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externalLinks/externalLink9.xml" ContentType="application/vnd.openxmlformats-officedocument.spreadsheetml.externalLink+xml"/>
  <Override PartName="/xl/externalLinks/externalLink2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worksheets/sheet7.xml" ContentType="application/vnd.openxmlformats-officedocument.spreadsheetml.worksheet+xml"/>
  <Override PartName="/xl/externalLinks/externalLink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27.xml" ContentType="application/vnd.openxmlformats-officedocument.spreadsheetml.externalLink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externalLinks/externalLink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34.xml" ContentType="application/vnd.openxmlformats-officedocument.spreadsheetml.externalLink+xml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19.xml" ContentType="application/vnd.openxmlformats-officedocument.spreadsheetml.externalLink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28.xml" ContentType="application/vnd.openxmlformats-officedocument.spreadsheetml.externalLink+xml"/>
  <Default Extension="jpeg" ContentType="image/jpeg"/>
  <Override PartName="/xl/drawings/drawing5.xml" ContentType="application/vnd.openxmlformats-officedocument.drawing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35.xml" ContentType="application/vnd.openxmlformats-officedocument.spreadsheetml.externalLink+xml"/>
  <Override PartName="/xl/drawings/drawing3.xml" ContentType="application/vnd.openxmlformats-officedocument.drawing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05" windowWidth="12960" windowHeight="9570" tabRatio="846" activeTab="7"/>
  </bookViews>
  <sheets>
    <sheet name="내역서" sheetId="5" r:id="rId1"/>
    <sheet name="토목총괄표" sheetId="10" r:id="rId2"/>
    <sheet name="비율" sheetId="11" r:id="rId3"/>
    <sheet name="Factor" sheetId="12" r:id="rId4"/>
    <sheet name="공사별금액집계표" sheetId="9" r:id="rId5"/>
    <sheet name="주택공사양식내역서" sheetId="6" r:id="rId6"/>
    <sheet name="단가표" sheetId="4" r:id="rId7"/>
    <sheet name="Sheet1" sheetId="1" r:id="rId8"/>
    <sheet name="Sheet2" sheetId="2" r:id="rId9"/>
    <sheet name="Sheet3" sheetId="3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</externalReferences>
  <definedNames>
    <definedName name="_1_3_0Crite">#REF!</definedName>
    <definedName name="_15A">[1]금액내역서!$D$3:$D$10</definedName>
    <definedName name="_2_3_0Criteria">#REF!</definedName>
    <definedName name="_3G_0Extr">#REF!</definedName>
    <definedName name="_4G_0Extract">#REF!</definedName>
    <definedName name="_A01">#REF!</definedName>
    <definedName name="_A02">#REF!</definedName>
    <definedName name="_A03">#REF!</definedName>
    <definedName name="_A04">#REF!</definedName>
    <definedName name="_A05">#REF!</definedName>
    <definedName name="_B02">#REF!</definedName>
    <definedName name="_b03">#REF!</definedName>
    <definedName name="_b05">#REF!</definedName>
    <definedName name="_b06">#REF!</definedName>
    <definedName name="_b07">#REF!</definedName>
    <definedName name="_b08">#REF!</definedName>
    <definedName name="_B10">#REF!</definedName>
    <definedName name="_B11">#REF!</definedName>
    <definedName name="_b12">#REF!</definedName>
    <definedName name="_b13">#REF!</definedName>
    <definedName name="_B14">#REF!</definedName>
    <definedName name="_b15">#REF!</definedName>
    <definedName name="_b17">#REF!</definedName>
    <definedName name="_b18">#REF!</definedName>
    <definedName name="_b19">#REF!</definedName>
    <definedName name="_B20">#REF!</definedName>
    <definedName name="_B21">#REF!</definedName>
    <definedName name="_B22">[2]일위대가!$A$1400:$IV$1413=[2]일위대가!$A$1400</definedName>
    <definedName name="_B23">#REF!</definedName>
    <definedName name="_B24">#REF!</definedName>
    <definedName name="_B25">#REF!</definedName>
    <definedName name="_B37">#REF!</definedName>
    <definedName name="_B38">#REF!</definedName>
    <definedName name="_C01">#REF!</definedName>
    <definedName name="_c02">#REF!</definedName>
    <definedName name="_D01">#REF!</definedName>
    <definedName name="_D02">#REF!</definedName>
    <definedName name="_DAN1">#REF!</definedName>
    <definedName name="_DAN10">#REF!</definedName>
    <definedName name="_DAN100">#REF!</definedName>
    <definedName name="_DAN101">#REF!</definedName>
    <definedName name="_DAN102">#REF!</definedName>
    <definedName name="_DAN103">#REF!</definedName>
    <definedName name="_DAN104">#REF!</definedName>
    <definedName name="_DAN105">#REF!</definedName>
    <definedName name="_DAN106">#REF!</definedName>
    <definedName name="_DAN107">#REF!</definedName>
    <definedName name="_DAN108">#REF!</definedName>
    <definedName name="_DAN109">#REF!</definedName>
    <definedName name="_DAN11">#REF!</definedName>
    <definedName name="_DAN110">#REF!</definedName>
    <definedName name="_DAN111">#REF!</definedName>
    <definedName name="_DAN112">#REF!</definedName>
    <definedName name="_DAN113">#REF!</definedName>
    <definedName name="_DAN114">#REF!</definedName>
    <definedName name="_DAN115">#REF!</definedName>
    <definedName name="_DAN116">#REF!</definedName>
    <definedName name="_DAN117">#REF!</definedName>
    <definedName name="_DAN118">#REF!</definedName>
    <definedName name="_DAN119">#REF!</definedName>
    <definedName name="_DAN12">#REF!</definedName>
    <definedName name="_DAN120">#REF!</definedName>
    <definedName name="_DAN121">#REF!</definedName>
    <definedName name="_DAN122">#REF!</definedName>
    <definedName name="_DAN123">#REF!</definedName>
    <definedName name="_DAN124">#REF!</definedName>
    <definedName name="_DAN125">#REF!</definedName>
    <definedName name="_DAN126">#REF!</definedName>
    <definedName name="_DAN127">#REF!</definedName>
    <definedName name="_DAN128">#REF!</definedName>
    <definedName name="_DAN129">#REF!</definedName>
    <definedName name="_DAN13">#REF!</definedName>
    <definedName name="_DAN130">#REF!</definedName>
    <definedName name="_DAN131">#REF!</definedName>
    <definedName name="_DAN132">#REF!</definedName>
    <definedName name="_DAN133">#REF!</definedName>
    <definedName name="_DAN134">#REF!</definedName>
    <definedName name="_DAN135">#REF!</definedName>
    <definedName name="_DAN136">#REF!</definedName>
    <definedName name="_DAN137">#REF!</definedName>
    <definedName name="_DAN138">#REF!</definedName>
    <definedName name="_DAN139">#REF!</definedName>
    <definedName name="_DAN14">#REF!</definedName>
    <definedName name="_DAN140">#REF!</definedName>
    <definedName name="_DAN141">#REF!</definedName>
    <definedName name="_DAN142">#REF!</definedName>
    <definedName name="_DAN143">#REF!</definedName>
    <definedName name="_DAN144">#REF!</definedName>
    <definedName name="_DAN145">#REF!</definedName>
    <definedName name="_DAN146">#REF!</definedName>
    <definedName name="_DAN147">#REF!</definedName>
    <definedName name="_DAN148">#REF!</definedName>
    <definedName name="_DAN149">#REF!</definedName>
    <definedName name="_DAN15">#REF!</definedName>
    <definedName name="_DAN150">#REF!</definedName>
    <definedName name="_DAN151">#REF!</definedName>
    <definedName name="_DAN152">#REF!</definedName>
    <definedName name="_DAN153">#REF!</definedName>
    <definedName name="_DAN16">#REF!</definedName>
    <definedName name="_DAN17">#REF!</definedName>
    <definedName name="_DAN18">#REF!</definedName>
    <definedName name="_DAN19">#REF!</definedName>
    <definedName name="_DAN2">#REF!</definedName>
    <definedName name="_DAN20">#REF!</definedName>
    <definedName name="_DAN21">#REF!</definedName>
    <definedName name="_DAN22">#REF!</definedName>
    <definedName name="_DAN23">#REF!</definedName>
    <definedName name="_DAN24">#REF!</definedName>
    <definedName name="_DAN25">#REF!</definedName>
    <definedName name="_DAN26">#REF!</definedName>
    <definedName name="_DAN27">#REF!</definedName>
    <definedName name="_DAN28">#REF!</definedName>
    <definedName name="_DAN29">#REF!</definedName>
    <definedName name="_DAN3">#REF!</definedName>
    <definedName name="_DAN30">#REF!</definedName>
    <definedName name="_DAN31">#REF!</definedName>
    <definedName name="_DAN32">#REF!</definedName>
    <definedName name="_DAN33">#REF!</definedName>
    <definedName name="_DAN34">#REF!</definedName>
    <definedName name="_DAN35">#REF!</definedName>
    <definedName name="_DAN36">#REF!</definedName>
    <definedName name="_DAN37">#REF!</definedName>
    <definedName name="_DAN38">#REF!</definedName>
    <definedName name="_DAN39">#REF!</definedName>
    <definedName name="_DAN4">#REF!</definedName>
    <definedName name="_DAN40">#REF!</definedName>
    <definedName name="_DAN41">#REF!</definedName>
    <definedName name="_DAN42">#REF!</definedName>
    <definedName name="_DAN43">#REF!</definedName>
    <definedName name="_DAN44">#REF!</definedName>
    <definedName name="_DAN45">#REF!</definedName>
    <definedName name="_DAN46">#REF!</definedName>
    <definedName name="_DAN47">#REF!</definedName>
    <definedName name="_DAN48">#REF!</definedName>
    <definedName name="_DAN49">#REF!</definedName>
    <definedName name="_DAN5">#REF!</definedName>
    <definedName name="_DAN50">#REF!</definedName>
    <definedName name="_DAN51">#REF!</definedName>
    <definedName name="_DAN52">#REF!</definedName>
    <definedName name="_DAN53">#REF!</definedName>
    <definedName name="_DAN54">#REF!</definedName>
    <definedName name="_DAN55">#REF!</definedName>
    <definedName name="_DAN56">#REF!</definedName>
    <definedName name="_DAN57">#REF!</definedName>
    <definedName name="_DAN58">#REF!</definedName>
    <definedName name="_DAN59">#REF!</definedName>
    <definedName name="_DAN6">#REF!</definedName>
    <definedName name="_DAN60">#REF!</definedName>
    <definedName name="_DAN61">#REF!</definedName>
    <definedName name="_DAN62">#REF!</definedName>
    <definedName name="_DAN63">#REF!</definedName>
    <definedName name="_DAN64">#REF!</definedName>
    <definedName name="_DAN65">#REF!</definedName>
    <definedName name="_DAN66">#REF!</definedName>
    <definedName name="_DAN67">#REF!</definedName>
    <definedName name="_DAN68">#REF!</definedName>
    <definedName name="_DAN69">#REF!</definedName>
    <definedName name="_DAN7">#REF!</definedName>
    <definedName name="_DAN70">#REF!</definedName>
    <definedName name="_DAN71">#REF!</definedName>
    <definedName name="_DAN72">#REF!</definedName>
    <definedName name="_DAN73">#REF!</definedName>
    <definedName name="_DAN74">#REF!</definedName>
    <definedName name="_DAN75">#REF!</definedName>
    <definedName name="_DAN76">#REF!</definedName>
    <definedName name="_DAN77">#REF!</definedName>
    <definedName name="_DAN78">#REF!</definedName>
    <definedName name="_DAN79">#REF!</definedName>
    <definedName name="_DAN8">#REF!</definedName>
    <definedName name="_DAN80">#REF!</definedName>
    <definedName name="_DAN81">#REF!</definedName>
    <definedName name="_DAN82">#REF!</definedName>
    <definedName name="_DAN83">#REF!</definedName>
    <definedName name="_DAN84">#REF!</definedName>
    <definedName name="_DAN85">#REF!</definedName>
    <definedName name="_DAN86">#REF!</definedName>
    <definedName name="_DAN87">#REF!</definedName>
    <definedName name="_DAN88">#REF!</definedName>
    <definedName name="_DAN89">#REF!</definedName>
    <definedName name="_DAN9">#REF!</definedName>
    <definedName name="_DAN90">#REF!</definedName>
    <definedName name="_DAN91">#REF!</definedName>
    <definedName name="_DAN92">#REF!</definedName>
    <definedName name="_DAN93">#REF!</definedName>
    <definedName name="_DAN94">#REF!</definedName>
    <definedName name="_DAN95">#REF!</definedName>
    <definedName name="_DAN96">#REF!</definedName>
    <definedName name="_DAN97">#REF!</definedName>
    <definedName name="_DAN98">#REF!</definedName>
    <definedName name="_DAN99">#REF!</definedName>
    <definedName name="_E01">#REF!</definedName>
    <definedName name="_F01">#REF!</definedName>
    <definedName name="_F02">#REF!</definedName>
    <definedName name="_F03">#REF!</definedName>
    <definedName name="_F04">#REF!</definedName>
    <definedName name="_F05">#REF!</definedName>
    <definedName name="_F06">#REF!</definedName>
    <definedName name="_F07">#REF!</definedName>
    <definedName name="_F08">#REF!</definedName>
    <definedName name="_F09">#REF!</definedName>
    <definedName name="_F10">#REF!</definedName>
    <definedName name="_F11">#REF!</definedName>
    <definedName name="_F12">#REF!</definedName>
    <definedName name="_f13">#REF!</definedName>
    <definedName name="_f14">#REF!</definedName>
    <definedName name="_F15">#REF!</definedName>
    <definedName name="_F16">#REF!</definedName>
    <definedName name="_F17">#REF!</definedName>
    <definedName name="_F18">#REF!</definedName>
    <definedName name="_f19">#REF!</definedName>
    <definedName name="_f20">#REF!</definedName>
    <definedName name="_f21">#REF!</definedName>
    <definedName name="_xlnm._FilterDatabase" hidden="1">#REF!</definedName>
    <definedName name="_G01">#REF!</definedName>
    <definedName name="_G02">#REF!</definedName>
    <definedName name="_G03">#REF!</definedName>
    <definedName name="_G04">#REF!</definedName>
    <definedName name="_G07">#REF!</definedName>
    <definedName name="_G08">#REF!</definedName>
    <definedName name="_G09">#REF!</definedName>
    <definedName name="_g10">#REF!</definedName>
    <definedName name="_G11">#REF!</definedName>
    <definedName name="_G12">#REF!</definedName>
    <definedName name="_G13">#REF!</definedName>
    <definedName name="_H01">#REF!</definedName>
    <definedName name="_H02">#REF!</definedName>
    <definedName name="_H03">#REF!</definedName>
    <definedName name="_H04">#REF!</definedName>
    <definedName name="_H06">#REF!</definedName>
    <definedName name="_h07">#REF!</definedName>
    <definedName name="_h08">#REF!</definedName>
    <definedName name="_H09">#REF!</definedName>
    <definedName name="_H10">#REF!</definedName>
    <definedName name="_H11">#REF!</definedName>
    <definedName name="_H12">#REF!</definedName>
    <definedName name="_H13">#REF!</definedName>
    <definedName name="_H14">#REF!</definedName>
    <definedName name="_H15">#REF!</definedName>
    <definedName name="_H16">#REF!</definedName>
    <definedName name="_h17">#REF!</definedName>
    <definedName name="_H18">#REF!</definedName>
    <definedName name="_H19">#REF!</definedName>
    <definedName name="_I01">#REF!</definedName>
    <definedName name="_J01">#REF!</definedName>
    <definedName name="_K01">#REF!</definedName>
    <definedName name="_K02">[2]일위대가!$A$732:$IV$745=[2]일위대가!$A$732</definedName>
    <definedName name="_L01">#REF!</definedName>
    <definedName name="_L02">#REF!</definedName>
    <definedName name="_L03">#REF!</definedName>
    <definedName name="_l06">#REF!</definedName>
    <definedName name="_l07">#REF!</definedName>
    <definedName name="_L08">#REF!</definedName>
    <definedName name="_L09">#REF!</definedName>
    <definedName name="_M01">#REF!</definedName>
    <definedName name="_M02">#REF!</definedName>
    <definedName name="_M03">#REF!</definedName>
    <definedName name="_M04">#REF!</definedName>
    <definedName name="_NMB96">#REF!</definedName>
    <definedName name="_O01">#REF!</definedName>
    <definedName name="_O02">#REF!</definedName>
    <definedName name="_O03">[2]일위대가!$A$1516:$IV$1529=[2]일위대가!$A$1516</definedName>
    <definedName name="_O04">#REF!</definedName>
    <definedName name="_O05">#REF!</definedName>
    <definedName name="_O08">#REF!</definedName>
    <definedName name="_O09">#REF!</definedName>
    <definedName name="_O10">#REF!</definedName>
    <definedName name="_O11">#REF!</definedName>
    <definedName name="_O12">#REF!</definedName>
    <definedName name="_O13">#REF!</definedName>
    <definedName name="_O14">#REF!</definedName>
    <definedName name="_O15">#REF!</definedName>
    <definedName name="_Order1" hidden="1">255</definedName>
    <definedName name="_Order2" hidden="1">255</definedName>
    <definedName name="_p01">#REF!</definedName>
    <definedName name="_q01">#REF!</definedName>
    <definedName name="_wo1">'[3]예정(3)'!#REF!</definedName>
    <definedName name="\0">'[4]9GNG운반'!#REF!</definedName>
    <definedName name="\A">'[4]9GNG운반'!#REF!</definedName>
    <definedName name="\B">'[4]9GNG운반'!#REF!</definedName>
    <definedName name="\I">'[4]9GNG운반'!#REF!</definedName>
    <definedName name="\O">'[4]9GNG운반'!#REF!</definedName>
    <definedName name="\P">'[4]9GNG운반'!#REF!</definedName>
    <definedName name="\Q">'[4]9GNG운반'!#REF!</definedName>
    <definedName name="A">#REF!</definedName>
    <definedName name="AS">[5]포장복구집계!#REF!</definedName>
    <definedName name="AS1.0">[5]포장복구집계!#REF!</definedName>
    <definedName name="AS12.5">#REF!</definedName>
    <definedName name="A머캐중층10불량">[6]AS복구!#REF!</definedName>
    <definedName name="A머캐중층15불량">[6]AS복구!#REF!</definedName>
    <definedName name="A머캐중층20불량">[6]AS복구!#REF!</definedName>
    <definedName name="A머캐표층15불량">[6]AS복구!#REF!</definedName>
    <definedName name="A머캐표층5불량">[6]AS복구!#REF!</definedName>
    <definedName name="A머캐표층7불량">[6]AS복구!#REF!</definedName>
    <definedName name="B">#REF!</definedName>
    <definedName name="BOM_OF_ECP">#REF!</definedName>
    <definedName name="C_">#REF!</definedName>
    <definedName name="cable">#REF!</definedName>
    <definedName name="CO">[5]포장복구집계!#REF!</definedName>
    <definedName name="CO0.6">#REF!</definedName>
    <definedName name="CO1.0">#REF!</definedName>
    <definedName name="CO20.0">#REF!</definedName>
    <definedName name="CODE">#REF!</definedName>
    <definedName name="CODE1">#REF!</definedName>
    <definedName name="CODE2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PY990">#REF!</definedName>
    <definedName name="_xlnm.Criteria">#REF!</definedName>
    <definedName name="CV">[7]DATA!$F$4:$J$14</definedName>
    <definedName name="d">[8]대치판정!#REF!</definedName>
    <definedName name="DANGA">#REF!,#REF!</definedName>
    <definedName name="DANGA1">#REF!</definedName>
    <definedName name="DANGA10">#REF!</definedName>
    <definedName name="DANGA100">#REF!</definedName>
    <definedName name="DANGA101">#REF!</definedName>
    <definedName name="DANGA102">#REF!</definedName>
    <definedName name="DANGA103">#REF!</definedName>
    <definedName name="DANGA104">#REF!</definedName>
    <definedName name="DANGA105">#REF!</definedName>
    <definedName name="DANGA106">#REF!</definedName>
    <definedName name="DANGA107">#REF!</definedName>
    <definedName name="DANGA108">#REF!</definedName>
    <definedName name="DANGA109">#REF!</definedName>
    <definedName name="DANGA11">#REF!</definedName>
    <definedName name="DANGA110">#REF!</definedName>
    <definedName name="DANGA111">#REF!</definedName>
    <definedName name="DANGA112">#REF!</definedName>
    <definedName name="DANGA113">#REF!</definedName>
    <definedName name="DANGA114">#REF!</definedName>
    <definedName name="DANGA115">#REF!</definedName>
    <definedName name="DANGA116">#REF!</definedName>
    <definedName name="DANGA117">#REF!</definedName>
    <definedName name="DANGA118">#REF!</definedName>
    <definedName name="DANGA119">#REF!</definedName>
    <definedName name="DANGA12">#REF!</definedName>
    <definedName name="DANGA120">#REF!</definedName>
    <definedName name="DANGA121">#REF!</definedName>
    <definedName name="DANGA122">#REF!</definedName>
    <definedName name="DANGA123">#REF!</definedName>
    <definedName name="DANGA124">#REF!</definedName>
    <definedName name="DANGA125">#REF!</definedName>
    <definedName name="DANGA126">#REF!</definedName>
    <definedName name="DANGA127">#REF!</definedName>
    <definedName name="DANGA128">#REF!</definedName>
    <definedName name="DANGA129">#REF!</definedName>
    <definedName name="DANGA13">#REF!</definedName>
    <definedName name="DANGA130">#REF!</definedName>
    <definedName name="DANGA131">#REF!</definedName>
    <definedName name="DANGA132">#REF!</definedName>
    <definedName name="DANGA133">#REF!</definedName>
    <definedName name="DANGA134">#REF!</definedName>
    <definedName name="DANGA135">#REF!</definedName>
    <definedName name="DANGA136">#REF!</definedName>
    <definedName name="DANGA137">#REF!</definedName>
    <definedName name="DANGA138">#REF!</definedName>
    <definedName name="DANGA139">#REF!</definedName>
    <definedName name="DANGA14">#REF!</definedName>
    <definedName name="DANGA140">#REF!</definedName>
    <definedName name="DANGA141">#REF!</definedName>
    <definedName name="DANGA142">#REF!</definedName>
    <definedName name="DANGA143">#REF!</definedName>
    <definedName name="DANGA144">#REF!</definedName>
    <definedName name="DANGA145">#REF!</definedName>
    <definedName name="DANGA146">#REF!</definedName>
    <definedName name="DANGA147">#REF!</definedName>
    <definedName name="DANGA148">#REF!</definedName>
    <definedName name="DANGA149">#REF!</definedName>
    <definedName name="DANGA15">#REF!</definedName>
    <definedName name="DANGA150">#REF!</definedName>
    <definedName name="DANGA151">#REF!</definedName>
    <definedName name="DANGA152">#REF!</definedName>
    <definedName name="DANGA153">#REF!</definedName>
    <definedName name="DANGA154">#REF!</definedName>
    <definedName name="DANGA155">#REF!</definedName>
    <definedName name="DANGA156">#REF!</definedName>
    <definedName name="DANGA157">#REF!</definedName>
    <definedName name="DANGA158">#REF!</definedName>
    <definedName name="DANGA159">#REF!</definedName>
    <definedName name="DANGA16">#REF!</definedName>
    <definedName name="DANGA160">#REF!</definedName>
    <definedName name="DANGA161">#REF!</definedName>
    <definedName name="DANGA162">#REF!</definedName>
    <definedName name="DANGA163">#REF!</definedName>
    <definedName name="DANGA164">#REF!</definedName>
    <definedName name="DANGA165">#REF!</definedName>
    <definedName name="DANGA166">#REF!</definedName>
    <definedName name="DANGA167">#REF!</definedName>
    <definedName name="DANGA168">#REF!</definedName>
    <definedName name="DANGA169">#REF!</definedName>
    <definedName name="DANGA17">#REF!</definedName>
    <definedName name="DANGA170">#REF!</definedName>
    <definedName name="DANGA171">#REF!</definedName>
    <definedName name="DANGA172">#REF!</definedName>
    <definedName name="DANGA173">#REF!</definedName>
    <definedName name="DANGA174">#REF!</definedName>
    <definedName name="DANGA175">#REF!</definedName>
    <definedName name="DANGA176">#REF!</definedName>
    <definedName name="DANGA177">#REF!</definedName>
    <definedName name="DANGA178">#REF!</definedName>
    <definedName name="DANGA179">#REF!</definedName>
    <definedName name="DANGA18">#REF!</definedName>
    <definedName name="DANGA180">#REF!</definedName>
    <definedName name="DANGA181">#REF!</definedName>
    <definedName name="DANGA182">#REF!</definedName>
    <definedName name="DANGA183">#REF!</definedName>
    <definedName name="DANGA184">#REF!</definedName>
    <definedName name="DANGA185">#REF!</definedName>
    <definedName name="DANGA186">#REF!</definedName>
    <definedName name="DANGA187">#REF!</definedName>
    <definedName name="DANGA188">#REF!</definedName>
    <definedName name="DANGA189">#REF!</definedName>
    <definedName name="DANGA19">#REF!</definedName>
    <definedName name="DANGA190">#REF!</definedName>
    <definedName name="DANGA191">#REF!</definedName>
    <definedName name="DANGA192">#REF!</definedName>
    <definedName name="DANGA193">#REF!</definedName>
    <definedName name="DANGA194">#REF!</definedName>
    <definedName name="DANGA195">#REF!</definedName>
    <definedName name="DANGA196">#REF!</definedName>
    <definedName name="DANGA197">#REF!</definedName>
    <definedName name="DANGA198">#REF!</definedName>
    <definedName name="DANGA199">#REF!</definedName>
    <definedName name="DANGA2">#REF!</definedName>
    <definedName name="DANGA20">#REF!</definedName>
    <definedName name="DANGA200">#REF!</definedName>
    <definedName name="DANGA201">#REF!</definedName>
    <definedName name="DANGA202">#REF!</definedName>
    <definedName name="DANGA203">#REF!</definedName>
    <definedName name="DANGA204">#REF!</definedName>
    <definedName name="DANGA205">#REF!</definedName>
    <definedName name="DANGA206">#REF!</definedName>
    <definedName name="DANGA207">#REF!</definedName>
    <definedName name="DANGA208">#REF!</definedName>
    <definedName name="DANGA209">#REF!</definedName>
    <definedName name="DANGA21">#REF!</definedName>
    <definedName name="DANGA210">#REF!</definedName>
    <definedName name="DANGA211">#REF!</definedName>
    <definedName name="DANGA212">#REF!</definedName>
    <definedName name="DANGA213">#REF!</definedName>
    <definedName name="DANGA214">#REF!</definedName>
    <definedName name="DANGA215">#REF!</definedName>
    <definedName name="DANGA216">#REF!</definedName>
    <definedName name="DANGA217">#REF!</definedName>
    <definedName name="DANGA218">#REF!</definedName>
    <definedName name="DANGA219">#REF!</definedName>
    <definedName name="DANGA22">#REF!</definedName>
    <definedName name="DANGA220">#REF!</definedName>
    <definedName name="DANGA221">#REF!</definedName>
    <definedName name="DANGA222">#REF!</definedName>
    <definedName name="DANGA223">#REF!</definedName>
    <definedName name="DANGA224">#REF!</definedName>
    <definedName name="DANGA225">#REF!</definedName>
    <definedName name="DANGA226">#REF!</definedName>
    <definedName name="DANGA227">#REF!</definedName>
    <definedName name="DANGA228">#REF!</definedName>
    <definedName name="DANGA23">#REF!</definedName>
    <definedName name="DANGA24">#REF!</definedName>
    <definedName name="DANGA25">#REF!</definedName>
    <definedName name="DANGA26">#REF!</definedName>
    <definedName name="DANGA27">#REF!</definedName>
    <definedName name="DANGA28">#REF!</definedName>
    <definedName name="DANGA29">#REF!</definedName>
    <definedName name="DANGA3">#REF!</definedName>
    <definedName name="DANGA30">#REF!</definedName>
    <definedName name="DANGA31">#REF!</definedName>
    <definedName name="DANGA32">#REF!</definedName>
    <definedName name="DANGA33">#REF!</definedName>
    <definedName name="DANGA34">#REF!</definedName>
    <definedName name="DANGA35">#REF!</definedName>
    <definedName name="DANGA36">#REF!</definedName>
    <definedName name="DANGA37">#REF!</definedName>
    <definedName name="DANGA38">#REF!</definedName>
    <definedName name="DANGA39">#REF!</definedName>
    <definedName name="DANGA4">#REF!</definedName>
    <definedName name="DANGA40">#REF!</definedName>
    <definedName name="DANGA41">#REF!</definedName>
    <definedName name="DANGA42">#REF!</definedName>
    <definedName name="DANGA43">#REF!</definedName>
    <definedName name="DANGA44">#REF!</definedName>
    <definedName name="DANGA45">#REF!</definedName>
    <definedName name="DANGA46">#REF!</definedName>
    <definedName name="DANGA47">#REF!</definedName>
    <definedName name="DANGA48">#REF!</definedName>
    <definedName name="DANGA49">#REF!</definedName>
    <definedName name="DANGA5">#REF!</definedName>
    <definedName name="DANGA50">#REF!</definedName>
    <definedName name="DANGA51">#REF!</definedName>
    <definedName name="DANGA52">#REF!</definedName>
    <definedName name="DANGA53">#REF!</definedName>
    <definedName name="DANGA54">#REF!</definedName>
    <definedName name="DANGA55">#REF!</definedName>
    <definedName name="DANGA56">#REF!</definedName>
    <definedName name="DANGA57">#REF!</definedName>
    <definedName name="DANGA58">#REF!</definedName>
    <definedName name="DANGA59">#REF!</definedName>
    <definedName name="DANGA6">#REF!</definedName>
    <definedName name="DANGA60">#REF!</definedName>
    <definedName name="DANGA61">#REF!</definedName>
    <definedName name="DANGA62">#REF!</definedName>
    <definedName name="DANGA63">#REF!</definedName>
    <definedName name="DANGA64">#REF!</definedName>
    <definedName name="DANGA65">#REF!</definedName>
    <definedName name="DANGA66">#REF!</definedName>
    <definedName name="DANGA67">#REF!</definedName>
    <definedName name="DANGA68">#REF!</definedName>
    <definedName name="DANGA69">#REF!</definedName>
    <definedName name="DANGA7">#REF!</definedName>
    <definedName name="DANGA70">#REF!</definedName>
    <definedName name="DANGA71">#REF!</definedName>
    <definedName name="DANGA72">#REF!</definedName>
    <definedName name="DANGA73">#REF!</definedName>
    <definedName name="DANGA74">#REF!</definedName>
    <definedName name="DANGA75">#REF!</definedName>
    <definedName name="DANGA76">#REF!</definedName>
    <definedName name="DANGA77">#REF!</definedName>
    <definedName name="DANGA78">#REF!</definedName>
    <definedName name="DANGA79">#REF!</definedName>
    <definedName name="DANGA8">#REF!</definedName>
    <definedName name="DANGA80">#REF!</definedName>
    <definedName name="DANGA81">#REF!</definedName>
    <definedName name="DANGA82">#REF!</definedName>
    <definedName name="DANGA83">#REF!</definedName>
    <definedName name="DANGA84">#REF!</definedName>
    <definedName name="DANGA85">#REF!</definedName>
    <definedName name="DANGA86">#REF!</definedName>
    <definedName name="DANGA87">#REF!</definedName>
    <definedName name="DANGA88">#REF!</definedName>
    <definedName name="DANGA89">#REF!</definedName>
    <definedName name="DANGA9">#REF!</definedName>
    <definedName name="DANGA90">#REF!</definedName>
    <definedName name="DANGA91">#REF!</definedName>
    <definedName name="DANGA92">#REF!</definedName>
    <definedName name="DANGA93">#REF!</definedName>
    <definedName name="DANGA94">#REF!</definedName>
    <definedName name="DANGA95">#REF!</definedName>
    <definedName name="DANGA96">#REF!</definedName>
    <definedName name="DANGA97">#REF!</definedName>
    <definedName name="DANGA98">#REF!</definedName>
    <definedName name="DANGA99">#REF!</definedName>
    <definedName name="_xlnm.Database">#REF!</definedName>
    <definedName name="database2">#REF!</definedName>
    <definedName name="ELP">#REF!</definedName>
    <definedName name="FIXT">[9]데이타!$U$23:$V$50</definedName>
    <definedName name="HH">[10]정부노임단가!$A$5:$F$215</definedName>
    <definedName name="htc_단가표_List">#REF!</definedName>
    <definedName name="ID">#REF!,#REF!</definedName>
    <definedName name="ITEM">[11]ITEM!#REF!</definedName>
    <definedName name="JH">[12]정부노임단가!$A$5:$F$215</definedName>
    <definedName name="JJ">[13]정부노임단가!$A$5:$F$215</definedName>
    <definedName name="KA">[14]MOTOR!$B$61:$E$68</definedName>
    <definedName name="KK">[12]정부노임단가!$A$5:$F$215</definedName>
    <definedName name="L1AS">#REF!</definedName>
    <definedName name="Macro1">[15]!Macro1</definedName>
    <definedName name="Macro10">[16]!Macro10</definedName>
    <definedName name="Macro11">[15]!Macro11</definedName>
    <definedName name="Macro12">[16]!Macro12</definedName>
    <definedName name="Macro13">[16]!Macro13</definedName>
    <definedName name="Macro14">[16]!Macro14</definedName>
    <definedName name="Macro2">[16]!Macro2</definedName>
    <definedName name="Macro3">[15]!Macro3</definedName>
    <definedName name="Macro4">[15]!Macro4</definedName>
    <definedName name="Macro5">[16]!Macro5</definedName>
    <definedName name="Macro6">[16]!Macro6</definedName>
    <definedName name="Macro7">[16]!Macro7</definedName>
    <definedName name="Macro8">[16]!Macro8</definedName>
    <definedName name="Macro9">[16]!Macro9</definedName>
    <definedName name="mm" hidden="1">{#N/A,#N/A,TRUE,"토적및재료집계";#N/A,#N/A,TRUE,"토적및재료집계";#N/A,#N/A,TRUE,"단위량"}</definedName>
    <definedName name="MNHL">[15]Sheet1!$A$4:$H$5</definedName>
    <definedName name="MONEY">#REF!,#REF!</definedName>
    <definedName name="NHL">[17]터널조도!$AR$19:$AT$25</definedName>
    <definedName name="NOMUBY">#REF!</definedName>
    <definedName name="NUMBER">#REF!</definedName>
    <definedName name="oo">'[3]동원(3)'!#REF!</definedName>
    <definedName name="PE">#REF!</definedName>
    <definedName name="PEE">[7]DATA!$N$4:$P$12</definedName>
    <definedName name="PH">#REF!</definedName>
    <definedName name="pp">#REF!,#REF!</definedName>
    <definedName name="ppp">[18]!Macro9</definedName>
    <definedName name="_xlnm.Print_Area" localSheetId="5">주택공사양식내역서!$A$3:$M$790</definedName>
    <definedName name="Print_Area_MI">#REF!</definedName>
    <definedName name="PRINT_TITLE">#REF!</definedName>
    <definedName name="_xlnm.Print_Titles" localSheetId="4">공사별금액집계표!$1:$1</definedName>
    <definedName name="_xlnm.Print_Titles" localSheetId="5">주택공사양식내역서!$1:$2</definedName>
    <definedName name="Print_Titles_MI">#REF!</definedName>
    <definedName name="Q0245되메우기불량">[6]중기터파기!#REF!</definedName>
    <definedName name="Q0245사석불량">[6]중기터파기!#REF!</definedName>
    <definedName name="Q0245사석야간">[6]중기터파기!#REF!</definedName>
    <definedName name="Q0245토사불량">[6]중기터파기!#REF!</definedName>
    <definedName name="Q0245토사야간">[6]중기터파기!#REF!</definedName>
    <definedName name="Q04135되메우기불량">[6]중기터파기!#REF!</definedName>
    <definedName name="Q04135사석불량">[6]중기터파기!#REF!</definedName>
    <definedName name="Q04135사석야간">[6]중기터파기!#REF!</definedName>
    <definedName name="Q04135토사불량">[6]중기터파기!#REF!</definedName>
    <definedName name="Q04135토사야간">[6]중기터파기!#REF!</definedName>
    <definedName name="Q0490되메우기">[6]중기터파기!#REF!</definedName>
    <definedName name="Q0490되메우기불량">[6]중기터파기!#REF!</definedName>
    <definedName name="Q0490토사불량">[6]중기터파기!#REF!</definedName>
    <definedName name="Q0790되메우기불량">[6]중기터파기!#REF!</definedName>
    <definedName name="_xlnm.Recorder">#REF!</definedName>
    <definedName name="SIL">[9]데이타!$R$23:$S$32</definedName>
    <definedName name="test">#REF!</definedName>
    <definedName name="TR510300간재">[19]G.R300경비!$F$15</definedName>
    <definedName name="TR510300노무">[19]G.R300경비!$F$17</definedName>
    <definedName name="TR510300손료">[19]G.R300경비!$F$6</definedName>
    <definedName name="U">[8]대치판정!#REF!</definedName>
    <definedName name="uu">[20]DATA!$B$4:$F$495</definedName>
    <definedName name="wrn.신용찬." hidden="1">{#N/A,#N/A,TRUE,"토적및재료집계";#N/A,#N/A,TRUE,"토적및재료집계";#N/A,#N/A,TRUE,"단위량"}</definedName>
    <definedName name="x">#REF!</definedName>
    <definedName name="ZP">#REF!</definedName>
    <definedName name="ㄱ">#REF!</definedName>
    <definedName name="가로등부표1">[21]!Macro13</definedName>
    <definedName name="가로등부표2">#REF!,#REF!</definedName>
    <definedName name="가설공사안내">'[22]AS포장복구 '!#REF!</definedName>
    <definedName name="가설사무실">#REF!</definedName>
    <definedName name="간접공사비">#REF!</definedName>
    <definedName name="간접노무비">#REF!</definedName>
    <definedName name="갑">#REF!</definedName>
    <definedName name="건축" hidden="1">{#N/A,#N/A,TRUE,"토적및재료집계";#N/A,#N/A,TRUE,"토적및재료집계";#N/A,#N/A,TRUE,"단위량"}</definedName>
    <definedName name="경비">#REF!</definedName>
    <definedName name="계획표">#REF!</definedName>
    <definedName name="고용보험료">#REF!</definedName>
    <definedName name="고재">#REF!</definedName>
    <definedName name="고케">#REF!</definedName>
    <definedName name="골재Q모래불량">[6]변수값!#REF!</definedName>
    <definedName name="골재Q자갈불량">[6]변수값!#REF!</definedName>
    <definedName name="골재Q잡석불량">[6]변수값!#REF!</definedName>
    <definedName name="공사원가계산서" hidden="1">{#N/A,#N/A,TRUE,"토적및재료집계";#N/A,#N/A,TRUE,"토적및재료집계";#N/A,#N/A,TRUE,"단위량"}</definedName>
    <definedName name="공압축3.5간재">'[23]기계경비(시간당)'!$H$248</definedName>
    <definedName name="공압축3.5노무">'[23]기계경비(시간당)'!$H$244</definedName>
    <definedName name="공압축3.5노무야간">'[23]기계경비(시간당)'!$H$245</definedName>
    <definedName name="공압축3.5손료">'[23]기계경비(시간당)'!$H$243</definedName>
    <definedName name="공압축7.1간재">'[23]기계경비(시간당)'!$H$256</definedName>
    <definedName name="공압축7.1노무">'[23]기계경비(시간당)'!$H$252</definedName>
    <definedName name="공압축7.1노무야간">'[23]기계경비(시간당)'!$H$253</definedName>
    <definedName name="공압축7.1손료">'[23]기계경비(시간당)'!$H$251</definedName>
    <definedName name="공정량">#REF!</definedName>
    <definedName name="관급">#REF!,#REF!,#REF!</definedName>
    <definedName name="관로총괄">#REF!</definedName>
    <definedName name="관용접300간재">[19]G.R300경비!$F$109</definedName>
    <definedName name="관용접300노무">[19]G.R300경비!$F$114</definedName>
    <definedName name="관절단300간재">[19]G.R300경비!$F$95</definedName>
    <definedName name="관절단300노무">[19]G.R300경비!$F$103</definedName>
    <definedName name="관총자재">#REF!</definedName>
    <definedName name="국민건강보험료">#REF!</definedName>
    <definedName name="국민연금보험료">#REF!</definedName>
    <definedName name="기계설치대장소노무">[19]G.R300경비!$F$131</definedName>
    <definedName name="기타경비">#REF!</definedName>
    <definedName name="내역">[24]Sheet15!#REF!</definedName>
    <definedName name="내역서">#REF!</definedName>
    <definedName name="내전">#REF!</definedName>
    <definedName name="노무비">[25]건축내역!#REF!</definedName>
    <definedName name="노출형">[9]DATA!$E$50:$F$59</definedName>
    <definedName name="ㄷ" hidden="1">{#N/A,#N/A,TRUE,"토적및재료집계";#N/A,#N/A,TRUE,"토적및재료집계";#N/A,#N/A,TRUE,"단위량"}</definedName>
    <definedName name="단가">'[26]단  가  대  비  표'!$A:$IV</definedName>
    <definedName name="단가비교표">#REF!,#REF!</definedName>
    <definedName name="단가산출서">#REF!</definedName>
    <definedName name="단가테이블">'[23]기계경비(시간당)'!$C$1:$F$58</definedName>
    <definedName name="단위량">#REF!</definedName>
    <definedName name="두달">[24]Sheet15!#REF!</definedName>
    <definedName name="ㄹ" hidden="1">{#N/A,#N/A,TRUE,"토적및재료집계";#N/A,#N/A,TRUE,"토적및재료집계";#N/A,#N/A,TRUE,"단위량"}</definedName>
    <definedName name="램머Q간재">[23]램머!$D$20</definedName>
    <definedName name="램머Q간재10">[23]램머!$F$20</definedName>
    <definedName name="램머Q간재야간">[23]램머!$J$20</definedName>
    <definedName name="램머Q노무">[23]램머!$D$21</definedName>
    <definedName name="램머Q노무10">[23]램머!$F$21</definedName>
    <definedName name="램머Q노무야간">[23]램머!$J$21</definedName>
    <definedName name="램머Q손료">[23]램머!$D$22</definedName>
    <definedName name="램머Q손료10">[23]램머!$F$22</definedName>
    <definedName name="램머Q손료야간">[23]램머!$J$22</definedName>
    <definedName name="램머간재">'[23]기계경비(시간당)'!$H$170</definedName>
    <definedName name="램머노무">'[23]기계경비(시간당)'!$H$166</definedName>
    <definedName name="램머노무야간">'[23]기계경비(시간당)'!$H$167</definedName>
    <definedName name="램머손료">'[23]기계경비(시간당)'!$H$165</definedName>
    <definedName name="ㅀ" hidden="1">{#N/A,#N/A,TRUE,"토적및재료집계";#N/A,#N/A,TRUE,"토적및재료집계";#N/A,#N/A,TRUE,"단위량"}</definedName>
    <definedName name="ㅁ1">#REF!</definedName>
    <definedName name="ㅁ1296">#REF!</definedName>
    <definedName name="ㅁ500">[27]Baby일위대가!#REF!</definedName>
    <definedName name="매입개방">[9]DATA!$E$6:$F$15</definedName>
    <definedName name="ㅂ" hidden="1">{#N/A,#N/A,TRUE,"토적및재료집계";#N/A,#N/A,TRUE,"토적및재료집계";#N/A,#N/A,TRUE,"단위량"}</definedName>
    <definedName name="배전">#REF!</definedName>
    <definedName name="백02간재">'[23]기계경비(시간당)'!$H$161</definedName>
    <definedName name="백02간재티스제외">'[23]기계경비(시간당)'!$H$162</definedName>
    <definedName name="백02노무">'[23]기계경비(시간당)'!$H$153</definedName>
    <definedName name="백02노무야간">'[23]기계경비(시간당)'!$H$157</definedName>
    <definedName name="백02손료">'[23]기계경비(시간당)'!$H$149</definedName>
    <definedName name="백04간재">'[23]기계경비(시간당)'!$H$145</definedName>
    <definedName name="백04간재티스제외">'[23]기계경비(시간당)'!$H$146</definedName>
    <definedName name="백04노무">'[23]기계경비(시간당)'!$H$137</definedName>
    <definedName name="백04노무야간">'[23]기계경비(시간당)'!$H$141</definedName>
    <definedName name="백04손료">'[23]기계경비(시간당)'!$H$133</definedName>
    <definedName name="백07간재">'[23]기계경비(시간당)'!$H$129</definedName>
    <definedName name="백07노무">'[23]기계경비(시간당)'!$H$121</definedName>
    <definedName name="백07손료">'[23]기계경비(시간당)'!$H$117</definedName>
    <definedName name="보인">#REF!</definedName>
    <definedName name="보통인부">'[23]기계경비(시간당)'!$D$2</definedName>
    <definedName name="브02간재구조물">'[23]기계경비(시간당)'!$H$112</definedName>
    <definedName name="브02노무">'[23]기계경비(시간당)'!$H$110</definedName>
    <definedName name="브02노무야간">'[23]기계경비(시간당)'!$H$111</definedName>
    <definedName name="브02손료">'[23]기계경비(시간당)'!$H$109</definedName>
    <definedName name="브04간재구조물">'[23]기계경비(시간당)'!$H$105</definedName>
    <definedName name="브04노무">'[23]기계경비(시간당)'!$H$103</definedName>
    <definedName name="브04노무야간">'[23]기계경비(시간당)'!$H$104</definedName>
    <definedName name="브04손료">'[23]기계경비(시간당)'!$H$102</definedName>
    <definedName name="브레이드">'[23]기계경비(시간당)'!$D$28</definedName>
    <definedName name="비계">#REF!</definedName>
    <definedName name="ㅅ">{#N/A,#N/A,TRUE,"토적및재료집계";#N/A,#N/A,TRUE,"토적및재료집계";#N/A,#N/A,TRUE,"단위량"}</definedName>
    <definedName name="산업안전보건관리비">#REF!</definedName>
    <definedName name="산재보험료">#REF!</definedName>
    <definedName name="상차비사석20">[6]중기상차!#REF!</definedName>
    <definedName name="상차비토사20">[6]중기상차!#REF!</definedName>
    <definedName name="설치간재">#REF!</definedName>
    <definedName name="설치직노">#REF!</definedName>
    <definedName name="설치직재">#REF!</definedName>
    <definedName name="소B7">#REF!</definedName>
    <definedName name="소형B손료">'[23]기계경비(시간당)'!$H$240</definedName>
    <definedName name="손료">#REF!</definedName>
    <definedName name="수1소B">#REF!</definedName>
    <definedName name="수량산출서">#REF!</definedName>
    <definedName name="수식입력매크로">[28]!수식입력매크로</definedName>
    <definedName name="순공사비">#REF!</definedName>
    <definedName name="신성">#REF!</definedName>
    <definedName name="신성감">#REF!</definedName>
    <definedName name="심우">#REF!</definedName>
    <definedName name="심우을">#REF!</definedName>
    <definedName name="ㅇㅇ">#REF!</definedName>
    <definedName name="아모레">'[29]9GNG운반'!#REF!</definedName>
    <definedName name="압입압축기25간재">[19]G.R300경비!$F$34</definedName>
    <definedName name="압입압축기25노무">[19]G.R300경비!$F$39</definedName>
    <definedName name="압입압축기25손료">[19]G.R300경비!$F$25</definedName>
    <definedName name="압입운반차4.5간재">[19]G.R300경비!$F$59</definedName>
    <definedName name="압입운반차4.5노무">[19]G.R300경비!$F$64</definedName>
    <definedName name="압입운반차4.5손료">[19]G.R300경비!$F$50</definedName>
    <definedName name="압입운반차4간재">[19]G.R300경비!$F$84</definedName>
    <definedName name="압입운반차4노무">[19]G.R300경비!$F$89</definedName>
    <definedName name="압입운반차4손료">[19]G.R300경비!$F$75</definedName>
    <definedName name="용접">#REF!</definedName>
    <definedName name="용접공">'[23]기계경비(시간당)'!$D$13</definedName>
    <definedName name="운전">#REF!</definedName>
    <definedName name="운전사">#REF!</definedName>
    <definedName name="운전사_운반">'[23]기계경비(시간당)'!$D$7</definedName>
    <definedName name="운전조">#REF!</definedName>
    <definedName name="을">#REF!</definedName>
    <definedName name="일B0.6">#REF!</definedName>
    <definedName name="일B6">#REF!</definedName>
    <definedName name="일대">#REF!</definedName>
    <definedName name="일반관리비">#REF!</definedName>
    <definedName name="일위">#REF!,#REF!</definedName>
    <definedName name="일위규격매크로">[28]!일위규격매크로</definedName>
    <definedName name="일위대가">'[26]일  위  대  가  목  록'!$A:$IV</definedName>
    <definedName name="일위코드입력매크로">[28]!일위코드입력매크로</definedName>
    <definedName name="일위화면복귀매크로">[28]!일위화면복귀매크로</definedName>
    <definedName name="작업">#REF!</definedName>
    <definedName name="잔토Q135사석불량">[6]변수값!#REF!</definedName>
    <definedName name="잔토Q135사석실가동불량">[6]변수값!#REF!</definedName>
    <definedName name="잔토Q135토사불량">[6]변수값!#REF!</definedName>
    <definedName name="잔토Q135토사실가동불량">[6]변수값!#REF!</definedName>
    <definedName name="잔토Q45사석불량">[6]변수값!#REF!</definedName>
    <definedName name="잔토Q45사석실가동불량">[6]변수값!#REF!</definedName>
    <definedName name="잔토Q45토사불량">[6]변수값!#REF!</definedName>
    <definedName name="잔토Q45토사실가동불량">[6]변수값!#REF!</definedName>
    <definedName name="잔토Q90사석">[6]변수값!#REF!</definedName>
    <definedName name="잔토Q90사석불량">[6]변수값!#REF!</definedName>
    <definedName name="잔토Q90사석실가동">[6]변수값!#REF!</definedName>
    <definedName name="잔토Q90사석실가동불량">[6]변수값!#REF!</definedName>
    <definedName name="잔토Q90토사">[6]변수값!#REF!</definedName>
    <definedName name="잔토Q90토사불량">[6]변수값!#REF!</definedName>
    <definedName name="잔토Q90토사실가동">[6]변수값!#REF!</definedName>
    <definedName name="잔토Q90토사실가동불량">[6]변수값!#REF!</definedName>
    <definedName name="잔토Q인력사석불량">[6]변수값!#REF!</definedName>
    <definedName name="잔토Q인력사석실가동불량">[6]변수값!#REF!</definedName>
    <definedName name="잔토Q인력토사불량">[6]변수값!#REF!</definedName>
    <definedName name="잔토Q인력토사실가동불량">[6]변수값!#REF!</definedName>
    <definedName name="재료비">[30]건축내역!#REF!</definedName>
    <definedName name="재료집계2">#REF!</definedName>
    <definedName name="재료집계3">#REF!</definedName>
    <definedName name="재료집계호남">#REF!</definedName>
    <definedName name="쟁료비">[25]건축내역!#REF!</definedName>
    <definedName name="저케">#REF!</definedName>
    <definedName name="정기안전점검비">#REF!</definedName>
    <definedName name="정기안전정검비">#REF!</definedName>
    <definedName name="조명율표">[31]조명율표!$B$4:$F$495</definedName>
    <definedName name="조장">#REF!</definedName>
    <definedName name="중기운전기사">'[23]기계경비(시간당)'!$D$4</definedName>
    <definedName name="지급미포함차액">#REF!</definedName>
    <definedName name="지급자재비">#REF!</definedName>
    <definedName name="지입">[32]재료!#REF!</definedName>
    <definedName name="지입자재">[33]재료!#REF!</definedName>
    <definedName name="직1CO">#REF!</definedName>
    <definedName name="직매54P" hidden="1">{#N/A,#N/A,TRUE,"토적및재료집계";#N/A,#N/A,TRUE,"토적및재료집계";#N/A,#N/A,TRUE,"단위량"}</definedName>
    <definedName name="직접공사비">#REF!</definedName>
    <definedName name="직접노무비">#REF!</definedName>
    <definedName name="직접재료비">#REF!</definedName>
    <definedName name="착암공">'[23]기계경비(시간당)'!$D$12</definedName>
    <definedName name="철공">#REF!</definedName>
    <definedName name="첫번">[24]Sheet15!#REF!</definedName>
    <definedName name="총설계내역">[24]Sheet15!#REF!</definedName>
    <definedName name="총원가">#REF!</definedName>
    <definedName name="총원가2">#REF!</definedName>
    <definedName name="캇타간재">'[23]기계경비(시간당)'!$H$92</definedName>
    <definedName name="캇타노무">'[23]기계경비(시간당)'!$H$88</definedName>
    <definedName name="캇타손료">'[23]기계경비(시간당)'!$H$87</definedName>
    <definedName name="케이블간지" hidden="1">{#N/A,#N/A,TRUE,"토적및재료집계";#N/A,#N/A,TRUE,"토적및재료집계";#N/A,#N/A,TRUE,"단위량"}</definedName>
    <definedName name="코드">[34]공정코드!$A$1:$D$65536</definedName>
    <definedName name="콘크">#REF!</definedName>
    <definedName name="토적집계">#REF!</definedName>
    <definedName name="통영수량">#REF!</definedName>
    <definedName name="퇴직공제부금비">#REF!</definedName>
    <definedName name="특고">#REF!</definedName>
    <definedName name="특별">#REF!</definedName>
    <definedName name="특별인부">'[23]기계경비(시간당)'!$D$9</definedName>
    <definedName name="ㅍㅍ" hidden="1">{#N/A,#N/A,TRUE,"토적및재료집계";#N/A,#N/A,TRUE,"토적및재료집계";#N/A,#N/A,TRUE,"단위량"}</definedName>
    <definedName name="파이프펜던트">[9]DATA!$E$17:$F$26</definedName>
    <definedName name="한영과일">[24]Sheet15!#REF!</definedName>
    <definedName name="합판거푸집">#REF!</definedName>
    <definedName name="현지사무원급료">#REF!</definedName>
    <definedName name="형틀">#REF!</definedName>
    <definedName name="환율">'[23]기계경비(시간당)'!$D$21</definedName>
    <definedName name="휀스스스">[28]!수식입력매크로</definedName>
    <definedName name="흙빼기노무">[19]G.R300경비!$F$125</definedName>
    <definedName name="ㅏ271">#REF!</definedName>
    <definedName name="ㅐ520">#REF!</definedName>
    <definedName name="ㅕ422">[8]대치판정!#REF!</definedName>
    <definedName name="ㅗ50">[35]연습!#REF!</definedName>
    <definedName name="ㅗ7254">#REF!</definedName>
  </definedNames>
  <calcPr calcId="124519"/>
</workbook>
</file>

<file path=xl/calcChain.xml><?xml version="1.0" encoding="utf-8"?>
<calcChain xmlns="http://schemas.openxmlformats.org/spreadsheetml/2006/main">
  <c r="J4" i="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I375" i="6" s="1"/>
  <c r="J375" s="1"/>
  <c r="J700" i="4"/>
  <c r="J701"/>
  <c r="K701" s="1"/>
  <c r="J702"/>
  <c r="J703"/>
  <c r="K703" s="1"/>
  <c r="J704"/>
  <c r="J705"/>
  <c r="K705" s="1"/>
  <c r="J706"/>
  <c r="J707"/>
  <c r="K707" s="1"/>
  <c r="J708"/>
  <c r="J709"/>
  <c r="I295" i="6" s="1"/>
  <c r="J295" s="1"/>
  <c r="J710" i="4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G355" i="6" s="1"/>
  <c r="H355" s="1"/>
  <c r="H696" i="4"/>
  <c r="H697"/>
  <c r="G775" i="6" s="1"/>
  <c r="H698" i="4"/>
  <c r="H699"/>
  <c r="G375" i="6" s="1"/>
  <c r="H700" i="4"/>
  <c r="H701"/>
  <c r="G378" i="6" s="1"/>
  <c r="H378" s="1"/>
  <c r="H702" i="4"/>
  <c r="H703"/>
  <c r="G380" i="6" s="1"/>
  <c r="H380" s="1"/>
  <c r="H704" i="4"/>
  <c r="H705"/>
  <c r="G248" i="6" s="1"/>
  <c r="H706" i="4"/>
  <c r="H707"/>
  <c r="G226" i="6" s="1"/>
  <c r="H708" i="4"/>
  <c r="H709"/>
  <c r="G295" i="6" s="1"/>
  <c r="H295" s="1"/>
  <c r="H710" i="4"/>
  <c r="H711"/>
  <c r="J3"/>
  <c r="H3"/>
  <c r="G30" i="6"/>
  <c r="G59"/>
  <c r="G16"/>
  <c r="G191"/>
  <c r="H191" s="1"/>
  <c r="G25"/>
  <c r="H25" s="1"/>
  <c r="G63"/>
  <c r="H63" s="1"/>
  <c r="G5"/>
  <c r="H5" s="1"/>
  <c r="F694" i="4"/>
  <c r="F695"/>
  <c r="F696"/>
  <c r="F697"/>
  <c r="F698"/>
  <c r="F699"/>
  <c r="F700"/>
  <c r="F701"/>
  <c r="F702"/>
  <c r="F703"/>
  <c r="F704"/>
  <c r="F705"/>
  <c r="F706"/>
  <c r="F707"/>
  <c r="F708"/>
  <c r="G708" s="1"/>
  <c r="F709"/>
  <c r="F710"/>
  <c r="G710" s="1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E28" i="6" s="1"/>
  <c r="F28" s="1"/>
  <c r="F678" i="4"/>
  <c r="F679"/>
  <c r="E642" i="6" s="1"/>
  <c r="F642" s="1"/>
  <c r="F680" i="4"/>
  <c r="F681"/>
  <c r="E641" i="6" s="1"/>
  <c r="F682" i="4"/>
  <c r="F683"/>
  <c r="E489" i="6" s="1"/>
  <c r="F489" s="1"/>
  <c r="F684" i="4"/>
  <c r="F685"/>
  <c r="E149" i="6" s="1"/>
  <c r="F149" s="1"/>
  <c r="F686" i="4"/>
  <c r="F687"/>
  <c r="F688"/>
  <c r="F689"/>
  <c r="F690"/>
  <c r="F691"/>
  <c r="F692"/>
  <c r="F693"/>
  <c r="F30"/>
  <c r="F31"/>
  <c r="E618" i="6" s="1"/>
  <c r="F618" s="1"/>
  <c r="F32" i="4"/>
  <c r="F33"/>
  <c r="E495" i="6" s="1"/>
  <c r="F495" s="1"/>
  <c r="F34" i="4"/>
  <c r="F35"/>
  <c r="F36"/>
  <c r="F37"/>
  <c r="E221" i="6" s="1"/>
  <c r="F221" s="1"/>
  <c r="F38" i="4"/>
  <c r="F39"/>
  <c r="G39" s="1"/>
  <c r="F40"/>
  <c r="F41"/>
  <c r="G41" s="1"/>
  <c r="F42"/>
  <c r="F43"/>
  <c r="F44"/>
  <c r="F45"/>
  <c r="F46"/>
  <c r="F47"/>
  <c r="G47" s="1"/>
  <c r="F48"/>
  <c r="F49"/>
  <c r="F50"/>
  <c r="F51"/>
  <c r="F52"/>
  <c r="F53"/>
  <c r="F54"/>
  <c r="F55"/>
  <c r="G55" s="1"/>
  <c r="F56"/>
  <c r="F57"/>
  <c r="G57" s="1"/>
  <c r="F58"/>
  <c r="F59"/>
  <c r="F60"/>
  <c r="F61"/>
  <c r="G61" s="1"/>
  <c r="F62"/>
  <c r="F63"/>
  <c r="F64"/>
  <c r="F65"/>
  <c r="F66"/>
  <c r="F67"/>
  <c r="G67" s="1"/>
  <c r="F68"/>
  <c r="F69"/>
  <c r="G69" s="1"/>
  <c r="F70"/>
  <c r="F71"/>
  <c r="F72"/>
  <c r="F73"/>
  <c r="G73" s="1"/>
  <c r="F74"/>
  <c r="F75"/>
  <c r="G75" s="1"/>
  <c r="F76"/>
  <c r="E697" i="6" s="1"/>
  <c r="F697" s="1"/>
  <c r="F77" i="4"/>
  <c r="F78"/>
  <c r="E694" i="6" s="1"/>
  <c r="F79" i="4"/>
  <c r="F80"/>
  <c r="E773" i="6" s="1"/>
  <c r="F81" i="4"/>
  <c r="F82"/>
  <c r="F83"/>
  <c r="F84"/>
  <c r="E291" i="6" s="1"/>
  <c r="F85" i="4"/>
  <c r="G85" s="1"/>
  <c r="F86"/>
  <c r="E290" i="6" s="1"/>
  <c r="F290" s="1"/>
  <c r="F87" i="4"/>
  <c r="F88"/>
  <c r="E173" i="6" s="1"/>
  <c r="F89" i="4"/>
  <c r="G89" s="1"/>
  <c r="F90"/>
  <c r="F91"/>
  <c r="F92"/>
  <c r="F93"/>
  <c r="F94"/>
  <c r="E690" i="6" s="1"/>
  <c r="F690" s="1"/>
  <c r="F95" i="4"/>
  <c r="F96"/>
  <c r="F18"/>
  <c r="F19"/>
  <c r="E742" i="6" s="1"/>
  <c r="F742" s="1"/>
  <c r="F20" i="4"/>
  <c r="G20" s="1"/>
  <c r="F21"/>
  <c r="E21" i="6" s="1"/>
  <c r="F22" i="4"/>
  <c r="E174" i="6" s="1"/>
  <c r="F174" s="1"/>
  <c r="F23" i="4"/>
  <c r="G23" s="1"/>
  <c r="F24"/>
  <c r="G24" s="1"/>
  <c r="F25"/>
  <c r="E433" i="6" s="1"/>
  <c r="F26" i="4"/>
  <c r="E442" i="6" s="1"/>
  <c r="F442" s="1"/>
  <c r="F27" i="4"/>
  <c r="G27" s="1"/>
  <c r="F28"/>
  <c r="G28" s="1"/>
  <c r="F29"/>
  <c r="G29" s="1"/>
  <c r="F4"/>
  <c r="E10" i="6" s="1"/>
  <c r="F10" s="1"/>
  <c r="F5" i="4"/>
  <c r="E63" i="6" s="1"/>
  <c r="F63" s="1"/>
  <c r="F6" i="4"/>
  <c r="E516" i="6" s="1"/>
  <c r="F516" s="1"/>
  <c r="F7" i="4"/>
  <c r="F8"/>
  <c r="E165" i="6" s="1"/>
  <c r="F165" s="1"/>
  <c r="F9" i="4"/>
  <c r="E191" i="6" s="1"/>
  <c r="F191" s="1"/>
  <c r="F10" i="4"/>
  <c r="E22" i="6" s="1"/>
  <c r="F11" i="4"/>
  <c r="E736" i="6" s="1"/>
  <c r="F736" s="1"/>
  <c r="F12" i="4"/>
  <c r="E35" i="6" s="1"/>
  <c r="F35" s="1"/>
  <c r="F13" i="4"/>
  <c r="E59" i="6" s="1"/>
  <c r="F59" s="1"/>
  <c r="F14" i="4"/>
  <c r="F15"/>
  <c r="G15" s="1"/>
  <c r="F16"/>
  <c r="G16" s="1"/>
  <c r="F17"/>
  <c r="E426" i="6"/>
  <c r="F3" i="4"/>
  <c r="E5" i="6" s="1"/>
  <c r="E715"/>
  <c r="E695"/>
  <c r="G8" i="4"/>
  <c r="N761" i="1"/>
  <c r="N760"/>
  <c r="N759"/>
  <c r="N758"/>
  <c r="N757"/>
  <c r="N756"/>
  <c r="N755"/>
  <c r="N754"/>
  <c r="N753"/>
  <c r="N752"/>
  <c r="N751"/>
  <c r="N750"/>
  <c r="N749"/>
  <c r="N748"/>
  <c r="N747"/>
  <c r="N746"/>
  <c r="N745"/>
  <c r="N744"/>
  <c r="N743"/>
  <c r="N742"/>
  <c r="N741"/>
  <c r="N740"/>
  <c r="N739"/>
  <c r="N738"/>
  <c r="N737"/>
  <c r="N736"/>
  <c r="N735"/>
  <c r="N734"/>
  <c r="N733"/>
  <c r="N732"/>
  <c r="N731"/>
  <c r="N730"/>
  <c r="N729"/>
  <c r="N728"/>
  <c r="N727"/>
  <c r="N726"/>
  <c r="N725"/>
  <c r="N724"/>
  <c r="N723"/>
  <c r="N722"/>
  <c r="N721"/>
  <c r="N720"/>
  <c r="N719"/>
  <c r="N718"/>
  <c r="N717"/>
  <c r="N716"/>
  <c r="N715"/>
  <c r="N714"/>
  <c r="N713"/>
  <c r="N712"/>
  <c r="N711"/>
  <c r="N710"/>
  <c r="N709"/>
  <c r="N708"/>
  <c r="N707"/>
  <c r="N706"/>
  <c r="N705"/>
  <c r="N704"/>
  <c r="N703"/>
  <c r="N702"/>
  <c r="N701"/>
  <c r="N700"/>
  <c r="N699"/>
  <c r="N698"/>
  <c r="N697"/>
  <c r="N696"/>
  <c r="N695"/>
  <c r="N694"/>
  <c r="N693"/>
  <c r="N692"/>
  <c r="N691"/>
  <c r="N690"/>
  <c r="N689"/>
  <c r="N688"/>
  <c r="N687"/>
  <c r="N686"/>
  <c r="N685"/>
  <c r="N684"/>
  <c r="N683"/>
  <c r="N682"/>
  <c r="N681"/>
  <c r="N680"/>
  <c r="N679"/>
  <c r="N678"/>
  <c r="N677"/>
  <c r="N676"/>
  <c r="N675"/>
  <c r="N674"/>
  <c r="N673"/>
  <c r="N672"/>
  <c r="N671"/>
  <c r="N670"/>
  <c r="N669"/>
  <c r="N668"/>
  <c r="N667"/>
  <c r="N666"/>
  <c r="N665"/>
  <c r="N664"/>
  <c r="N663"/>
  <c r="N662"/>
  <c r="N661"/>
  <c r="N660"/>
  <c r="N659"/>
  <c r="N658"/>
  <c r="N657"/>
  <c r="N656"/>
  <c r="N655"/>
  <c r="N654"/>
  <c r="N653"/>
  <c r="N652"/>
  <c r="N651"/>
  <c r="N650"/>
  <c r="N649"/>
  <c r="N648"/>
  <c r="N647"/>
  <c r="N646"/>
  <c r="N645"/>
  <c r="N644"/>
  <c r="N643"/>
  <c r="N642"/>
  <c r="N641"/>
  <c r="N640"/>
  <c r="N639"/>
  <c r="N638"/>
  <c r="N637"/>
  <c r="N636"/>
  <c r="N635"/>
  <c r="N634"/>
  <c r="N633"/>
  <c r="N632"/>
  <c r="N631"/>
  <c r="N630"/>
  <c r="N629"/>
  <c r="N628"/>
  <c r="N627"/>
  <c r="N626"/>
  <c r="N625"/>
  <c r="N624"/>
  <c r="N623"/>
  <c r="N622"/>
  <c r="N621"/>
  <c r="N620"/>
  <c r="N619"/>
  <c r="N618"/>
  <c r="N617"/>
  <c r="N616"/>
  <c r="N615"/>
  <c r="N614"/>
  <c r="N613"/>
  <c r="N612"/>
  <c r="N611"/>
  <c r="N610"/>
  <c r="N609"/>
  <c r="N608"/>
  <c r="N607"/>
  <c r="N606"/>
  <c r="N605"/>
  <c r="N604"/>
  <c r="N603"/>
  <c r="N602"/>
  <c r="N601"/>
  <c r="N600"/>
  <c r="N599"/>
  <c r="N598"/>
  <c r="N597"/>
  <c r="N596"/>
  <c r="N595"/>
  <c r="N594"/>
  <c r="N593"/>
  <c r="N592"/>
  <c r="N591"/>
  <c r="N590"/>
  <c r="N589"/>
  <c r="N588"/>
  <c r="N587"/>
  <c r="N586"/>
  <c r="N585"/>
  <c r="N584"/>
  <c r="N583"/>
  <c r="N582"/>
  <c r="N581"/>
  <c r="N580"/>
  <c r="N579"/>
  <c r="N578"/>
  <c r="N577"/>
  <c r="N576"/>
  <c r="N575"/>
  <c r="N574"/>
  <c r="N573"/>
  <c r="N572"/>
  <c r="N571"/>
  <c r="N570"/>
  <c r="N569"/>
  <c r="N568"/>
  <c r="N567"/>
  <c r="N566"/>
  <c r="N565"/>
  <c r="N564"/>
  <c r="N563"/>
  <c r="N562"/>
  <c r="N561"/>
  <c r="N560"/>
  <c r="N559"/>
  <c r="N558"/>
  <c r="N557"/>
  <c r="N556"/>
  <c r="N555"/>
  <c r="N554"/>
  <c r="N553"/>
  <c r="N552"/>
  <c r="N551"/>
  <c r="N550"/>
  <c r="N549"/>
  <c r="N548"/>
  <c r="N547"/>
  <c r="N546"/>
  <c r="N545"/>
  <c r="N544"/>
  <c r="N543"/>
  <c r="N542"/>
  <c r="N541"/>
  <c r="N540"/>
  <c r="N539"/>
  <c r="N538"/>
  <c r="N537"/>
  <c r="N536"/>
  <c r="N535"/>
  <c r="N534"/>
  <c r="N533"/>
  <c r="N532"/>
  <c r="N531"/>
  <c r="N530"/>
  <c r="N529"/>
  <c r="N528"/>
  <c r="N527"/>
  <c r="N526"/>
  <c r="N525"/>
  <c r="N524"/>
  <c r="N523"/>
  <c r="N522"/>
  <c r="N521"/>
  <c r="N520"/>
  <c r="N519"/>
  <c r="N518"/>
  <c r="N517"/>
  <c r="N516"/>
  <c r="N515"/>
  <c r="N514"/>
  <c r="N513"/>
  <c r="N512"/>
  <c r="N511"/>
  <c r="N510"/>
  <c r="N509"/>
  <c r="N508"/>
  <c r="N507"/>
  <c r="N506"/>
  <c r="N505"/>
  <c r="N504"/>
  <c r="N503"/>
  <c r="N502"/>
  <c r="N501"/>
  <c r="N500"/>
  <c r="N499"/>
  <c r="N498"/>
  <c r="N497"/>
  <c r="N496"/>
  <c r="N495"/>
  <c r="N494"/>
  <c r="N493"/>
  <c r="N492"/>
  <c r="N491"/>
  <c r="N490"/>
  <c r="N489"/>
  <c r="N488"/>
  <c r="N487"/>
  <c r="N486"/>
  <c r="N485"/>
  <c r="N484"/>
  <c r="N483"/>
  <c r="N482"/>
  <c r="N481"/>
  <c r="N480"/>
  <c r="N479"/>
  <c r="N478"/>
  <c r="N477"/>
  <c r="N476"/>
  <c r="N475"/>
  <c r="N474"/>
  <c r="N473"/>
  <c r="N472"/>
  <c r="N471"/>
  <c r="N470"/>
  <c r="N469"/>
  <c r="N468"/>
  <c r="N467"/>
  <c r="N466"/>
  <c r="N465"/>
  <c r="N464"/>
  <c r="N463"/>
  <c r="N462"/>
  <c r="N461"/>
  <c r="N460"/>
  <c r="N459"/>
  <c r="N458"/>
  <c r="N457"/>
  <c r="N456"/>
  <c r="N455"/>
  <c r="N454"/>
  <c r="N453"/>
  <c r="N452"/>
  <c r="N451"/>
  <c r="N450"/>
  <c r="N449"/>
  <c r="N448"/>
  <c r="N447"/>
  <c r="N446"/>
  <c r="N445"/>
  <c r="N444"/>
  <c r="N443"/>
  <c r="N442"/>
  <c r="N441"/>
  <c r="N440"/>
  <c r="N439"/>
  <c r="N438"/>
  <c r="N437"/>
  <c r="N436"/>
  <c r="N435"/>
  <c r="N434"/>
  <c r="N433"/>
  <c r="N432"/>
  <c r="N431"/>
  <c r="N430"/>
  <c r="N429"/>
  <c r="N428"/>
  <c r="N427"/>
  <c r="N426"/>
  <c r="N425"/>
  <c r="N424"/>
  <c r="N423"/>
  <c r="N422"/>
  <c r="N421"/>
  <c r="N420"/>
  <c r="N419"/>
  <c r="N418"/>
  <c r="N417"/>
  <c r="N416"/>
  <c r="N415"/>
  <c r="N414"/>
  <c r="N413"/>
  <c r="N412"/>
  <c r="N411"/>
  <c r="N410"/>
  <c r="N409"/>
  <c r="N408"/>
  <c r="N407"/>
  <c r="N406"/>
  <c r="N405"/>
  <c r="N404"/>
  <c r="N403"/>
  <c r="N402"/>
  <c r="N401"/>
  <c r="N400"/>
  <c r="N399"/>
  <c r="N398"/>
  <c r="N397"/>
  <c r="N396"/>
  <c r="N395"/>
  <c r="N394"/>
  <c r="N393"/>
  <c r="N392"/>
  <c r="N391"/>
  <c r="N390"/>
  <c r="N389"/>
  <c r="N388"/>
  <c r="N387"/>
  <c r="N386"/>
  <c r="N385"/>
  <c r="N384"/>
  <c r="N383"/>
  <c r="N382"/>
  <c r="N381"/>
  <c r="N380"/>
  <c r="N379"/>
  <c r="N378"/>
  <c r="N377"/>
  <c r="N376"/>
  <c r="N375"/>
  <c r="N374"/>
  <c r="N373"/>
  <c r="N372"/>
  <c r="N371"/>
  <c r="N370"/>
  <c r="N369"/>
  <c r="N368"/>
  <c r="N367"/>
  <c r="N366"/>
  <c r="N365"/>
  <c r="N364"/>
  <c r="N363"/>
  <c r="N362"/>
  <c r="N361"/>
  <c r="N360"/>
  <c r="N359"/>
  <c r="N358"/>
  <c r="N357"/>
  <c r="N356"/>
  <c r="N355"/>
  <c r="N354"/>
  <c r="N353"/>
  <c r="N352"/>
  <c r="N351"/>
  <c r="N350"/>
  <c r="N349"/>
  <c r="N348"/>
  <c r="N347"/>
  <c r="N346"/>
  <c r="N345"/>
  <c r="N344"/>
  <c r="N343"/>
  <c r="N342"/>
  <c r="N341"/>
  <c r="N340"/>
  <c r="N339"/>
  <c r="N338"/>
  <c r="N337"/>
  <c r="N336"/>
  <c r="N335"/>
  <c r="N334"/>
  <c r="N333"/>
  <c r="N332"/>
  <c r="N331"/>
  <c r="N330"/>
  <c r="N329"/>
  <c r="N328"/>
  <c r="N327"/>
  <c r="N326"/>
  <c r="N325"/>
  <c r="N324"/>
  <c r="N323"/>
  <c r="N322"/>
  <c r="N321"/>
  <c r="N320"/>
  <c r="N319"/>
  <c r="N318"/>
  <c r="N317"/>
  <c r="N316"/>
  <c r="N315"/>
  <c r="N314"/>
  <c r="N313"/>
  <c r="N312"/>
  <c r="N311"/>
  <c r="N310"/>
  <c r="N309"/>
  <c r="N308"/>
  <c r="N307"/>
  <c r="N306"/>
  <c r="N305"/>
  <c r="N304"/>
  <c r="N303"/>
  <c r="N302"/>
  <c r="N301"/>
  <c r="N300"/>
  <c r="N299"/>
  <c r="N298"/>
  <c r="N297"/>
  <c r="N296"/>
  <c r="N295"/>
  <c r="N294"/>
  <c r="N293"/>
  <c r="N292"/>
  <c r="N291"/>
  <c r="N290"/>
  <c r="N289"/>
  <c r="N288"/>
  <c r="N287"/>
  <c r="N286"/>
  <c r="N285"/>
  <c r="N284"/>
  <c r="N283"/>
  <c r="N282"/>
  <c r="N281"/>
  <c r="N280"/>
  <c r="N279"/>
  <c r="N278"/>
  <c r="N277"/>
  <c r="N276"/>
  <c r="N275"/>
  <c r="N274"/>
  <c r="N273"/>
  <c r="N272"/>
  <c r="N271"/>
  <c r="N270"/>
  <c r="N269"/>
  <c r="N268"/>
  <c r="N267"/>
  <c r="N266"/>
  <c r="N265"/>
  <c r="N264"/>
  <c r="N263"/>
  <c r="N262"/>
  <c r="N261"/>
  <c r="N260"/>
  <c r="N259"/>
  <c r="N258"/>
  <c r="N257"/>
  <c r="N256"/>
  <c r="N255"/>
  <c r="N254"/>
  <c r="N253"/>
  <c r="N252"/>
  <c r="N251"/>
  <c r="N250"/>
  <c r="N249"/>
  <c r="N248"/>
  <c r="N247"/>
  <c r="N246"/>
  <c r="N245"/>
  <c r="N244"/>
  <c r="N243"/>
  <c r="N242"/>
  <c r="N241"/>
  <c r="N240"/>
  <c r="N239"/>
  <c r="N238"/>
  <c r="N237"/>
  <c r="N236"/>
  <c r="N235"/>
  <c r="N234"/>
  <c r="N233"/>
  <c r="N232"/>
  <c r="N231"/>
  <c r="N230"/>
  <c r="N229"/>
  <c r="N228"/>
  <c r="N227"/>
  <c r="N226"/>
  <c r="N225"/>
  <c r="N224"/>
  <c r="N223"/>
  <c r="N222"/>
  <c r="N221"/>
  <c r="N220"/>
  <c r="N219"/>
  <c r="N218"/>
  <c r="N217"/>
  <c r="N216"/>
  <c r="N215"/>
  <c r="N214"/>
  <c r="N213"/>
  <c r="N212"/>
  <c r="N211"/>
  <c r="N210"/>
  <c r="N209"/>
  <c r="N208"/>
  <c r="N207"/>
  <c r="N206"/>
  <c r="N205"/>
  <c r="N204"/>
  <c r="N203"/>
  <c r="N202"/>
  <c r="N201"/>
  <c r="N200"/>
  <c r="N199"/>
  <c r="N198"/>
  <c r="N197"/>
  <c r="N196"/>
  <c r="N195"/>
  <c r="N194"/>
  <c r="N193"/>
  <c r="N192"/>
  <c r="N191"/>
  <c r="N190"/>
  <c r="N189"/>
  <c r="N188"/>
  <c r="N187"/>
  <c r="N186"/>
  <c r="N185"/>
  <c r="N184"/>
  <c r="N183"/>
  <c r="N182"/>
  <c r="N181"/>
  <c r="N180"/>
  <c r="N179"/>
  <c r="N178"/>
  <c r="N177"/>
  <c r="N176"/>
  <c r="N175"/>
  <c r="N174"/>
  <c r="N173"/>
  <c r="N172"/>
  <c r="N171"/>
  <c r="N170"/>
  <c r="N169"/>
  <c r="N168"/>
  <c r="N167"/>
  <c r="N166"/>
  <c r="N165"/>
  <c r="N164"/>
  <c r="N163"/>
  <c r="N162"/>
  <c r="N161"/>
  <c r="N160"/>
  <c r="N159"/>
  <c r="N158"/>
  <c r="N157"/>
  <c r="N156"/>
  <c r="N155"/>
  <c r="N154"/>
  <c r="N153"/>
  <c r="N152"/>
  <c r="N151"/>
  <c r="N150"/>
  <c r="N149"/>
  <c r="N148"/>
  <c r="N147"/>
  <c r="N146"/>
  <c r="N145"/>
  <c r="N144"/>
  <c r="N143"/>
  <c r="N142"/>
  <c r="N141"/>
  <c r="N140"/>
  <c r="N139"/>
  <c r="N138"/>
  <c r="N137"/>
  <c r="N136"/>
  <c r="N135"/>
  <c r="N134"/>
  <c r="N133"/>
  <c r="N132"/>
  <c r="N131"/>
  <c r="N130"/>
  <c r="N129"/>
  <c r="N128"/>
  <c r="N127"/>
  <c r="N126"/>
  <c r="N125"/>
  <c r="N124"/>
  <c r="N123"/>
  <c r="N122"/>
  <c r="N121"/>
  <c r="N120"/>
  <c r="N119"/>
  <c r="N118"/>
  <c r="N117"/>
  <c r="N116"/>
  <c r="N115"/>
  <c r="N114"/>
  <c r="N113"/>
  <c r="N112"/>
  <c r="N111"/>
  <c r="N110"/>
  <c r="N109"/>
  <c r="N108"/>
  <c r="N107"/>
  <c r="N106"/>
  <c r="N105"/>
  <c r="N104"/>
  <c r="N103"/>
  <c r="N102"/>
  <c r="N101"/>
  <c r="N100"/>
  <c r="N99"/>
  <c r="N98"/>
  <c r="N97"/>
  <c r="N96"/>
  <c r="N95"/>
  <c r="N94"/>
  <c r="N93"/>
  <c r="N92"/>
  <c r="N91"/>
  <c r="N90"/>
  <c r="N89"/>
  <c r="N88"/>
  <c r="N87"/>
  <c r="N86"/>
  <c r="N85"/>
  <c r="N84"/>
  <c r="N83"/>
  <c r="N82"/>
  <c r="N81"/>
  <c r="N80"/>
  <c r="N79"/>
  <c r="N78"/>
  <c r="N77"/>
  <c r="N76"/>
  <c r="N75"/>
  <c r="N74"/>
  <c r="N73"/>
  <c r="N72"/>
  <c r="N71"/>
  <c r="N70"/>
  <c r="N69"/>
  <c r="N68"/>
  <c r="N67"/>
  <c r="N66"/>
  <c r="N65"/>
  <c r="N64"/>
  <c r="N63"/>
  <c r="N62"/>
  <c r="N61"/>
  <c r="N60"/>
  <c r="N59"/>
  <c r="N58"/>
  <c r="N57"/>
  <c r="N56"/>
  <c r="N55"/>
  <c r="N54"/>
  <c r="N53"/>
  <c r="N52"/>
  <c r="N51"/>
  <c r="N50"/>
  <c r="N49"/>
  <c r="N48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N6"/>
  <c r="N5"/>
  <c r="N4"/>
  <c r="N3"/>
  <c r="N2"/>
  <c r="L3" i="6"/>
  <c r="E6"/>
  <c r="F6" s="1"/>
  <c r="E7"/>
  <c r="F7" s="1"/>
  <c r="L7" s="1"/>
  <c r="E8"/>
  <c r="F8" s="1"/>
  <c r="E9"/>
  <c r="E11"/>
  <c r="F11" s="1"/>
  <c r="E12"/>
  <c r="F12" s="1"/>
  <c r="E13"/>
  <c r="E14"/>
  <c r="F14" s="1"/>
  <c r="E15"/>
  <c r="F15" s="1"/>
  <c r="E16"/>
  <c r="F16" s="1"/>
  <c r="E17"/>
  <c r="F17" s="1"/>
  <c r="E18"/>
  <c r="F18" s="1"/>
  <c r="E19"/>
  <c r="F19" s="1"/>
  <c r="E20"/>
  <c r="F20" s="1"/>
  <c r="E23"/>
  <c r="F23" s="1"/>
  <c r="E24"/>
  <c r="F24" s="1"/>
  <c r="E25"/>
  <c r="F25" s="1"/>
  <c r="E26"/>
  <c r="F26" s="1"/>
  <c r="E27"/>
  <c r="F27" s="1"/>
  <c r="E29"/>
  <c r="F29" s="1"/>
  <c r="E30"/>
  <c r="F30" s="1"/>
  <c r="E31"/>
  <c r="F31" s="1"/>
  <c r="E32"/>
  <c r="F32" s="1"/>
  <c r="E36"/>
  <c r="F36" s="1"/>
  <c r="E37"/>
  <c r="F37" s="1"/>
  <c r="E38"/>
  <c r="F38" s="1"/>
  <c r="E39"/>
  <c r="E40"/>
  <c r="F40" s="1"/>
  <c r="E41"/>
  <c r="F41" s="1"/>
  <c r="E42"/>
  <c r="F42" s="1"/>
  <c r="E43"/>
  <c r="E44"/>
  <c r="F44" s="1"/>
  <c r="E45"/>
  <c r="F45" s="1"/>
  <c r="E46"/>
  <c r="F46" s="1"/>
  <c r="E47"/>
  <c r="F47" s="1"/>
  <c r="E48"/>
  <c r="F48" s="1"/>
  <c r="E49"/>
  <c r="F49" s="1"/>
  <c r="E50"/>
  <c r="F50" s="1"/>
  <c r="E51"/>
  <c r="F51" s="1"/>
  <c r="E52"/>
  <c r="F52" s="1"/>
  <c r="E53"/>
  <c r="F53" s="1"/>
  <c r="E54"/>
  <c r="F54" s="1"/>
  <c r="E55"/>
  <c r="E56"/>
  <c r="F56" s="1"/>
  <c r="E57"/>
  <c r="F57" s="1"/>
  <c r="E58"/>
  <c r="F58" s="1"/>
  <c r="E60"/>
  <c r="F60" s="1"/>
  <c r="E61"/>
  <c r="F61" s="1"/>
  <c r="E62"/>
  <c r="F62" s="1"/>
  <c r="E64"/>
  <c r="F64" s="1"/>
  <c r="E67"/>
  <c r="F67" s="1"/>
  <c r="E68"/>
  <c r="F68" s="1"/>
  <c r="E69"/>
  <c r="F69" s="1"/>
  <c r="E70"/>
  <c r="F70" s="1"/>
  <c r="E71"/>
  <c r="F71" s="1"/>
  <c r="E72"/>
  <c r="F72" s="1"/>
  <c r="E73"/>
  <c r="F73" s="1"/>
  <c r="E74"/>
  <c r="F74" s="1"/>
  <c r="E75"/>
  <c r="F75" s="1"/>
  <c r="E76"/>
  <c r="F76" s="1"/>
  <c r="E77"/>
  <c r="F77" s="1"/>
  <c r="E78"/>
  <c r="F78" s="1"/>
  <c r="E81"/>
  <c r="F81" s="1"/>
  <c r="E82"/>
  <c r="F82" s="1"/>
  <c r="E83"/>
  <c r="F83" s="1"/>
  <c r="E84"/>
  <c r="E85"/>
  <c r="F85" s="1"/>
  <c r="E86"/>
  <c r="F86" s="1"/>
  <c r="E87"/>
  <c r="F87" s="1"/>
  <c r="E88"/>
  <c r="F88" s="1"/>
  <c r="E89"/>
  <c r="F89" s="1"/>
  <c r="E90"/>
  <c r="E91"/>
  <c r="F91" s="1"/>
  <c r="E92"/>
  <c r="F92" s="1"/>
  <c r="E93"/>
  <c r="F93" s="1"/>
  <c r="E94"/>
  <c r="F94" s="1"/>
  <c r="E95"/>
  <c r="F95" s="1"/>
  <c r="E96"/>
  <c r="F96" s="1"/>
  <c r="E97"/>
  <c r="F97" s="1"/>
  <c r="E98"/>
  <c r="F98" s="1"/>
  <c r="E99"/>
  <c r="F99" s="1"/>
  <c r="E100"/>
  <c r="F100" s="1"/>
  <c r="E101"/>
  <c r="F101" s="1"/>
  <c r="E102"/>
  <c r="F102" s="1"/>
  <c r="E103"/>
  <c r="F103" s="1"/>
  <c r="E104"/>
  <c r="F104" s="1"/>
  <c r="E105"/>
  <c r="F105" s="1"/>
  <c r="E106"/>
  <c r="F106" s="1"/>
  <c r="E107"/>
  <c r="F107" s="1"/>
  <c r="E108"/>
  <c r="F108" s="1"/>
  <c r="E109"/>
  <c r="F109" s="1"/>
  <c r="E110"/>
  <c r="F110" s="1"/>
  <c r="E111"/>
  <c r="F111" s="1"/>
  <c r="E112"/>
  <c r="F112" s="1"/>
  <c r="E113"/>
  <c r="F113" s="1"/>
  <c r="E116"/>
  <c r="F116" s="1"/>
  <c r="E117"/>
  <c r="F117" s="1"/>
  <c r="E118"/>
  <c r="F118" s="1"/>
  <c r="E119"/>
  <c r="F119" s="1"/>
  <c r="E120"/>
  <c r="F120" s="1"/>
  <c r="E121"/>
  <c r="F121" s="1"/>
  <c r="E122"/>
  <c r="E123"/>
  <c r="F123" s="1"/>
  <c r="E124"/>
  <c r="F124" s="1"/>
  <c r="E125"/>
  <c r="F125" s="1"/>
  <c r="E126"/>
  <c r="F126" s="1"/>
  <c r="E127"/>
  <c r="F127" s="1"/>
  <c r="E128"/>
  <c r="E129"/>
  <c r="F129" s="1"/>
  <c r="E130"/>
  <c r="F130" s="1"/>
  <c r="E131"/>
  <c r="F131" s="1"/>
  <c r="E132"/>
  <c r="F132" s="1"/>
  <c r="E133"/>
  <c r="F133" s="1"/>
  <c r="E134"/>
  <c r="F134" s="1"/>
  <c r="E135"/>
  <c r="F135" s="1"/>
  <c r="E136"/>
  <c r="F136" s="1"/>
  <c r="E137"/>
  <c r="F137" s="1"/>
  <c r="E138"/>
  <c r="F138" s="1"/>
  <c r="E139"/>
  <c r="F139" s="1"/>
  <c r="E140"/>
  <c r="F140" s="1"/>
  <c r="E141"/>
  <c r="F141" s="1"/>
  <c r="E142"/>
  <c r="F142" s="1"/>
  <c r="E143"/>
  <c r="F143" s="1"/>
  <c r="E144"/>
  <c r="F144" s="1"/>
  <c r="E145"/>
  <c r="F145" s="1"/>
  <c r="E146"/>
  <c r="F146" s="1"/>
  <c r="E147"/>
  <c r="F147" s="1"/>
  <c r="E148"/>
  <c r="F148" s="1"/>
  <c r="E150"/>
  <c r="F150" s="1"/>
  <c r="E151"/>
  <c r="F151" s="1"/>
  <c r="E152"/>
  <c r="F152" s="1"/>
  <c r="E153"/>
  <c r="F153" s="1"/>
  <c r="E154"/>
  <c r="F154" s="1"/>
  <c r="E155"/>
  <c r="F155" s="1"/>
  <c r="E156"/>
  <c r="F156" s="1"/>
  <c r="E157"/>
  <c r="F157" s="1"/>
  <c r="E158"/>
  <c r="F158" s="1"/>
  <c r="E159"/>
  <c r="F159" s="1"/>
  <c r="E160"/>
  <c r="F160" s="1"/>
  <c r="E161"/>
  <c r="F161" s="1"/>
  <c r="E162"/>
  <c r="E163"/>
  <c r="F163" s="1"/>
  <c r="E164"/>
  <c r="F164" s="1"/>
  <c r="E166"/>
  <c r="F166" s="1"/>
  <c r="E167"/>
  <c r="F167" s="1"/>
  <c r="E168"/>
  <c r="E169"/>
  <c r="F169" s="1"/>
  <c r="E170"/>
  <c r="F170" s="1"/>
  <c r="E172"/>
  <c r="F172" s="1"/>
  <c r="E175"/>
  <c r="F175" s="1"/>
  <c r="E176"/>
  <c r="F176" s="1"/>
  <c r="E177"/>
  <c r="F177" s="1"/>
  <c r="E178"/>
  <c r="F178" s="1"/>
  <c r="E179"/>
  <c r="F179" s="1"/>
  <c r="E180"/>
  <c r="F180" s="1"/>
  <c r="E181"/>
  <c r="F181" s="1"/>
  <c r="E182"/>
  <c r="F182" s="1"/>
  <c r="E183"/>
  <c r="F183" s="1"/>
  <c r="E184"/>
  <c r="F184" s="1"/>
  <c r="E185"/>
  <c r="F185" s="1"/>
  <c r="E186"/>
  <c r="F186" s="1"/>
  <c r="E187"/>
  <c r="F187" s="1"/>
  <c r="E189"/>
  <c r="F189" s="1"/>
  <c r="E190"/>
  <c r="F190" s="1"/>
  <c r="E192"/>
  <c r="F192" s="1"/>
  <c r="E193"/>
  <c r="F193" s="1"/>
  <c r="E194"/>
  <c r="F194" s="1"/>
  <c r="E196"/>
  <c r="F196" s="1"/>
  <c r="E197"/>
  <c r="F197" s="1"/>
  <c r="E198"/>
  <c r="F198" s="1"/>
  <c r="E199"/>
  <c r="F199" s="1"/>
  <c r="E200"/>
  <c r="F200" s="1"/>
  <c r="E201"/>
  <c r="F201" s="1"/>
  <c r="E202"/>
  <c r="E203"/>
  <c r="F203" s="1"/>
  <c r="E204"/>
  <c r="F204" s="1"/>
  <c r="E205"/>
  <c r="F205" s="1"/>
  <c r="E206"/>
  <c r="F206" s="1"/>
  <c r="E207"/>
  <c r="F207" s="1"/>
  <c r="E208"/>
  <c r="F208" s="1"/>
  <c r="E209"/>
  <c r="F209" s="1"/>
  <c r="E210"/>
  <c r="F210" s="1"/>
  <c r="E211"/>
  <c r="F211" s="1"/>
  <c r="E212"/>
  <c r="F212" s="1"/>
  <c r="E213"/>
  <c r="F213" s="1"/>
  <c r="E214"/>
  <c r="F214" s="1"/>
  <c r="E215"/>
  <c r="F215" s="1"/>
  <c r="E216"/>
  <c r="F216" s="1"/>
  <c r="E217"/>
  <c r="F217" s="1"/>
  <c r="E218"/>
  <c r="F218" s="1"/>
  <c r="E219"/>
  <c r="F219" s="1"/>
  <c r="E220"/>
  <c r="F220" s="1"/>
  <c r="E222"/>
  <c r="F222" s="1"/>
  <c r="E223"/>
  <c r="F223" s="1"/>
  <c r="E224"/>
  <c r="F224" s="1"/>
  <c r="E225"/>
  <c r="F225" s="1"/>
  <c r="E226"/>
  <c r="F226" s="1"/>
  <c r="E227"/>
  <c r="F227" s="1"/>
  <c r="E228"/>
  <c r="F228" s="1"/>
  <c r="E229"/>
  <c r="F229" s="1"/>
  <c r="E230"/>
  <c r="F230" s="1"/>
  <c r="E231"/>
  <c r="F231" s="1"/>
  <c r="E232"/>
  <c r="F232" s="1"/>
  <c r="E233"/>
  <c r="F233" s="1"/>
  <c r="E234"/>
  <c r="F234" s="1"/>
  <c r="E235"/>
  <c r="F235" s="1"/>
  <c r="E236"/>
  <c r="F236" s="1"/>
  <c r="E237"/>
  <c r="F237" s="1"/>
  <c r="E238"/>
  <c r="F238" s="1"/>
  <c r="E239"/>
  <c r="F239" s="1"/>
  <c r="E240"/>
  <c r="F240" s="1"/>
  <c r="E241"/>
  <c r="F241" s="1"/>
  <c r="E242"/>
  <c r="F242" s="1"/>
  <c r="E243"/>
  <c r="F243" s="1"/>
  <c r="E244"/>
  <c r="F244" s="1"/>
  <c r="E245"/>
  <c r="F245" s="1"/>
  <c r="E246"/>
  <c r="F246" s="1"/>
  <c r="E247"/>
  <c r="F247" s="1"/>
  <c r="E248"/>
  <c r="F248" s="1"/>
  <c r="E249"/>
  <c r="F249" s="1"/>
  <c r="E250"/>
  <c r="F250" s="1"/>
  <c r="E251"/>
  <c r="F251" s="1"/>
  <c r="E252"/>
  <c r="F252" s="1"/>
  <c r="E253"/>
  <c r="F253" s="1"/>
  <c r="E254"/>
  <c r="F254" s="1"/>
  <c r="E255"/>
  <c r="F255" s="1"/>
  <c r="E256"/>
  <c r="F256" s="1"/>
  <c r="E257"/>
  <c r="F257" s="1"/>
  <c r="E258"/>
  <c r="F258" s="1"/>
  <c r="E259"/>
  <c r="F259" s="1"/>
  <c r="E260"/>
  <c r="F260" s="1"/>
  <c r="E261"/>
  <c r="F261" s="1"/>
  <c r="E262"/>
  <c r="F262" s="1"/>
  <c r="E263"/>
  <c r="F263" s="1"/>
  <c r="E264"/>
  <c r="F264" s="1"/>
  <c r="E265"/>
  <c r="F265" s="1"/>
  <c r="E266"/>
  <c r="F266" s="1"/>
  <c r="E267"/>
  <c r="F267" s="1"/>
  <c r="E268"/>
  <c r="F268" s="1"/>
  <c r="E270"/>
  <c r="F270" s="1"/>
  <c r="E271"/>
  <c r="F271" s="1"/>
  <c r="E272"/>
  <c r="F272" s="1"/>
  <c r="E273"/>
  <c r="F273" s="1"/>
  <c r="E274"/>
  <c r="F274" s="1"/>
  <c r="E275"/>
  <c r="F275" s="1"/>
  <c r="E276"/>
  <c r="F276" s="1"/>
  <c r="E277"/>
  <c r="F277" s="1"/>
  <c r="E278"/>
  <c r="F278" s="1"/>
  <c r="E279"/>
  <c r="F279" s="1"/>
  <c r="E280"/>
  <c r="F280" s="1"/>
  <c r="E281"/>
  <c r="F281" s="1"/>
  <c r="E282"/>
  <c r="F282" s="1"/>
  <c r="E283"/>
  <c r="F283" s="1"/>
  <c r="E284"/>
  <c r="F284" s="1"/>
  <c r="E285"/>
  <c r="F285" s="1"/>
  <c r="E286"/>
  <c r="F286" s="1"/>
  <c r="E287"/>
  <c r="F287" s="1"/>
  <c r="E288"/>
  <c r="F288" s="1"/>
  <c r="E289"/>
  <c r="F289" s="1"/>
  <c r="E292"/>
  <c r="F292" s="1"/>
  <c r="E294"/>
  <c r="F294" s="1"/>
  <c r="E295"/>
  <c r="F295" s="1"/>
  <c r="E298"/>
  <c r="F298" s="1"/>
  <c r="E299"/>
  <c r="F299" s="1"/>
  <c r="E300"/>
  <c r="F300" s="1"/>
  <c r="E301"/>
  <c r="F301" s="1"/>
  <c r="E302"/>
  <c r="F302" s="1"/>
  <c r="E303"/>
  <c r="F303" s="1"/>
  <c r="E304"/>
  <c r="F304" s="1"/>
  <c r="E305"/>
  <c r="F305" s="1"/>
  <c r="E306"/>
  <c r="F306" s="1"/>
  <c r="E307"/>
  <c r="F307" s="1"/>
  <c r="E308"/>
  <c r="F308" s="1"/>
  <c r="E309"/>
  <c r="E310"/>
  <c r="F310" s="1"/>
  <c r="E311"/>
  <c r="F311" s="1"/>
  <c r="E312"/>
  <c r="F312" s="1"/>
  <c r="E313"/>
  <c r="F313" s="1"/>
  <c r="E314"/>
  <c r="F314" s="1"/>
  <c r="E315"/>
  <c r="F315" s="1"/>
  <c r="E316"/>
  <c r="F316" s="1"/>
  <c r="E317"/>
  <c r="F317" s="1"/>
  <c r="E318"/>
  <c r="F318" s="1"/>
  <c r="E319"/>
  <c r="F319" s="1"/>
  <c r="E320"/>
  <c r="F320" s="1"/>
  <c r="E321"/>
  <c r="F321" s="1"/>
  <c r="E322"/>
  <c r="F322" s="1"/>
  <c r="E323"/>
  <c r="F323" s="1"/>
  <c r="E324"/>
  <c r="F324" s="1"/>
  <c r="E325"/>
  <c r="F325" s="1"/>
  <c r="E326"/>
  <c r="F326" s="1"/>
  <c r="E327"/>
  <c r="F327" s="1"/>
  <c r="E328"/>
  <c r="F328" s="1"/>
  <c r="E329"/>
  <c r="F329" s="1"/>
  <c r="E330"/>
  <c r="F330" s="1"/>
  <c r="E331"/>
  <c r="F331" s="1"/>
  <c r="E332"/>
  <c r="F332" s="1"/>
  <c r="E333"/>
  <c r="F333" s="1"/>
  <c r="E334"/>
  <c r="F334" s="1"/>
  <c r="E335"/>
  <c r="F335" s="1"/>
  <c r="E336"/>
  <c r="F336" s="1"/>
  <c r="E337"/>
  <c r="F337" s="1"/>
  <c r="E338"/>
  <c r="F338" s="1"/>
  <c r="E339"/>
  <c r="F339" s="1"/>
  <c r="E340"/>
  <c r="F340" s="1"/>
  <c r="E341"/>
  <c r="F341" s="1"/>
  <c r="E342"/>
  <c r="F342" s="1"/>
  <c r="E343"/>
  <c r="F343" s="1"/>
  <c r="E344"/>
  <c r="F344" s="1"/>
  <c r="E345"/>
  <c r="F345" s="1"/>
  <c r="E346"/>
  <c r="F346" s="1"/>
  <c r="E347"/>
  <c r="F347" s="1"/>
  <c r="E348"/>
  <c r="F348" s="1"/>
  <c r="E349"/>
  <c r="F349" s="1"/>
  <c r="E350"/>
  <c r="F350" s="1"/>
  <c r="E351"/>
  <c r="F351" s="1"/>
  <c r="E352"/>
  <c r="F352" s="1"/>
  <c r="E353"/>
  <c r="F353" s="1"/>
  <c r="E354"/>
  <c r="F354" s="1"/>
  <c r="E355"/>
  <c r="F355" s="1"/>
  <c r="E356"/>
  <c r="F356" s="1"/>
  <c r="E357"/>
  <c r="F357" s="1"/>
  <c r="E358"/>
  <c r="F358" s="1"/>
  <c r="E359"/>
  <c r="F359" s="1"/>
  <c r="E360"/>
  <c r="F360" s="1"/>
  <c r="E361"/>
  <c r="F361" s="1"/>
  <c r="E362"/>
  <c r="F362" s="1"/>
  <c r="E363"/>
  <c r="F363" s="1"/>
  <c r="E364"/>
  <c r="E365"/>
  <c r="F365" s="1"/>
  <c r="E366"/>
  <c r="E367"/>
  <c r="F367" s="1"/>
  <c r="E368"/>
  <c r="F368" s="1"/>
  <c r="E369"/>
  <c r="F369" s="1"/>
  <c r="E370"/>
  <c r="F370" s="1"/>
  <c r="E371"/>
  <c r="F371" s="1"/>
  <c r="E372"/>
  <c r="F372" s="1"/>
  <c r="E373"/>
  <c r="F373" s="1"/>
  <c r="E374"/>
  <c r="E375"/>
  <c r="F375" s="1"/>
  <c r="E376"/>
  <c r="F376" s="1"/>
  <c r="E377"/>
  <c r="F377" s="1"/>
  <c r="E378"/>
  <c r="F378" s="1"/>
  <c r="E379"/>
  <c r="F379" s="1"/>
  <c r="E380"/>
  <c r="F380" s="1"/>
  <c r="E381"/>
  <c r="F381" s="1"/>
  <c r="E382"/>
  <c r="F382" s="1"/>
  <c r="E383"/>
  <c r="F383" s="1"/>
  <c r="E384"/>
  <c r="F384" s="1"/>
  <c r="E385"/>
  <c r="F385" s="1"/>
  <c r="E387"/>
  <c r="F387" s="1"/>
  <c r="E388"/>
  <c r="F388" s="1"/>
  <c r="E389"/>
  <c r="F389" s="1"/>
  <c r="E390"/>
  <c r="F390" s="1"/>
  <c r="E391"/>
  <c r="F391" s="1"/>
  <c r="E392"/>
  <c r="F392" s="1"/>
  <c r="E393"/>
  <c r="F393" s="1"/>
  <c r="E394"/>
  <c r="F394" s="1"/>
  <c r="E395"/>
  <c r="F395" s="1"/>
  <c r="E396"/>
  <c r="F396" s="1"/>
  <c r="E397"/>
  <c r="F397" s="1"/>
  <c r="E398"/>
  <c r="F398" s="1"/>
  <c r="E399"/>
  <c r="F399" s="1"/>
  <c r="E400"/>
  <c r="F400" s="1"/>
  <c r="E401"/>
  <c r="F401" s="1"/>
  <c r="E402"/>
  <c r="E403"/>
  <c r="F403" s="1"/>
  <c r="E404"/>
  <c r="F404" s="1"/>
  <c r="E405"/>
  <c r="F405" s="1"/>
  <c r="E406"/>
  <c r="F406" s="1"/>
  <c r="E407"/>
  <c r="F407" s="1"/>
  <c r="E408"/>
  <c r="F408" s="1"/>
  <c r="E409"/>
  <c r="F409" s="1"/>
  <c r="E410"/>
  <c r="F410" s="1"/>
  <c r="E411"/>
  <c r="F411" s="1"/>
  <c r="E412"/>
  <c r="F412" s="1"/>
  <c r="E413"/>
  <c r="F413" s="1"/>
  <c r="E414"/>
  <c r="F414" s="1"/>
  <c r="E415"/>
  <c r="F415" s="1"/>
  <c r="E416"/>
  <c r="F416" s="1"/>
  <c r="E417"/>
  <c r="F417" s="1"/>
  <c r="E419"/>
  <c r="F419" s="1"/>
  <c r="E420"/>
  <c r="F420" s="1"/>
  <c r="E421"/>
  <c r="F421" s="1"/>
  <c r="E422"/>
  <c r="E423"/>
  <c r="F423" s="1"/>
  <c r="E424"/>
  <c r="F424" s="1"/>
  <c r="E425"/>
  <c r="F425" s="1"/>
  <c r="E427"/>
  <c r="F427" s="1"/>
  <c r="E428"/>
  <c r="F428" s="1"/>
  <c r="E429"/>
  <c r="F429" s="1"/>
  <c r="E430"/>
  <c r="F430" s="1"/>
  <c r="E431"/>
  <c r="F431" s="1"/>
  <c r="E432"/>
  <c r="F432" s="1"/>
  <c r="E434"/>
  <c r="F434" s="1"/>
  <c r="E435"/>
  <c r="F435" s="1"/>
  <c r="E436"/>
  <c r="F436" s="1"/>
  <c r="E437"/>
  <c r="F437" s="1"/>
  <c r="E438"/>
  <c r="F438" s="1"/>
  <c r="E439"/>
  <c r="F439" s="1"/>
  <c r="E440"/>
  <c r="F440" s="1"/>
  <c r="E441"/>
  <c r="F441" s="1"/>
  <c r="E444"/>
  <c r="F444" s="1"/>
  <c r="E445"/>
  <c r="F445" s="1"/>
  <c r="E446"/>
  <c r="E447"/>
  <c r="F447" s="1"/>
  <c r="E448"/>
  <c r="F448" s="1"/>
  <c r="E449"/>
  <c r="F449" s="1"/>
  <c r="E450"/>
  <c r="E451"/>
  <c r="F451"/>
  <c r="E452"/>
  <c r="F452"/>
  <c r="E453"/>
  <c r="F453"/>
  <c r="E454"/>
  <c r="F454"/>
  <c r="E455"/>
  <c r="F455" s="1"/>
  <c r="E456"/>
  <c r="F456" s="1"/>
  <c r="E458"/>
  <c r="F458" s="1"/>
  <c r="E459"/>
  <c r="F459" s="1"/>
  <c r="E460"/>
  <c r="F460" s="1"/>
  <c r="E462"/>
  <c r="F462" s="1"/>
  <c r="E463"/>
  <c r="F463" s="1"/>
  <c r="E464"/>
  <c r="F464" s="1"/>
  <c r="E465"/>
  <c r="F465" s="1"/>
  <c r="E466"/>
  <c r="E467"/>
  <c r="F467" s="1"/>
  <c r="E468"/>
  <c r="F468" s="1"/>
  <c r="E469"/>
  <c r="F469" s="1"/>
  <c r="E471"/>
  <c r="F471" s="1"/>
  <c r="E472"/>
  <c r="F472" s="1"/>
  <c r="E473"/>
  <c r="F473" s="1"/>
  <c r="E474"/>
  <c r="F474" s="1"/>
  <c r="E475"/>
  <c r="F475" s="1"/>
  <c r="E476"/>
  <c r="F476" s="1"/>
  <c r="E477"/>
  <c r="F477" s="1"/>
  <c r="E479"/>
  <c r="F479" s="1"/>
  <c r="E482"/>
  <c r="F482" s="1"/>
  <c r="E483"/>
  <c r="F483" s="1"/>
  <c r="E484"/>
  <c r="F484" s="1"/>
  <c r="E485"/>
  <c r="F485" s="1"/>
  <c r="E486"/>
  <c r="F486" s="1"/>
  <c r="E487"/>
  <c r="F487" s="1"/>
  <c r="E488"/>
  <c r="F488" s="1"/>
  <c r="E490"/>
  <c r="F490" s="1"/>
  <c r="E491"/>
  <c r="F491" s="1"/>
  <c r="E492"/>
  <c r="E493"/>
  <c r="F493" s="1"/>
  <c r="E494"/>
  <c r="F494" s="1"/>
  <c r="E496"/>
  <c r="F496" s="1"/>
  <c r="E497"/>
  <c r="F497" s="1"/>
  <c r="E498"/>
  <c r="F498" s="1"/>
  <c r="E499"/>
  <c r="F499" s="1"/>
  <c r="E500"/>
  <c r="F500" s="1"/>
  <c r="E501"/>
  <c r="F501" s="1"/>
  <c r="E502"/>
  <c r="F502" s="1"/>
  <c r="E503"/>
  <c r="F503" s="1"/>
  <c r="E504"/>
  <c r="F504" s="1"/>
  <c r="E505"/>
  <c r="F505" s="1"/>
  <c r="E506"/>
  <c r="F506" s="1"/>
  <c r="E507"/>
  <c r="F507" s="1"/>
  <c r="E510"/>
  <c r="F510" s="1"/>
  <c r="E511"/>
  <c r="F511" s="1"/>
  <c r="E512"/>
  <c r="E513"/>
  <c r="F513" s="1"/>
  <c r="E514"/>
  <c r="F514" s="1"/>
  <c r="E515"/>
  <c r="F515" s="1"/>
  <c r="E517"/>
  <c r="F517" s="1"/>
  <c r="E518"/>
  <c r="F518" s="1"/>
  <c r="E519"/>
  <c r="F519" s="1"/>
  <c r="E520"/>
  <c r="E521"/>
  <c r="F521" s="1"/>
  <c r="E522"/>
  <c r="F522" s="1"/>
  <c r="E523"/>
  <c r="F523" s="1"/>
  <c r="E524"/>
  <c r="E525"/>
  <c r="F525" s="1"/>
  <c r="E526"/>
  <c r="F526" s="1"/>
  <c r="E527"/>
  <c r="F527" s="1"/>
  <c r="E528"/>
  <c r="F528" s="1"/>
  <c r="E529"/>
  <c r="F529" s="1"/>
  <c r="E530"/>
  <c r="F530" s="1"/>
  <c r="E531"/>
  <c r="F531" s="1"/>
  <c r="E532"/>
  <c r="F532" s="1"/>
  <c r="E533"/>
  <c r="F533" s="1"/>
  <c r="E534"/>
  <c r="F534" s="1"/>
  <c r="E535"/>
  <c r="F535" s="1"/>
  <c r="E536"/>
  <c r="F536" s="1"/>
  <c r="E537"/>
  <c r="F537" s="1"/>
  <c r="E538"/>
  <c r="F538" s="1"/>
  <c r="E539"/>
  <c r="F539" s="1"/>
  <c r="E540"/>
  <c r="E541"/>
  <c r="F541" s="1"/>
  <c r="E542"/>
  <c r="F542" s="1"/>
  <c r="E543"/>
  <c r="F543" s="1"/>
  <c r="E544"/>
  <c r="F544" s="1"/>
  <c r="E545"/>
  <c r="F545" s="1"/>
  <c r="E546"/>
  <c r="F546" s="1"/>
  <c r="E547"/>
  <c r="F547" s="1"/>
  <c r="E548"/>
  <c r="F548" s="1"/>
  <c r="E549"/>
  <c r="F549" s="1"/>
  <c r="E550"/>
  <c r="F550" s="1"/>
  <c r="E551"/>
  <c r="F551" s="1"/>
  <c r="E552"/>
  <c r="F552" s="1"/>
  <c r="E553"/>
  <c r="F553" s="1"/>
  <c r="E554"/>
  <c r="F554" s="1"/>
  <c r="E555"/>
  <c r="F555" s="1"/>
  <c r="E556"/>
  <c r="F556" s="1"/>
  <c r="E557"/>
  <c r="F557" s="1"/>
  <c r="E558"/>
  <c r="F558" s="1"/>
  <c r="E559"/>
  <c r="F559" s="1"/>
  <c r="E560"/>
  <c r="F560" s="1"/>
  <c r="E561"/>
  <c r="F561" s="1"/>
  <c r="E562"/>
  <c r="F562" s="1"/>
  <c r="E563"/>
  <c r="F563" s="1"/>
  <c r="E564"/>
  <c r="F564" s="1"/>
  <c r="E565"/>
  <c r="F565" s="1"/>
  <c r="E566"/>
  <c r="F566" s="1"/>
  <c r="E567"/>
  <c r="F567" s="1"/>
  <c r="E568"/>
  <c r="F568" s="1"/>
  <c r="E569"/>
  <c r="F569" s="1"/>
  <c r="E570"/>
  <c r="F570" s="1"/>
  <c r="E571"/>
  <c r="F571" s="1"/>
  <c r="E572"/>
  <c r="F572" s="1"/>
  <c r="E573"/>
  <c r="F573" s="1"/>
  <c r="E574"/>
  <c r="F574" s="1"/>
  <c r="E575"/>
  <c r="F575" s="1"/>
  <c r="E576"/>
  <c r="F576" s="1"/>
  <c r="E577"/>
  <c r="F577" s="1"/>
  <c r="E578"/>
  <c r="F578" s="1"/>
  <c r="E579"/>
  <c r="F579" s="1"/>
  <c r="E580"/>
  <c r="F580" s="1"/>
  <c r="E581"/>
  <c r="F581" s="1"/>
  <c r="E582"/>
  <c r="F582" s="1"/>
  <c r="E583"/>
  <c r="F583" s="1"/>
  <c r="E584"/>
  <c r="F584" s="1"/>
  <c r="E585"/>
  <c r="F585" s="1"/>
  <c r="E586"/>
  <c r="F586" s="1"/>
  <c r="E587"/>
  <c r="F587" s="1"/>
  <c r="E588"/>
  <c r="F588" s="1"/>
  <c r="E589"/>
  <c r="F589" s="1"/>
  <c r="E590"/>
  <c r="F590" s="1"/>
  <c r="E591"/>
  <c r="F591" s="1"/>
  <c r="E592"/>
  <c r="F592" s="1"/>
  <c r="E593"/>
  <c r="F593" s="1"/>
  <c r="E594"/>
  <c r="F594" s="1"/>
  <c r="E595"/>
  <c r="F595" s="1"/>
  <c r="E596"/>
  <c r="F596" s="1"/>
  <c r="E597"/>
  <c r="F597" s="1"/>
  <c r="E598"/>
  <c r="F598" s="1"/>
  <c r="E599"/>
  <c r="F599" s="1"/>
  <c r="E600"/>
  <c r="F600" s="1"/>
  <c r="E601"/>
  <c r="F601" s="1"/>
  <c r="E602"/>
  <c r="F602" s="1"/>
  <c r="E603"/>
  <c r="F603" s="1"/>
  <c r="E604"/>
  <c r="F604" s="1"/>
  <c r="E605"/>
  <c r="F605" s="1"/>
  <c r="E606"/>
  <c r="F606" s="1"/>
  <c r="E607"/>
  <c r="F607" s="1"/>
  <c r="E608"/>
  <c r="F608" s="1"/>
  <c r="E609"/>
  <c r="F609" s="1"/>
  <c r="E610"/>
  <c r="F610" s="1"/>
  <c r="E611"/>
  <c r="F611" s="1"/>
  <c r="E612"/>
  <c r="E613"/>
  <c r="F613" s="1"/>
  <c r="E614"/>
  <c r="F614" s="1"/>
  <c r="E615"/>
  <c r="F615" s="1"/>
  <c r="E616"/>
  <c r="E617"/>
  <c r="F617" s="1"/>
  <c r="E619"/>
  <c r="F619" s="1"/>
  <c r="E620"/>
  <c r="F620" s="1"/>
  <c r="E621"/>
  <c r="F621" s="1"/>
  <c r="E622"/>
  <c r="F622" s="1"/>
  <c r="E623"/>
  <c r="F623" s="1"/>
  <c r="E624"/>
  <c r="F624" s="1"/>
  <c r="E625"/>
  <c r="F625" s="1"/>
  <c r="E626"/>
  <c r="F626" s="1"/>
  <c r="E627"/>
  <c r="F627" s="1"/>
  <c r="E628"/>
  <c r="F628" s="1"/>
  <c r="E629"/>
  <c r="F629" s="1"/>
  <c r="E630"/>
  <c r="F630" s="1"/>
  <c r="E631"/>
  <c r="F631" s="1"/>
  <c r="E632"/>
  <c r="F632" s="1"/>
  <c r="E633"/>
  <c r="F633" s="1"/>
  <c r="E634"/>
  <c r="F634" s="1"/>
  <c r="E635"/>
  <c r="F635" s="1"/>
  <c r="E636"/>
  <c r="F636" s="1"/>
  <c r="E637"/>
  <c r="F637" s="1"/>
  <c r="E638"/>
  <c r="F638" s="1"/>
  <c r="E639"/>
  <c r="F639" s="1"/>
  <c r="E640"/>
  <c r="F640" s="1"/>
  <c r="F641"/>
  <c r="E643"/>
  <c r="F643" s="1"/>
  <c r="E646"/>
  <c r="F646" s="1"/>
  <c r="E647"/>
  <c r="F647" s="1"/>
  <c r="E648"/>
  <c r="F648" s="1"/>
  <c r="E649"/>
  <c r="F649" s="1"/>
  <c r="E650"/>
  <c r="F650" s="1"/>
  <c r="E651"/>
  <c r="F651" s="1"/>
  <c r="E652"/>
  <c r="F652" s="1"/>
  <c r="E653"/>
  <c r="F653" s="1"/>
  <c r="E654"/>
  <c r="F654" s="1"/>
  <c r="E655"/>
  <c r="F655" s="1"/>
  <c r="E656"/>
  <c r="F656" s="1"/>
  <c r="E657"/>
  <c r="F657" s="1"/>
  <c r="E658"/>
  <c r="F658"/>
  <c r="E659"/>
  <c r="F659"/>
  <c r="E660"/>
  <c r="F660"/>
  <c r="E661"/>
  <c r="F661"/>
  <c r="E662"/>
  <c r="F662"/>
  <c r="E663"/>
  <c r="F663"/>
  <c r="E664"/>
  <c r="F664"/>
  <c r="E665"/>
  <c r="F665"/>
  <c r="E666"/>
  <c r="F666"/>
  <c r="E667"/>
  <c r="F667"/>
  <c r="E668"/>
  <c r="F668"/>
  <c r="E669"/>
  <c r="F669"/>
  <c r="E670"/>
  <c r="F670"/>
  <c r="E671"/>
  <c r="F671"/>
  <c r="E672"/>
  <c r="F672"/>
  <c r="E673"/>
  <c r="F673"/>
  <c r="E674"/>
  <c r="F674"/>
  <c r="E675"/>
  <c r="F675"/>
  <c r="E676"/>
  <c r="F676"/>
  <c r="E677"/>
  <c r="F677"/>
  <c r="E678"/>
  <c r="F678"/>
  <c r="E679"/>
  <c r="F679"/>
  <c r="E680"/>
  <c r="F680"/>
  <c r="E681"/>
  <c r="F681"/>
  <c r="E682"/>
  <c r="F682"/>
  <c r="E683"/>
  <c r="F683"/>
  <c r="E684"/>
  <c r="F684" s="1"/>
  <c r="E685"/>
  <c r="F685" s="1"/>
  <c r="E686"/>
  <c r="F686" s="1"/>
  <c r="E687"/>
  <c r="F687" s="1"/>
  <c r="E689"/>
  <c r="F689" s="1"/>
  <c r="E696"/>
  <c r="F696" s="1"/>
  <c r="E701"/>
  <c r="F701" s="1"/>
  <c r="E703"/>
  <c r="F703" s="1"/>
  <c r="E704"/>
  <c r="F704" s="1"/>
  <c r="E705"/>
  <c r="F705" s="1"/>
  <c r="E707"/>
  <c r="F707" s="1"/>
  <c r="E708"/>
  <c r="F708" s="1"/>
  <c r="E710"/>
  <c r="F710" s="1"/>
  <c r="E712"/>
  <c r="F712" s="1"/>
  <c r="E713"/>
  <c r="F713" s="1"/>
  <c r="E714"/>
  <c r="F714" s="1"/>
  <c r="E718"/>
  <c r="F718" s="1"/>
  <c r="E719"/>
  <c r="F719" s="1"/>
  <c r="E720"/>
  <c r="F720" s="1"/>
  <c r="E721"/>
  <c r="F721" s="1"/>
  <c r="E722"/>
  <c r="F722" s="1"/>
  <c r="E723"/>
  <c r="F723" s="1"/>
  <c r="E726"/>
  <c r="F726" s="1"/>
  <c r="E727"/>
  <c r="F727" s="1"/>
  <c r="E728"/>
  <c r="F728" s="1"/>
  <c r="E729"/>
  <c r="F729" s="1"/>
  <c r="E730"/>
  <c r="F730" s="1"/>
  <c r="E731"/>
  <c r="F731" s="1"/>
  <c r="E732"/>
  <c r="F732" s="1"/>
  <c r="E733"/>
  <c r="F733" s="1"/>
  <c r="E734"/>
  <c r="F734" s="1"/>
  <c r="E735"/>
  <c r="F735" s="1"/>
  <c r="E737"/>
  <c r="F737" s="1"/>
  <c r="E738"/>
  <c r="F738" s="1"/>
  <c r="E739"/>
  <c r="F739" s="1"/>
  <c r="E740"/>
  <c r="E741"/>
  <c r="F741" s="1"/>
  <c r="E743"/>
  <c r="F743" s="1"/>
  <c r="E746"/>
  <c r="F746" s="1"/>
  <c r="E748"/>
  <c r="F748" s="1"/>
  <c r="E749"/>
  <c r="F749" s="1"/>
  <c r="E750"/>
  <c r="E751"/>
  <c r="F751" s="1"/>
  <c r="E752"/>
  <c r="F752" s="1"/>
  <c r="E753"/>
  <c r="F753" s="1"/>
  <c r="E754"/>
  <c r="E755"/>
  <c r="F755" s="1"/>
  <c r="E756"/>
  <c r="F756" s="1"/>
  <c r="E757"/>
  <c r="F757" s="1"/>
  <c r="E758"/>
  <c r="F758" s="1"/>
  <c r="E759"/>
  <c r="F759" s="1"/>
  <c r="E760"/>
  <c r="F760" s="1"/>
  <c r="E761"/>
  <c r="F761" s="1"/>
  <c r="E762"/>
  <c r="F762" s="1"/>
  <c r="E764"/>
  <c r="F764" s="1"/>
  <c r="E766"/>
  <c r="F766" s="1"/>
  <c r="E770"/>
  <c r="E771"/>
  <c r="F771" s="1"/>
  <c r="E772"/>
  <c r="F772" s="1"/>
  <c r="E775"/>
  <c r="F775"/>
  <c r="E776"/>
  <c r="F776"/>
  <c r="E777"/>
  <c r="F777"/>
  <c r="E778"/>
  <c r="F778" s="1"/>
  <c r="E779"/>
  <c r="F779" s="1"/>
  <c r="E780"/>
  <c r="F780" s="1"/>
  <c r="E781"/>
  <c r="F781" s="1"/>
  <c r="E782"/>
  <c r="F782" s="1"/>
  <c r="E783"/>
  <c r="F783" s="1"/>
  <c r="E784"/>
  <c r="F784" s="1"/>
  <c r="E785"/>
  <c r="F785" s="1"/>
  <c r="L785" s="1"/>
  <c r="E786"/>
  <c r="F786" s="1"/>
  <c r="E787"/>
  <c r="F787" s="1"/>
  <c r="E788"/>
  <c r="F788"/>
  <c r="E789"/>
  <c r="F789"/>
  <c r="G6"/>
  <c r="H6"/>
  <c r="G7"/>
  <c r="H7"/>
  <c r="G8"/>
  <c r="H8"/>
  <c r="G9"/>
  <c r="H9"/>
  <c r="G10"/>
  <c r="H10"/>
  <c r="G11"/>
  <c r="H11"/>
  <c r="L11" s="1"/>
  <c r="G12"/>
  <c r="H12"/>
  <c r="G13"/>
  <c r="H13"/>
  <c r="G14"/>
  <c r="H14"/>
  <c r="G15"/>
  <c r="H15"/>
  <c r="L15" s="1"/>
  <c r="G17"/>
  <c r="H17"/>
  <c r="G18"/>
  <c r="H18"/>
  <c r="L18" s="1"/>
  <c r="G19"/>
  <c r="H19"/>
  <c r="L19" s="1"/>
  <c r="G20"/>
  <c r="H20"/>
  <c r="G21"/>
  <c r="H21"/>
  <c r="G22"/>
  <c r="H22"/>
  <c r="G23"/>
  <c r="H23"/>
  <c r="G24"/>
  <c r="H24"/>
  <c r="G26"/>
  <c r="H26"/>
  <c r="G27"/>
  <c r="H27"/>
  <c r="G28"/>
  <c r="H28"/>
  <c r="G29"/>
  <c r="H29"/>
  <c r="G31"/>
  <c r="H31"/>
  <c r="L31" s="1"/>
  <c r="G32"/>
  <c r="H32"/>
  <c r="G35"/>
  <c r="H35"/>
  <c r="G36"/>
  <c r="H36"/>
  <c r="G37"/>
  <c r="H37"/>
  <c r="G38"/>
  <c r="H38"/>
  <c r="G39"/>
  <c r="H39"/>
  <c r="G40"/>
  <c r="H40"/>
  <c r="G41"/>
  <c r="H41"/>
  <c r="L41" s="1"/>
  <c r="G42"/>
  <c r="H42"/>
  <c r="G43"/>
  <c r="H43"/>
  <c r="G44"/>
  <c r="H44"/>
  <c r="G45"/>
  <c r="H45"/>
  <c r="G46"/>
  <c r="H46"/>
  <c r="G47"/>
  <c r="H47"/>
  <c r="L47" s="1"/>
  <c r="G48"/>
  <c r="H48"/>
  <c r="G49"/>
  <c r="H49"/>
  <c r="G50"/>
  <c r="H50"/>
  <c r="G51"/>
  <c r="H51"/>
  <c r="L51" s="1"/>
  <c r="G52"/>
  <c r="H52"/>
  <c r="G53"/>
  <c r="H53"/>
  <c r="G54"/>
  <c r="H54"/>
  <c r="G55"/>
  <c r="H55"/>
  <c r="G56"/>
  <c r="H56"/>
  <c r="G57"/>
  <c r="H57"/>
  <c r="L57" s="1"/>
  <c r="G58"/>
  <c r="H58"/>
  <c r="G60"/>
  <c r="H60"/>
  <c r="G61"/>
  <c r="H61"/>
  <c r="G62"/>
  <c r="H62"/>
  <c r="G64"/>
  <c r="H64"/>
  <c r="G67"/>
  <c r="H67"/>
  <c r="L67" s="1"/>
  <c r="G68"/>
  <c r="H68"/>
  <c r="G69"/>
  <c r="H69"/>
  <c r="G70"/>
  <c r="H70"/>
  <c r="G71"/>
  <c r="H71"/>
  <c r="L71" s="1"/>
  <c r="G72"/>
  <c r="H72"/>
  <c r="G73"/>
  <c r="H73"/>
  <c r="G74"/>
  <c r="H74"/>
  <c r="G75"/>
  <c r="H75"/>
  <c r="G76"/>
  <c r="H76"/>
  <c r="G77"/>
  <c r="H77"/>
  <c r="G78"/>
  <c r="H78"/>
  <c r="G81"/>
  <c r="H81"/>
  <c r="L81" s="1"/>
  <c r="G82"/>
  <c r="H82"/>
  <c r="G83"/>
  <c r="H83"/>
  <c r="G84"/>
  <c r="H84"/>
  <c r="G85"/>
  <c r="H85"/>
  <c r="L85" s="1"/>
  <c r="G86"/>
  <c r="H86"/>
  <c r="G87"/>
  <c r="H87"/>
  <c r="G88"/>
  <c r="H88"/>
  <c r="G89"/>
  <c r="H89"/>
  <c r="L89" s="1"/>
  <c r="G90"/>
  <c r="H90"/>
  <c r="G91"/>
  <c r="H91"/>
  <c r="G92"/>
  <c r="H92"/>
  <c r="G93"/>
  <c r="H93"/>
  <c r="L93" s="1"/>
  <c r="G94"/>
  <c r="H94"/>
  <c r="G95"/>
  <c r="H95"/>
  <c r="G96"/>
  <c r="H96"/>
  <c r="G97"/>
  <c r="H97"/>
  <c r="G98"/>
  <c r="H98"/>
  <c r="G99"/>
  <c r="H99"/>
  <c r="G100"/>
  <c r="H100"/>
  <c r="G101"/>
  <c r="H101"/>
  <c r="G102"/>
  <c r="H102"/>
  <c r="G103"/>
  <c r="H103"/>
  <c r="G104"/>
  <c r="H104"/>
  <c r="G105"/>
  <c r="H105"/>
  <c r="G106"/>
  <c r="H106"/>
  <c r="G107"/>
  <c r="H107"/>
  <c r="G108"/>
  <c r="H108"/>
  <c r="G109"/>
  <c r="H109"/>
  <c r="G110"/>
  <c r="H110"/>
  <c r="G111"/>
  <c r="H111"/>
  <c r="G112"/>
  <c r="H112"/>
  <c r="G113"/>
  <c r="H113"/>
  <c r="G116"/>
  <c r="H116"/>
  <c r="G117"/>
  <c r="H117"/>
  <c r="G118"/>
  <c r="H118"/>
  <c r="G119"/>
  <c r="H119"/>
  <c r="G120"/>
  <c r="H120"/>
  <c r="G121"/>
  <c r="H121"/>
  <c r="G122"/>
  <c r="H122"/>
  <c r="G123"/>
  <c r="H123"/>
  <c r="G124"/>
  <c r="H124"/>
  <c r="G125"/>
  <c r="H125"/>
  <c r="G126"/>
  <c r="H126"/>
  <c r="G127"/>
  <c r="H127"/>
  <c r="G128"/>
  <c r="H128"/>
  <c r="G129"/>
  <c r="H129"/>
  <c r="G130"/>
  <c r="H130"/>
  <c r="G131"/>
  <c r="H131"/>
  <c r="G132"/>
  <c r="H132"/>
  <c r="G133"/>
  <c r="H133"/>
  <c r="G134"/>
  <c r="H134"/>
  <c r="G135"/>
  <c r="H135"/>
  <c r="G136"/>
  <c r="H136"/>
  <c r="G137"/>
  <c r="H137"/>
  <c r="G138"/>
  <c r="H138"/>
  <c r="G139"/>
  <c r="H139"/>
  <c r="G140"/>
  <c r="H140"/>
  <c r="G141"/>
  <c r="H141"/>
  <c r="G142"/>
  <c r="H142"/>
  <c r="G143"/>
  <c r="H143"/>
  <c r="G144"/>
  <c r="H144"/>
  <c r="G145"/>
  <c r="H145"/>
  <c r="G146"/>
  <c r="H146"/>
  <c r="G147"/>
  <c r="H147"/>
  <c r="G148"/>
  <c r="H148"/>
  <c r="G149"/>
  <c r="H149"/>
  <c r="G150"/>
  <c r="H150"/>
  <c r="G151"/>
  <c r="H151"/>
  <c r="G152"/>
  <c r="H152"/>
  <c r="G153"/>
  <c r="H153"/>
  <c r="G154"/>
  <c r="H154"/>
  <c r="G155"/>
  <c r="H155"/>
  <c r="G156"/>
  <c r="H156"/>
  <c r="G157"/>
  <c r="H157"/>
  <c r="G158"/>
  <c r="H158"/>
  <c r="G159"/>
  <c r="H159"/>
  <c r="G160"/>
  <c r="H160"/>
  <c r="G161"/>
  <c r="H161"/>
  <c r="G162"/>
  <c r="H162"/>
  <c r="G163"/>
  <c r="H163"/>
  <c r="G164"/>
  <c r="H164"/>
  <c r="G165"/>
  <c r="H165"/>
  <c r="G166"/>
  <c r="H166"/>
  <c r="G167"/>
  <c r="H167"/>
  <c r="G168"/>
  <c r="H168"/>
  <c r="G169"/>
  <c r="H169"/>
  <c r="G170"/>
  <c r="H170"/>
  <c r="G171"/>
  <c r="H171"/>
  <c r="G172"/>
  <c r="H172"/>
  <c r="G173"/>
  <c r="H173"/>
  <c r="G174"/>
  <c r="H174"/>
  <c r="G175"/>
  <c r="H175"/>
  <c r="G176"/>
  <c r="H176"/>
  <c r="G177"/>
  <c r="H177"/>
  <c r="G178"/>
  <c r="H178"/>
  <c r="G179"/>
  <c r="H179"/>
  <c r="G180"/>
  <c r="H180"/>
  <c r="G181"/>
  <c r="H181"/>
  <c r="G182"/>
  <c r="H182"/>
  <c r="G183"/>
  <c r="H183"/>
  <c r="G184"/>
  <c r="H184"/>
  <c r="G185"/>
  <c r="H185"/>
  <c r="G186"/>
  <c r="H186"/>
  <c r="G187"/>
  <c r="H187"/>
  <c r="G188"/>
  <c r="H188"/>
  <c r="G189"/>
  <c r="H189"/>
  <c r="G190"/>
  <c r="H190"/>
  <c r="G192"/>
  <c r="H192"/>
  <c r="G193"/>
  <c r="H193"/>
  <c r="G194"/>
  <c r="H194"/>
  <c r="G195"/>
  <c r="H195"/>
  <c r="G196"/>
  <c r="H196"/>
  <c r="G197"/>
  <c r="H197"/>
  <c r="G198"/>
  <c r="H198"/>
  <c r="G199"/>
  <c r="H199"/>
  <c r="G200"/>
  <c r="H200"/>
  <c r="G201"/>
  <c r="H201"/>
  <c r="L201" s="1"/>
  <c r="G202"/>
  <c r="H202"/>
  <c r="G203"/>
  <c r="H203"/>
  <c r="G204"/>
  <c r="H204"/>
  <c r="G205"/>
  <c r="H205"/>
  <c r="G206"/>
  <c r="H206"/>
  <c r="G207"/>
  <c r="H207"/>
  <c r="G208"/>
  <c r="H208"/>
  <c r="G209"/>
  <c r="H209"/>
  <c r="G210"/>
  <c r="H210"/>
  <c r="G211"/>
  <c r="H211"/>
  <c r="G212"/>
  <c r="H212"/>
  <c r="G213"/>
  <c r="H213"/>
  <c r="G214"/>
  <c r="H214"/>
  <c r="G215"/>
  <c r="H215"/>
  <c r="G216"/>
  <c r="H216"/>
  <c r="G217"/>
  <c r="H217"/>
  <c r="G218"/>
  <c r="H218"/>
  <c r="G219"/>
  <c r="H219"/>
  <c r="G220"/>
  <c r="H220"/>
  <c r="G221"/>
  <c r="H221"/>
  <c r="G222"/>
  <c r="H222"/>
  <c r="G223"/>
  <c r="H223"/>
  <c r="G224"/>
  <c r="H224"/>
  <c r="G225"/>
  <c r="H225"/>
  <c r="G227"/>
  <c r="H227"/>
  <c r="G228"/>
  <c r="H228"/>
  <c r="G229"/>
  <c r="H229"/>
  <c r="G230"/>
  <c r="H230"/>
  <c r="G231"/>
  <c r="H231"/>
  <c r="G232"/>
  <c r="H232"/>
  <c r="G233"/>
  <c r="H233"/>
  <c r="G234"/>
  <c r="H234"/>
  <c r="G235"/>
  <c r="H235"/>
  <c r="G236"/>
  <c r="H236"/>
  <c r="G237"/>
  <c r="H237"/>
  <c r="G238"/>
  <c r="H238"/>
  <c r="G239"/>
  <c r="H239"/>
  <c r="G240"/>
  <c r="H240"/>
  <c r="G241"/>
  <c r="H241"/>
  <c r="G242"/>
  <c r="H242"/>
  <c r="G243"/>
  <c r="H243"/>
  <c r="G244"/>
  <c r="H244"/>
  <c r="G245"/>
  <c r="H245"/>
  <c r="G246"/>
  <c r="H246"/>
  <c r="G247"/>
  <c r="H247"/>
  <c r="G249"/>
  <c r="H249"/>
  <c r="G250"/>
  <c r="H250"/>
  <c r="G251"/>
  <c r="H251"/>
  <c r="L251" s="1"/>
  <c r="G252"/>
  <c r="H252"/>
  <c r="G253"/>
  <c r="H253"/>
  <c r="G254"/>
  <c r="H254"/>
  <c r="G255"/>
  <c r="H255"/>
  <c r="G256"/>
  <c r="H256"/>
  <c r="G257"/>
  <c r="H257"/>
  <c r="G258"/>
  <c r="H258"/>
  <c r="G259"/>
  <c r="H259"/>
  <c r="G260"/>
  <c r="H260"/>
  <c r="G261"/>
  <c r="H261"/>
  <c r="G262"/>
  <c r="H262"/>
  <c r="G263"/>
  <c r="H263"/>
  <c r="G264"/>
  <c r="H264"/>
  <c r="G265"/>
  <c r="H265"/>
  <c r="L265" s="1"/>
  <c r="G266"/>
  <c r="H266"/>
  <c r="G267"/>
  <c r="H267"/>
  <c r="G268"/>
  <c r="H268"/>
  <c r="G269"/>
  <c r="H269"/>
  <c r="G270"/>
  <c r="H270"/>
  <c r="G271"/>
  <c r="H271"/>
  <c r="G272"/>
  <c r="H272"/>
  <c r="G273"/>
  <c r="H273"/>
  <c r="G274"/>
  <c r="H274"/>
  <c r="G275"/>
  <c r="H275"/>
  <c r="G276"/>
  <c r="H276"/>
  <c r="G277"/>
  <c r="H277"/>
  <c r="G278"/>
  <c r="H278"/>
  <c r="G279"/>
  <c r="H279"/>
  <c r="G280"/>
  <c r="H280"/>
  <c r="G281"/>
  <c r="H281"/>
  <c r="G282"/>
  <c r="H282"/>
  <c r="G283"/>
  <c r="H283"/>
  <c r="G284"/>
  <c r="H284"/>
  <c r="G285"/>
  <c r="H285"/>
  <c r="G286"/>
  <c r="H286"/>
  <c r="G287"/>
  <c r="H287"/>
  <c r="G288"/>
  <c r="H288"/>
  <c r="G289"/>
  <c r="H289"/>
  <c r="G290"/>
  <c r="H290"/>
  <c r="G291"/>
  <c r="H291"/>
  <c r="G292"/>
  <c r="H292"/>
  <c r="G293"/>
  <c r="H293"/>
  <c r="G294"/>
  <c r="H294"/>
  <c r="G298"/>
  <c r="H298"/>
  <c r="G299"/>
  <c r="H299"/>
  <c r="G300"/>
  <c r="H300"/>
  <c r="G301"/>
  <c r="H301"/>
  <c r="G302"/>
  <c r="H302"/>
  <c r="G303"/>
  <c r="H303"/>
  <c r="G304"/>
  <c r="H304"/>
  <c r="G305"/>
  <c r="H305"/>
  <c r="G306"/>
  <c r="H306"/>
  <c r="G307"/>
  <c r="H307"/>
  <c r="G308"/>
  <c r="H308"/>
  <c r="G309"/>
  <c r="H309"/>
  <c r="G310"/>
  <c r="H310"/>
  <c r="G311"/>
  <c r="H311"/>
  <c r="G312"/>
  <c r="H312"/>
  <c r="G313"/>
  <c r="H313"/>
  <c r="G314"/>
  <c r="H314"/>
  <c r="G315"/>
  <c r="H315"/>
  <c r="G316"/>
  <c r="H316"/>
  <c r="G317"/>
  <c r="H317"/>
  <c r="G318"/>
  <c r="H318"/>
  <c r="G319"/>
  <c r="H319"/>
  <c r="G320"/>
  <c r="H320"/>
  <c r="G321"/>
  <c r="H321"/>
  <c r="G322"/>
  <c r="H322"/>
  <c r="G323"/>
  <c r="H323"/>
  <c r="G324"/>
  <c r="H324"/>
  <c r="G325"/>
  <c r="H325"/>
  <c r="G326"/>
  <c r="H326"/>
  <c r="G327"/>
  <c r="H327"/>
  <c r="G328"/>
  <c r="H328"/>
  <c r="G329"/>
  <c r="H329"/>
  <c r="G330"/>
  <c r="H330"/>
  <c r="G331"/>
  <c r="H331"/>
  <c r="G332"/>
  <c r="H332"/>
  <c r="G333"/>
  <c r="H333"/>
  <c r="G334"/>
  <c r="H334"/>
  <c r="G335"/>
  <c r="H335"/>
  <c r="G336"/>
  <c r="H336"/>
  <c r="G337"/>
  <c r="H337"/>
  <c r="G338"/>
  <c r="H338"/>
  <c r="G339"/>
  <c r="H339"/>
  <c r="G340"/>
  <c r="H340"/>
  <c r="G341"/>
  <c r="H341"/>
  <c r="G342"/>
  <c r="H342"/>
  <c r="G343"/>
  <c r="H343"/>
  <c r="G344"/>
  <c r="H344"/>
  <c r="G345"/>
  <c r="H345"/>
  <c r="G346"/>
  <c r="H346"/>
  <c r="G347"/>
  <c r="H347"/>
  <c r="G348"/>
  <c r="H348"/>
  <c r="G349"/>
  <c r="H349"/>
  <c r="G350"/>
  <c r="H350"/>
  <c r="G351"/>
  <c r="H351"/>
  <c r="G352"/>
  <c r="H352"/>
  <c r="G353"/>
  <c r="H353"/>
  <c r="G354"/>
  <c r="H354"/>
  <c r="G356"/>
  <c r="H356"/>
  <c r="G357"/>
  <c r="H357"/>
  <c r="G358"/>
  <c r="H358"/>
  <c r="G359"/>
  <c r="H359"/>
  <c r="G360"/>
  <c r="H360"/>
  <c r="G361"/>
  <c r="H361"/>
  <c r="G362"/>
  <c r="H362"/>
  <c r="G363"/>
  <c r="H363"/>
  <c r="G364"/>
  <c r="H364"/>
  <c r="G365"/>
  <c r="H365"/>
  <c r="G366"/>
  <c r="H366"/>
  <c r="G367"/>
  <c r="H367"/>
  <c r="G368"/>
  <c r="H368"/>
  <c r="G369"/>
  <c r="H369"/>
  <c r="G370"/>
  <c r="H370"/>
  <c r="G371"/>
  <c r="H371"/>
  <c r="G372"/>
  <c r="H372"/>
  <c r="G373"/>
  <c r="H373"/>
  <c r="G374"/>
  <c r="H374"/>
  <c r="G376"/>
  <c r="H376"/>
  <c r="G377"/>
  <c r="H377"/>
  <c r="G379"/>
  <c r="H379"/>
  <c r="G381"/>
  <c r="H381"/>
  <c r="G382"/>
  <c r="H382"/>
  <c r="G383"/>
  <c r="H383"/>
  <c r="G384"/>
  <c r="H384"/>
  <c r="G385"/>
  <c r="H385"/>
  <c r="G386"/>
  <c r="H386"/>
  <c r="G387"/>
  <c r="H387"/>
  <c r="G388"/>
  <c r="H388"/>
  <c r="G389"/>
  <c r="H389"/>
  <c r="G390"/>
  <c r="H390"/>
  <c r="G391"/>
  <c r="H391"/>
  <c r="G392"/>
  <c r="H392"/>
  <c r="G393"/>
  <c r="H393"/>
  <c r="G394"/>
  <c r="H394"/>
  <c r="G395"/>
  <c r="H395"/>
  <c r="G396"/>
  <c r="H396"/>
  <c r="G397"/>
  <c r="H397"/>
  <c r="G398"/>
  <c r="H398"/>
  <c r="G399"/>
  <c r="H399"/>
  <c r="G400"/>
  <c r="H400"/>
  <c r="G401"/>
  <c r="H401"/>
  <c r="G402"/>
  <c r="H402"/>
  <c r="G403"/>
  <c r="H403"/>
  <c r="G404"/>
  <c r="H404"/>
  <c r="G405"/>
  <c r="H405"/>
  <c r="G406"/>
  <c r="H406"/>
  <c r="L406" s="1"/>
  <c r="G407"/>
  <c r="H407"/>
  <c r="G408"/>
  <c r="H408"/>
  <c r="G409"/>
  <c r="H409"/>
  <c r="G410"/>
  <c r="H410"/>
  <c r="G411"/>
  <c r="H411"/>
  <c r="G412"/>
  <c r="H412"/>
  <c r="G413"/>
  <c r="H413"/>
  <c r="G414"/>
  <c r="H414"/>
  <c r="G415"/>
  <c r="H415"/>
  <c r="G416"/>
  <c r="H416"/>
  <c r="G417"/>
  <c r="H417"/>
  <c r="G418"/>
  <c r="H418"/>
  <c r="G419"/>
  <c r="H419"/>
  <c r="G420"/>
  <c r="H420"/>
  <c r="G421"/>
  <c r="H421"/>
  <c r="G422"/>
  <c r="H422"/>
  <c r="G423"/>
  <c r="H423"/>
  <c r="G424"/>
  <c r="H424"/>
  <c r="G425"/>
  <c r="H425"/>
  <c r="G426"/>
  <c r="H426"/>
  <c r="G427"/>
  <c r="H427"/>
  <c r="G428"/>
  <c r="H428"/>
  <c r="G429"/>
  <c r="H429"/>
  <c r="G430"/>
  <c r="H430"/>
  <c r="G431"/>
  <c r="H431"/>
  <c r="G432"/>
  <c r="H432"/>
  <c r="G433"/>
  <c r="H433"/>
  <c r="G434"/>
  <c r="H434"/>
  <c r="G435"/>
  <c r="H435"/>
  <c r="G436"/>
  <c r="H436"/>
  <c r="G437"/>
  <c r="H437"/>
  <c r="G438"/>
  <c r="H438"/>
  <c r="G439"/>
  <c r="H439"/>
  <c r="G440"/>
  <c r="H440"/>
  <c r="G441"/>
  <c r="H441"/>
  <c r="G442"/>
  <c r="H442"/>
  <c r="G443"/>
  <c r="H443"/>
  <c r="G444"/>
  <c r="H444"/>
  <c r="G445"/>
  <c r="H445"/>
  <c r="G446"/>
  <c r="H446"/>
  <c r="G447"/>
  <c r="H447"/>
  <c r="G448"/>
  <c r="H448"/>
  <c r="G449"/>
  <c r="H449"/>
  <c r="G450"/>
  <c r="H450"/>
  <c r="G451"/>
  <c r="H451"/>
  <c r="G452"/>
  <c r="H452"/>
  <c r="G453"/>
  <c r="H453"/>
  <c r="G454"/>
  <c r="H454"/>
  <c r="G455"/>
  <c r="H455"/>
  <c r="G456"/>
  <c r="H456"/>
  <c r="G457"/>
  <c r="H457"/>
  <c r="G458"/>
  <c r="H458"/>
  <c r="G459"/>
  <c r="H459"/>
  <c r="G460"/>
  <c r="H460"/>
  <c r="G461"/>
  <c r="H461"/>
  <c r="G462"/>
  <c r="H462"/>
  <c r="G463"/>
  <c r="H463"/>
  <c r="G464"/>
  <c r="H464"/>
  <c r="G465"/>
  <c r="H465"/>
  <c r="G466"/>
  <c r="H466"/>
  <c r="G467"/>
  <c r="H467"/>
  <c r="G468"/>
  <c r="H468"/>
  <c r="G469"/>
  <c r="H469"/>
  <c r="G470"/>
  <c r="H470"/>
  <c r="G471"/>
  <c r="H471"/>
  <c r="G472"/>
  <c r="H472"/>
  <c r="G473"/>
  <c r="H473"/>
  <c r="G474"/>
  <c r="H474"/>
  <c r="G475"/>
  <c r="H475"/>
  <c r="G476"/>
  <c r="H476"/>
  <c r="G477"/>
  <c r="H477"/>
  <c r="G478"/>
  <c r="H478"/>
  <c r="G479"/>
  <c r="H479"/>
  <c r="G482"/>
  <c r="H482"/>
  <c r="G483"/>
  <c r="H483"/>
  <c r="G484"/>
  <c r="H484"/>
  <c r="G485"/>
  <c r="H485"/>
  <c r="G486"/>
  <c r="H486"/>
  <c r="G487"/>
  <c r="H487"/>
  <c r="G488"/>
  <c r="H488"/>
  <c r="G489"/>
  <c r="H489"/>
  <c r="G490"/>
  <c r="H490"/>
  <c r="G491"/>
  <c r="H491"/>
  <c r="G492"/>
  <c r="H492"/>
  <c r="G493"/>
  <c r="H493"/>
  <c r="G494"/>
  <c r="H494"/>
  <c r="G495"/>
  <c r="H495"/>
  <c r="G496"/>
  <c r="H496"/>
  <c r="G497"/>
  <c r="H497"/>
  <c r="G498"/>
  <c r="H498"/>
  <c r="G499"/>
  <c r="H499"/>
  <c r="G500"/>
  <c r="H500"/>
  <c r="G501"/>
  <c r="H501"/>
  <c r="G502"/>
  <c r="H502"/>
  <c r="G503"/>
  <c r="H503"/>
  <c r="G504"/>
  <c r="H504"/>
  <c r="G505"/>
  <c r="H505"/>
  <c r="G506"/>
  <c r="H506"/>
  <c r="G507"/>
  <c r="H507"/>
  <c r="G508"/>
  <c r="H508"/>
  <c r="G509"/>
  <c r="H509"/>
  <c r="G510"/>
  <c r="H510"/>
  <c r="G511"/>
  <c r="H511"/>
  <c r="G512"/>
  <c r="H512"/>
  <c r="G513"/>
  <c r="H513"/>
  <c r="G514"/>
  <c r="H514"/>
  <c r="G515"/>
  <c r="H515"/>
  <c r="L515" s="1"/>
  <c r="G516"/>
  <c r="H516"/>
  <c r="G517"/>
  <c r="H517"/>
  <c r="G518"/>
  <c r="H518"/>
  <c r="G519"/>
  <c r="H519"/>
  <c r="G520"/>
  <c r="H520"/>
  <c r="G521"/>
  <c r="H521"/>
  <c r="G522"/>
  <c r="H522"/>
  <c r="G523"/>
  <c r="H523"/>
  <c r="G524"/>
  <c r="H524"/>
  <c r="G525"/>
  <c r="H525"/>
  <c r="G526"/>
  <c r="H526"/>
  <c r="G527"/>
  <c r="H527"/>
  <c r="G528"/>
  <c r="H528"/>
  <c r="G529"/>
  <c r="H529"/>
  <c r="G530"/>
  <c r="H530"/>
  <c r="G531"/>
  <c r="H531"/>
  <c r="G532"/>
  <c r="H532"/>
  <c r="G533"/>
  <c r="H533"/>
  <c r="G534"/>
  <c r="H534"/>
  <c r="G535"/>
  <c r="H535"/>
  <c r="G536"/>
  <c r="H536"/>
  <c r="G537"/>
  <c r="H537"/>
  <c r="G538"/>
  <c r="H538"/>
  <c r="G539"/>
  <c r="H539"/>
  <c r="G540"/>
  <c r="H540"/>
  <c r="G541"/>
  <c r="H541"/>
  <c r="G542"/>
  <c r="H542"/>
  <c r="G543"/>
  <c r="H543"/>
  <c r="G544"/>
  <c r="H544"/>
  <c r="G545"/>
  <c r="H545"/>
  <c r="G546"/>
  <c r="H546"/>
  <c r="G547"/>
  <c r="H547"/>
  <c r="G548"/>
  <c r="H548"/>
  <c r="G549"/>
  <c r="H549"/>
  <c r="G550"/>
  <c r="H550"/>
  <c r="G551"/>
  <c r="H551"/>
  <c r="G552"/>
  <c r="H552"/>
  <c r="G553"/>
  <c r="H553"/>
  <c r="G554"/>
  <c r="H554"/>
  <c r="G555"/>
  <c r="H555"/>
  <c r="G556"/>
  <c r="H556"/>
  <c r="G557"/>
  <c r="H557"/>
  <c r="G558"/>
  <c r="H558"/>
  <c r="G559"/>
  <c r="H559"/>
  <c r="G560"/>
  <c r="H560"/>
  <c r="G561"/>
  <c r="H561"/>
  <c r="G562"/>
  <c r="H562"/>
  <c r="G563"/>
  <c r="H563"/>
  <c r="G564"/>
  <c r="H564"/>
  <c r="G565"/>
  <c r="H565"/>
  <c r="G566"/>
  <c r="H566"/>
  <c r="G567"/>
  <c r="H567"/>
  <c r="G568"/>
  <c r="H568"/>
  <c r="G569"/>
  <c r="H569"/>
  <c r="G570"/>
  <c r="H570"/>
  <c r="G571"/>
  <c r="H571"/>
  <c r="G572"/>
  <c r="H572"/>
  <c r="G573"/>
  <c r="H573"/>
  <c r="G574"/>
  <c r="H574"/>
  <c r="G575"/>
  <c r="H575"/>
  <c r="G576"/>
  <c r="H576"/>
  <c r="G577"/>
  <c r="H577"/>
  <c r="G578"/>
  <c r="H578"/>
  <c r="G579"/>
  <c r="H579"/>
  <c r="G580"/>
  <c r="H580"/>
  <c r="G581"/>
  <c r="H581"/>
  <c r="G582"/>
  <c r="H582"/>
  <c r="G583"/>
  <c r="H583"/>
  <c r="G584"/>
  <c r="H584"/>
  <c r="G585"/>
  <c r="H585"/>
  <c r="G586"/>
  <c r="H586"/>
  <c r="G587"/>
  <c r="H587"/>
  <c r="G588"/>
  <c r="H588"/>
  <c r="G589"/>
  <c r="H589"/>
  <c r="G590"/>
  <c r="H590"/>
  <c r="G591"/>
  <c r="H591"/>
  <c r="G592"/>
  <c r="H592"/>
  <c r="G593"/>
  <c r="H593"/>
  <c r="G594"/>
  <c r="H594"/>
  <c r="G595"/>
  <c r="H595"/>
  <c r="G596"/>
  <c r="H596"/>
  <c r="G597"/>
  <c r="H597"/>
  <c r="G598"/>
  <c r="H598"/>
  <c r="G599"/>
  <c r="H599"/>
  <c r="G600"/>
  <c r="H600"/>
  <c r="G601"/>
  <c r="H601"/>
  <c r="G602"/>
  <c r="H602"/>
  <c r="G603"/>
  <c r="H603"/>
  <c r="G604"/>
  <c r="H604"/>
  <c r="G605"/>
  <c r="H605"/>
  <c r="G606"/>
  <c r="H606"/>
  <c r="G607"/>
  <c r="H607"/>
  <c r="L607" s="1"/>
  <c r="G608"/>
  <c r="H608"/>
  <c r="G609"/>
  <c r="H609"/>
  <c r="G610"/>
  <c r="H610"/>
  <c r="G611"/>
  <c r="H611"/>
  <c r="G612"/>
  <c r="H612"/>
  <c r="G613"/>
  <c r="H613"/>
  <c r="G614"/>
  <c r="H614"/>
  <c r="G615"/>
  <c r="H615"/>
  <c r="G616"/>
  <c r="H616"/>
  <c r="G617"/>
  <c r="H617"/>
  <c r="G618"/>
  <c r="H618"/>
  <c r="G619"/>
  <c r="H619"/>
  <c r="G620"/>
  <c r="H620"/>
  <c r="G621"/>
  <c r="H621"/>
  <c r="G622"/>
  <c r="H622"/>
  <c r="G623"/>
  <c r="H623"/>
  <c r="G624"/>
  <c r="H624"/>
  <c r="G625"/>
  <c r="H625"/>
  <c r="G626"/>
  <c r="H626"/>
  <c r="G627"/>
  <c r="H627"/>
  <c r="G628"/>
  <c r="H628"/>
  <c r="G629"/>
  <c r="H629"/>
  <c r="G630"/>
  <c r="H630"/>
  <c r="G631"/>
  <c r="H631"/>
  <c r="G632"/>
  <c r="H632"/>
  <c r="G633"/>
  <c r="H633"/>
  <c r="G634"/>
  <c r="H634"/>
  <c r="G635"/>
  <c r="H635"/>
  <c r="G636"/>
  <c r="H636"/>
  <c r="G637"/>
  <c r="H637"/>
  <c r="G638"/>
  <c r="H638"/>
  <c r="G639"/>
  <c r="H639"/>
  <c r="G640"/>
  <c r="H640"/>
  <c r="G641"/>
  <c r="H641"/>
  <c r="G642"/>
  <c r="H642"/>
  <c r="G643"/>
  <c r="H643"/>
  <c r="G646"/>
  <c r="H646"/>
  <c r="G647"/>
  <c r="H647"/>
  <c r="G648"/>
  <c r="H648"/>
  <c r="G649"/>
  <c r="H649"/>
  <c r="G650"/>
  <c r="H650"/>
  <c r="G651"/>
  <c r="H651"/>
  <c r="G652"/>
  <c r="H652"/>
  <c r="G653"/>
  <c r="H653"/>
  <c r="G654"/>
  <c r="H654"/>
  <c r="G655"/>
  <c r="H655"/>
  <c r="G656"/>
  <c r="H656"/>
  <c r="G657"/>
  <c r="H657"/>
  <c r="G658"/>
  <c r="H658"/>
  <c r="G659"/>
  <c r="H659"/>
  <c r="G660"/>
  <c r="H660"/>
  <c r="G661"/>
  <c r="H661"/>
  <c r="G662"/>
  <c r="H662"/>
  <c r="G663"/>
  <c r="H663"/>
  <c r="G664"/>
  <c r="H664"/>
  <c r="G665"/>
  <c r="H665"/>
  <c r="G666"/>
  <c r="H666"/>
  <c r="G667"/>
  <c r="H667"/>
  <c r="G668"/>
  <c r="H668"/>
  <c r="G669"/>
  <c r="H669"/>
  <c r="G670"/>
  <c r="H670"/>
  <c r="G671"/>
  <c r="H671"/>
  <c r="G672"/>
  <c r="H672"/>
  <c r="G673"/>
  <c r="H673"/>
  <c r="G674"/>
  <c r="H674"/>
  <c r="G675"/>
  <c r="H675"/>
  <c r="G676"/>
  <c r="H676"/>
  <c r="G677"/>
  <c r="H677"/>
  <c r="G678"/>
  <c r="H678"/>
  <c r="G679"/>
  <c r="H679"/>
  <c r="G680"/>
  <c r="H680"/>
  <c r="G681"/>
  <c r="H681"/>
  <c r="G682"/>
  <c r="H682"/>
  <c r="G683"/>
  <c r="H683"/>
  <c r="G684"/>
  <c r="H684"/>
  <c r="G685"/>
  <c r="H685"/>
  <c r="G686"/>
  <c r="H686"/>
  <c r="L686" s="1"/>
  <c r="G687"/>
  <c r="H687"/>
  <c r="G688"/>
  <c r="H688"/>
  <c r="G689"/>
  <c r="H689"/>
  <c r="G690"/>
  <c r="H690"/>
  <c r="G691"/>
  <c r="H691"/>
  <c r="G694"/>
  <c r="H694"/>
  <c r="G695"/>
  <c r="H695"/>
  <c r="G696"/>
  <c r="H696"/>
  <c r="G697"/>
  <c r="H697"/>
  <c r="G698"/>
  <c r="H698"/>
  <c r="G699"/>
  <c r="H699"/>
  <c r="G700"/>
  <c r="H700"/>
  <c r="G701"/>
  <c r="H701"/>
  <c r="G702"/>
  <c r="H702"/>
  <c r="G703"/>
  <c r="H703"/>
  <c r="G704"/>
  <c r="H704"/>
  <c r="G705"/>
  <c r="H705"/>
  <c r="G706"/>
  <c r="H706"/>
  <c r="G707"/>
  <c r="H707"/>
  <c r="G708"/>
  <c r="H708"/>
  <c r="G709"/>
  <c r="H709"/>
  <c r="G710"/>
  <c r="H710"/>
  <c r="G711"/>
  <c r="H711"/>
  <c r="G712"/>
  <c r="H712"/>
  <c r="G713"/>
  <c r="H713"/>
  <c r="G714"/>
  <c r="H714"/>
  <c r="G715"/>
  <c r="H715"/>
  <c r="G718"/>
  <c r="H718"/>
  <c r="G719"/>
  <c r="H719"/>
  <c r="G720"/>
  <c r="H720"/>
  <c r="G721"/>
  <c r="H721"/>
  <c r="G722"/>
  <c r="H722"/>
  <c r="G723"/>
  <c r="H723"/>
  <c r="G726"/>
  <c r="H726"/>
  <c r="G727"/>
  <c r="H727"/>
  <c r="G728"/>
  <c r="H728"/>
  <c r="G729"/>
  <c r="H729"/>
  <c r="G730"/>
  <c r="H730"/>
  <c r="G731"/>
  <c r="H731"/>
  <c r="G732"/>
  <c r="H732"/>
  <c r="G733"/>
  <c r="H733"/>
  <c r="G734"/>
  <c r="H734"/>
  <c r="G735"/>
  <c r="H735"/>
  <c r="G737"/>
  <c r="H737"/>
  <c r="G738"/>
  <c r="H738"/>
  <c r="G739"/>
  <c r="H739"/>
  <c r="G740"/>
  <c r="H740"/>
  <c r="G741"/>
  <c r="H741"/>
  <c r="G742"/>
  <c r="H742"/>
  <c r="G743"/>
  <c r="H743"/>
  <c r="G746"/>
  <c r="H746"/>
  <c r="G747"/>
  <c r="H747"/>
  <c r="G748"/>
  <c r="H748"/>
  <c r="G749"/>
  <c r="H749"/>
  <c r="G750"/>
  <c r="H750"/>
  <c r="G751"/>
  <c r="H751"/>
  <c r="G752"/>
  <c r="H752"/>
  <c r="G753"/>
  <c r="H753"/>
  <c r="G754"/>
  <c r="H754"/>
  <c r="G755"/>
  <c r="H755"/>
  <c r="G756"/>
  <c r="H756"/>
  <c r="G757"/>
  <c r="H757"/>
  <c r="G758"/>
  <c r="H758"/>
  <c r="G759"/>
  <c r="H759"/>
  <c r="G760"/>
  <c r="H760"/>
  <c r="G761"/>
  <c r="H761"/>
  <c r="G762"/>
  <c r="H762"/>
  <c r="G763"/>
  <c r="H763"/>
  <c r="G764"/>
  <c r="H764"/>
  <c r="G765"/>
  <c r="H765"/>
  <c r="G766"/>
  <c r="H766"/>
  <c r="G770"/>
  <c r="H770"/>
  <c r="G771"/>
  <c r="H771"/>
  <c r="G772"/>
  <c r="H772"/>
  <c r="G773"/>
  <c r="H773"/>
  <c r="G774"/>
  <c r="H774"/>
  <c r="G776"/>
  <c r="H776"/>
  <c r="G777"/>
  <c r="H777"/>
  <c r="G778"/>
  <c r="H778"/>
  <c r="G779"/>
  <c r="H779"/>
  <c r="G780"/>
  <c r="H780"/>
  <c r="G781"/>
  <c r="H781"/>
  <c r="G782"/>
  <c r="H782"/>
  <c r="G783"/>
  <c r="H783"/>
  <c r="G784"/>
  <c r="H784"/>
  <c r="G785"/>
  <c r="H785"/>
  <c r="G786"/>
  <c r="H786"/>
  <c r="G787"/>
  <c r="H787"/>
  <c r="G788"/>
  <c r="H788"/>
  <c r="G789"/>
  <c r="H789"/>
  <c r="I5"/>
  <c r="J5" s="1"/>
  <c r="I6"/>
  <c r="J6" s="1"/>
  <c r="I7"/>
  <c r="J7" s="1"/>
  <c r="I8"/>
  <c r="J8" s="1"/>
  <c r="L8" s="1"/>
  <c r="I9"/>
  <c r="J9" s="1"/>
  <c r="I10"/>
  <c r="J10" s="1"/>
  <c r="I11"/>
  <c r="J11" s="1"/>
  <c r="I12"/>
  <c r="J12" s="1"/>
  <c r="I13"/>
  <c r="J13" s="1"/>
  <c r="I14"/>
  <c r="J14" s="1"/>
  <c r="I15"/>
  <c r="J15" s="1"/>
  <c r="I16"/>
  <c r="J16" s="1"/>
  <c r="I17"/>
  <c r="J17" s="1"/>
  <c r="I18"/>
  <c r="J18" s="1"/>
  <c r="I19"/>
  <c r="J19" s="1"/>
  <c r="I20"/>
  <c r="J20" s="1"/>
  <c r="I21"/>
  <c r="J21" s="1"/>
  <c r="I22"/>
  <c r="J22" s="1"/>
  <c r="I23"/>
  <c r="J23" s="1"/>
  <c r="I24"/>
  <c r="J24" s="1"/>
  <c r="I25"/>
  <c r="J25" s="1"/>
  <c r="I26"/>
  <c r="J26" s="1"/>
  <c r="I27"/>
  <c r="J27" s="1"/>
  <c r="I28"/>
  <c r="J28" s="1"/>
  <c r="L28" s="1"/>
  <c r="I29"/>
  <c r="J29" s="1"/>
  <c r="I30"/>
  <c r="J30" s="1"/>
  <c r="I31"/>
  <c r="J31" s="1"/>
  <c r="I32"/>
  <c r="J32" s="1"/>
  <c r="I35"/>
  <c r="J35" s="1"/>
  <c r="I36"/>
  <c r="J36" s="1"/>
  <c r="I37"/>
  <c r="J37" s="1"/>
  <c r="I38"/>
  <c r="J38" s="1"/>
  <c r="I39"/>
  <c r="J39" s="1"/>
  <c r="I40"/>
  <c r="J40" s="1"/>
  <c r="I41"/>
  <c r="J41" s="1"/>
  <c r="I42"/>
  <c r="J42" s="1"/>
  <c r="I43"/>
  <c r="J43" s="1"/>
  <c r="I44"/>
  <c r="J44" s="1"/>
  <c r="I45"/>
  <c r="J45" s="1"/>
  <c r="I46"/>
  <c r="J46" s="1"/>
  <c r="I47"/>
  <c r="J47" s="1"/>
  <c r="I48"/>
  <c r="J48" s="1"/>
  <c r="L48" s="1"/>
  <c r="I49"/>
  <c r="J49" s="1"/>
  <c r="I50"/>
  <c r="J50" s="1"/>
  <c r="I51"/>
  <c r="J51" s="1"/>
  <c r="I52"/>
  <c r="J52" s="1"/>
  <c r="I53"/>
  <c r="J53" s="1"/>
  <c r="I54"/>
  <c r="J54" s="1"/>
  <c r="I55"/>
  <c r="J55" s="1"/>
  <c r="I56"/>
  <c r="J56" s="1"/>
  <c r="I57"/>
  <c r="J57" s="1"/>
  <c r="I58"/>
  <c r="J58" s="1"/>
  <c r="I59"/>
  <c r="J59" s="1"/>
  <c r="I60"/>
  <c r="J60" s="1"/>
  <c r="I61"/>
  <c r="J61" s="1"/>
  <c r="I62"/>
  <c r="J62" s="1"/>
  <c r="I63"/>
  <c r="J63" s="1"/>
  <c r="I64"/>
  <c r="J64" s="1"/>
  <c r="L64" s="1"/>
  <c r="I67"/>
  <c r="J67" s="1"/>
  <c r="I68"/>
  <c r="J68" s="1"/>
  <c r="I69"/>
  <c r="J69" s="1"/>
  <c r="I70"/>
  <c r="J70" s="1"/>
  <c r="I71"/>
  <c r="J71" s="1"/>
  <c r="I72"/>
  <c r="J72" s="1"/>
  <c r="I73"/>
  <c r="J73" s="1"/>
  <c r="I74"/>
  <c r="J74" s="1"/>
  <c r="I75"/>
  <c r="J75" s="1"/>
  <c r="I76"/>
  <c r="J76" s="1"/>
  <c r="I77"/>
  <c r="J77" s="1"/>
  <c r="I78"/>
  <c r="J78" s="1"/>
  <c r="I81"/>
  <c r="J81" s="1"/>
  <c r="I82"/>
  <c r="J82" s="1"/>
  <c r="I83"/>
  <c r="J83" s="1"/>
  <c r="I84"/>
  <c r="J84" s="1"/>
  <c r="I85"/>
  <c r="J85" s="1"/>
  <c r="I86"/>
  <c r="J86" s="1"/>
  <c r="I87"/>
  <c r="J87" s="1"/>
  <c r="I88"/>
  <c r="J88" s="1"/>
  <c r="I89"/>
  <c r="J89" s="1"/>
  <c r="I90"/>
  <c r="J90" s="1"/>
  <c r="I91"/>
  <c r="J91" s="1"/>
  <c r="I92"/>
  <c r="J92" s="1"/>
  <c r="I93"/>
  <c r="J93" s="1"/>
  <c r="I94"/>
  <c r="J94" s="1"/>
  <c r="I95"/>
  <c r="J95" s="1"/>
  <c r="I96"/>
  <c r="J96" s="1"/>
  <c r="L96" s="1"/>
  <c r="I97"/>
  <c r="J97" s="1"/>
  <c r="I98"/>
  <c r="J98" s="1"/>
  <c r="L98" s="1"/>
  <c r="I99"/>
  <c r="J99" s="1"/>
  <c r="I100"/>
  <c r="J100" s="1"/>
  <c r="L100" s="1"/>
  <c r="I101"/>
  <c r="J101" s="1"/>
  <c r="I102"/>
  <c r="J102" s="1"/>
  <c r="I103"/>
  <c r="J103" s="1"/>
  <c r="I104"/>
  <c r="J104" s="1"/>
  <c r="I105"/>
  <c r="J105" s="1"/>
  <c r="I106"/>
  <c r="J106" s="1"/>
  <c r="I107"/>
  <c r="J107" s="1"/>
  <c r="I108"/>
  <c r="J108" s="1"/>
  <c r="I109"/>
  <c r="J109" s="1"/>
  <c r="I110"/>
  <c r="J110" s="1"/>
  <c r="L110" s="1"/>
  <c r="I111"/>
  <c r="J111" s="1"/>
  <c r="I112"/>
  <c r="J112" s="1"/>
  <c r="I113"/>
  <c r="J113" s="1"/>
  <c r="I116"/>
  <c r="I117"/>
  <c r="J117"/>
  <c r="I118"/>
  <c r="J118" s="1"/>
  <c r="I119"/>
  <c r="J119" s="1"/>
  <c r="I120"/>
  <c r="J120" s="1"/>
  <c r="I121"/>
  <c r="J121" s="1"/>
  <c r="L121" s="1"/>
  <c r="I122"/>
  <c r="J122" s="1"/>
  <c r="I123"/>
  <c r="J123" s="1"/>
  <c r="I124"/>
  <c r="J124" s="1"/>
  <c r="I125"/>
  <c r="J125" s="1"/>
  <c r="I126"/>
  <c r="J126"/>
  <c r="I127"/>
  <c r="J127" s="1"/>
  <c r="I128"/>
  <c r="J128" s="1"/>
  <c r="I129"/>
  <c r="J129" s="1"/>
  <c r="I130"/>
  <c r="J130" s="1"/>
  <c r="L130" s="1"/>
  <c r="I131"/>
  <c r="J131" s="1"/>
  <c r="I132"/>
  <c r="J132" s="1"/>
  <c r="L132" s="1"/>
  <c r="I133"/>
  <c r="J133" s="1"/>
  <c r="I134"/>
  <c r="J134" s="1"/>
  <c r="L134" s="1"/>
  <c r="I135"/>
  <c r="J135" s="1"/>
  <c r="I136"/>
  <c r="J136" s="1"/>
  <c r="L136" s="1"/>
  <c r="I137"/>
  <c r="J137" s="1"/>
  <c r="I138"/>
  <c r="J138" s="1"/>
  <c r="I139"/>
  <c r="J139" s="1"/>
  <c r="I140"/>
  <c r="J140" s="1"/>
  <c r="I141"/>
  <c r="J141" s="1"/>
  <c r="I142"/>
  <c r="J142" s="1"/>
  <c r="I143"/>
  <c r="J143" s="1"/>
  <c r="I144"/>
  <c r="J144" s="1"/>
  <c r="I145"/>
  <c r="J145" s="1"/>
  <c r="I146"/>
  <c r="J146" s="1"/>
  <c r="L146" s="1"/>
  <c r="I147"/>
  <c r="J147" s="1"/>
  <c r="I148"/>
  <c r="J148" s="1"/>
  <c r="I149"/>
  <c r="J149" s="1"/>
  <c r="I150"/>
  <c r="J150" s="1"/>
  <c r="I151"/>
  <c r="J151"/>
  <c r="I152"/>
  <c r="I153"/>
  <c r="J153" s="1"/>
  <c r="I154"/>
  <c r="I155"/>
  <c r="J155" s="1"/>
  <c r="I156"/>
  <c r="J156" s="1"/>
  <c r="I157"/>
  <c r="J157" s="1"/>
  <c r="I158"/>
  <c r="J158" s="1"/>
  <c r="I159"/>
  <c r="J159" s="1"/>
  <c r="I160"/>
  <c r="J160" s="1"/>
  <c r="I161"/>
  <c r="J161" s="1"/>
  <c r="I162"/>
  <c r="J162" s="1"/>
  <c r="I163"/>
  <c r="J163" s="1"/>
  <c r="I164"/>
  <c r="J164" s="1"/>
  <c r="I165"/>
  <c r="J165" s="1"/>
  <c r="I166"/>
  <c r="I167"/>
  <c r="J167" s="1"/>
  <c r="L167" s="1"/>
  <c r="I168"/>
  <c r="J168"/>
  <c r="I169"/>
  <c r="J169" s="1"/>
  <c r="I170"/>
  <c r="J170" s="1"/>
  <c r="I171"/>
  <c r="J171" s="1"/>
  <c r="I172"/>
  <c r="J172" s="1"/>
  <c r="I173"/>
  <c r="J173" s="1"/>
  <c r="I174"/>
  <c r="I175"/>
  <c r="J175" s="1"/>
  <c r="I176"/>
  <c r="J176" s="1"/>
  <c r="I177"/>
  <c r="J177" s="1"/>
  <c r="I178"/>
  <c r="J178" s="1"/>
  <c r="I179"/>
  <c r="J179" s="1"/>
  <c r="I180"/>
  <c r="J180" s="1"/>
  <c r="I181"/>
  <c r="J181" s="1"/>
  <c r="I182"/>
  <c r="I183"/>
  <c r="J183" s="1"/>
  <c r="I184"/>
  <c r="I185"/>
  <c r="J185" s="1"/>
  <c r="I186"/>
  <c r="J186" s="1"/>
  <c r="I187"/>
  <c r="J187"/>
  <c r="I188"/>
  <c r="J188" s="1"/>
  <c r="I189"/>
  <c r="J189" s="1"/>
  <c r="I190"/>
  <c r="J190" s="1"/>
  <c r="I191"/>
  <c r="J191" s="1"/>
  <c r="I192"/>
  <c r="J192" s="1"/>
  <c r="I193"/>
  <c r="J193" s="1"/>
  <c r="I194"/>
  <c r="J194" s="1"/>
  <c r="I195"/>
  <c r="J195" s="1"/>
  <c r="I196"/>
  <c r="J196" s="1"/>
  <c r="I197"/>
  <c r="J197" s="1"/>
  <c r="I198"/>
  <c r="J198" s="1"/>
  <c r="I199"/>
  <c r="J199" s="1"/>
  <c r="I200"/>
  <c r="J200"/>
  <c r="I201"/>
  <c r="J201" s="1"/>
  <c r="I202"/>
  <c r="J202" s="1"/>
  <c r="I203"/>
  <c r="J203" s="1"/>
  <c r="I204"/>
  <c r="J204" s="1"/>
  <c r="I205"/>
  <c r="J205" s="1"/>
  <c r="I206"/>
  <c r="J206" s="1"/>
  <c r="I207"/>
  <c r="J207" s="1"/>
  <c r="I208"/>
  <c r="J208" s="1"/>
  <c r="I209"/>
  <c r="J209" s="1"/>
  <c r="I210"/>
  <c r="J210" s="1"/>
  <c r="I211"/>
  <c r="J211" s="1"/>
  <c r="I212"/>
  <c r="J212" s="1"/>
  <c r="I213"/>
  <c r="J213" s="1"/>
  <c r="I214"/>
  <c r="J214" s="1"/>
  <c r="I215"/>
  <c r="J215" s="1"/>
  <c r="I216"/>
  <c r="J216" s="1"/>
  <c r="I217"/>
  <c r="J217" s="1"/>
  <c r="I218"/>
  <c r="J218" s="1"/>
  <c r="I219"/>
  <c r="J219" s="1"/>
  <c r="I220"/>
  <c r="J220" s="1"/>
  <c r="I221"/>
  <c r="J221" s="1"/>
  <c r="I222"/>
  <c r="J222" s="1"/>
  <c r="I223"/>
  <c r="J223" s="1"/>
  <c r="I224"/>
  <c r="J224" s="1"/>
  <c r="I225"/>
  <c r="J225" s="1"/>
  <c r="I226"/>
  <c r="J226" s="1"/>
  <c r="I227"/>
  <c r="I228"/>
  <c r="J228" s="1"/>
  <c r="I229"/>
  <c r="J229" s="1"/>
  <c r="I230"/>
  <c r="J230" s="1"/>
  <c r="I231"/>
  <c r="J231" s="1"/>
  <c r="I232"/>
  <c r="J232" s="1"/>
  <c r="I233"/>
  <c r="J233" s="1"/>
  <c r="I234"/>
  <c r="J234" s="1"/>
  <c r="I235"/>
  <c r="J235" s="1"/>
  <c r="I236"/>
  <c r="J236" s="1"/>
  <c r="I237"/>
  <c r="J237" s="1"/>
  <c r="I238"/>
  <c r="J238" s="1"/>
  <c r="I239"/>
  <c r="J239" s="1"/>
  <c r="I240"/>
  <c r="J240" s="1"/>
  <c r="I241"/>
  <c r="J241" s="1"/>
  <c r="I242"/>
  <c r="J242" s="1"/>
  <c r="I243"/>
  <c r="I244"/>
  <c r="J244" s="1"/>
  <c r="I245"/>
  <c r="J245" s="1"/>
  <c r="I246"/>
  <c r="J246" s="1"/>
  <c r="I247"/>
  <c r="J247" s="1"/>
  <c r="I248"/>
  <c r="J248" s="1"/>
  <c r="I249"/>
  <c r="J249" s="1"/>
  <c r="I250"/>
  <c r="J250" s="1"/>
  <c r="I251"/>
  <c r="J251" s="1"/>
  <c r="I252"/>
  <c r="J252" s="1"/>
  <c r="I253"/>
  <c r="J253" s="1"/>
  <c r="I254"/>
  <c r="J254" s="1"/>
  <c r="I255"/>
  <c r="J255" s="1"/>
  <c r="I256"/>
  <c r="J256" s="1"/>
  <c r="I257"/>
  <c r="J257" s="1"/>
  <c r="I258"/>
  <c r="J258" s="1"/>
  <c r="I259"/>
  <c r="J259" s="1"/>
  <c r="I260"/>
  <c r="J260" s="1"/>
  <c r="I261"/>
  <c r="J261" s="1"/>
  <c r="I262"/>
  <c r="J262" s="1"/>
  <c r="I263"/>
  <c r="J263" s="1"/>
  <c r="I264"/>
  <c r="J264" s="1"/>
  <c r="I265"/>
  <c r="J265" s="1"/>
  <c r="I266"/>
  <c r="J266" s="1"/>
  <c r="I267"/>
  <c r="J267" s="1"/>
  <c r="I268"/>
  <c r="J268" s="1"/>
  <c r="I269"/>
  <c r="J269" s="1"/>
  <c r="I270"/>
  <c r="I271"/>
  <c r="J271" s="1"/>
  <c r="I272"/>
  <c r="J272" s="1"/>
  <c r="I273"/>
  <c r="J273" s="1"/>
  <c r="I274"/>
  <c r="J274" s="1"/>
  <c r="I275"/>
  <c r="J275" s="1"/>
  <c r="I276"/>
  <c r="I277"/>
  <c r="J277" s="1"/>
  <c r="I278"/>
  <c r="I279"/>
  <c r="J279" s="1"/>
  <c r="I280"/>
  <c r="J280" s="1"/>
  <c r="I281"/>
  <c r="J281" s="1"/>
  <c r="I282"/>
  <c r="J282" s="1"/>
  <c r="I283"/>
  <c r="J283" s="1"/>
  <c r="I284"/>
  <c r="J284" s="1"/>
  <c r="I285"/>
  <c r="J285" s="1"/>
  <c r="I286"/>
  <c r="J286" s="1"/>
  <c r="I287"/>
  <c r="J287" s="1"/>
  <c r="I288"/>
  <c r="I289"/>
  <c r="J289" s="1"/>
  <c r="I290"/>
  <c r="J290" s="1"/>
  <c r="I291"/>
  <c r="J291" s="1"/>
  <c r="I292"/>
  <c r="J292" s="1"/>
  <c r="I293"/>
  <c r="J293" s="1"/>
  <c r="I294"/>
  <c r="I298"/>
  <c r="J298" s="1"/>
  <c r="I299"/>
  <c r="J299" s="1"/>
  <c r="I300"/>
  <c r="K300" s="1"/>
  <c r="R300" s="1"/>
  <c r="I301"/>
  <c r="J301" s="1"/>
  <c r="I302"/>
  <c r="J302" s="1"/>
  <c r="I303"/>
  <c r="J303" s="1"/>
  <c r="I304"/>
  <c r="K304" s="1"/>
  <c r="R304" s="1"/>
  <c r="I305"/>
  <c r="J305" s="1"/>
  <c r="I306"/>
  <c r="J306" s="1"/>
  <c r="I307"/>
  <c r="J307" s="1"/>
  <c r="I308"/>
  <c r="J308" s="1"/>
  <c r="I309"/>
  <c r="J309" s="1"/>
  <c r="I310"/>
  <c r="K310" s="1"/>
  <c r="R310" s="1"/>
  <c r="I311"/>
  <c r="J311" s="1"/>
  <c r="I312"/>
  <c r="K312" s="1"/>
  <c r="R312" s="1"/>
  <c r="I313"/>
  <c r="J313" s="1"/>
  <c r="I314"/>
  <c r="I315"/>
  <c r="J315" s="1"/>
  <c r="I316"/>
  <c r="I317"/>
  <c r="J317" s="1"/>
  <c r="I318"/>
  <c r="J318" s="1"/>
  <c r="I319"/>
  <c r="J319" s="1"/>
  <c r="I320"/>
  <c r="I321"/>
  <c r="J321" s="1"/>
  <c r="I322"/>
  <c r="I323"/>
  <c r="J323" s="1"/>
  <c r="I324"/>
  <c r="I325"/>
  <c r="J325" s="1"/>
  <c r="I326"/>
  <c r="I327"/>
  <c r="J327" s="1"/>
  <c r="I328"/>
  <c r="I329"/>
  <c r="J329" s="1"/>
  <c r="I330"/>
  <c r="I331"/>
  <c r="J331" s="1"/>
  <c r="I332"/>
  <c r="I333"/>
  <c r="J333" s="1"/>
  <c r="I334"/>
  <c r="I335"/>
  <c r="J335" s="1"/>
  <c r="I336"/>
  <c r="I337"/>
  <c r="J337" s="1"/>
  <c r="I338"/>
  <c r="I339"/>
  <c r="J339" s="1"/>
  <c r="I340"/>
  <c r="I341"/>
  <c r="J341" s="1"/>
  <c r="I342"/>
  <c r="J342" s="1"/>
  <c r="I343"/>
  <c r="J343" s="1"/>
  <c r="I344"/>
  <c r="I345"/>
  <c r="J345" s="1"/>
  <c r="I346"/>
  <c r="J346" s="1"/>
  <c r="I347"/>
  <c r="J347" s="1"/>
  <c r="I348"/>
  <c r="I349"/>
  <c r="J349" s="1"/>
  <c r="I350"/>
  <c r="I351"/>
  <c r="J351" s="1"/>
  <c r="I352"/>
  <c r="K352" s="1"/>
  <c r="R352" s="1"/>
  <c r="I353"/>
  <c r="J353" s="1"/>
  <c r="I354"/>
  <c r="I355"/>
  <c r="J355" s="1"/>
  <c r="I356"/>
  <c r="J356" s="1"/>
  <c r="I357"/>
  <c r="I358"/>
  <c r="I359"/>
  <c r="J359" s="1"/>
  <c r="I360"/>
  <c r="J360" s="1"/>
  <c r="I361"/>
  <c r="J361" s="1"/>
  <c r="I362"/>
  <c r="I363"/>
  <c r="J363" s="1"/>
  <c r="I364"/>
  <c r="J364" s="1"/>
  <c r="I365"/>
  <c r="J365" s="1"/>
  <c r="I366"/>
  <c r="J366" s="1"/>
  <c r="I367"/>
  <c r="J367" s="1"/>
  <c r="I368"/>
  <c r="I369"/>
  <c r="J369" s="1"/>
  <c r="I370"/>
  <c r="J370" s="1"/>
  <c r="I371"/>
  <c r="J371" s="1"/>
  <c r="I372"/>
  <c r="J372" s="1"/>
  <c r="I373"/>
  <c r="J373" s="1"/>
  <c r="I374"/>
  <c r="J374" s="1"/>
  <c r="I376"/>
  <c r="J376" s="1"/>
  <c r="I377"/>
  <c r="J377" s="1"/>
  <c r="I378"/>
  <c r="I379"/>
  <c r="J379" s="1"/>
  <c r="I380"/>
  <c r="I381"/>
  <c r="J381" s="1"/>
  <c r="I382"/>
  <c r="J382" s="1"/>
  <c r="I383"/>
  <c r="J383" s="1"/>
  <c r="I384"/>
  <c r="J384" s="1"/>
  <c r="I385"/>
  <c r="J385" s="1"/>
  <c r="I386"/>
  <c r="J386" s="1"/>
  <c r="I387"/>
  <c r="J387" s="1"/>
  <c r="I388"/>
  <c r="I389"/>
  <c r="J389" s="1"/>
  <c r="I390"/>
  <c r="J390" s="1"/>
  <c r="I391"/>
  <c r="J391" s="1"/>
  <c r="I392"/>
  <c r="J392" s="1"/>
  <c r="I393"/>
  <c r="J393" s="1"/>
  <c r="I394"/>
  <c r="I395"/>
  <c r="J395" s="1"/>
  <c r="I396"/>
  <c r="I397"/>
  <c r="J397" s="1"/>
  <c r="I398"/>
  <c r="I399"/>
  <c r="J399" s="1"/>
  <c r="I400"/>
  <c r="J400" s="1"/>
  <c r="I401"/>
  <c r="J401" s="1"/>
  <c r="I402"/>
  <c r="J402" s="1"/>
  <c r="I403"/>
  <c r="J403" s="1"/>
  <c r="I404"/>
  <c r="J404" s="1"/>
  <c r="I405"/>
  <c r="J405" s="1"/>
  <c r="I406"/>
  <c r="J406" s="1"/>
  <c r="I407"/>
  <c r="J407" s="1"/>
  <c r="I408"/>
  <c r="J408" s="1"/>
  <c r="I409"/>
  <c r="J409" s="1"/>
  <c r="I410"/>
  <c r="J410" s="1"/>
  <c r="I411"/>
  <c r="J411" s="1"/>
  <c r="I412"/>
  <c r="J412" s="1"/>
  <c r="I413"/>
  <c r="J413" s="1"/>
  <c r="I414"/>
  <c r="I415"/>
  <c r="J415" s="1"/>
  <c r="I416"/>
  <c r="I417"/>
  <c r="J417" s="1"/>
  <c r="I418"/>
  <c r="J418" s="1"/>
  <c r="I419"/>
  <c r="J419" s="1"/>
  <c r="I420"/>
  <c r="J420" s="1"/>
  <c r="I421"/>
  <c r="J421" s="1"/>
  <c r="I422"/>
  <c r="J422" s="1"/>
  <c r="I423"/>
  <c r="J423" s="1"/>
  <c r="I424"/>
  <c r="J424" s="1"/>
  <c r="I425"/>
  <c r="J425" s="1"/>
  <c r="I426"/>
  <c r="J426" s="1"/>
  <c r="I427"/>
  <c r="J427" s="1"/>
  <c r="I428"/>
  <c r="J428" s="1"/>
  <c r="I429"/>
  <c r="J429" s="1"/>
  <c r="I430"/>
  <c r="J430" s="1"/>
  <c r="I431"/>
  <c r="J431" s="1"/>
  <c r="I432"/>
  <c r="J432" s="1"/>
  <c r="I433"/>
  <c r="J433" s="1"/>
  <c r="I434"/>
  <c r="I435"/>
  <c r="J435" s="1"/>
  <c r="I436"/>
  <c r="J436" s="1"/>
  <c r="I437"/>
  <c r="J437" s="1"/>
  <c r="I438"/>
  <c r="J438" s="1"/>
  <c r="I439"/>
  <c r="J439" s="1"/>
  <c r="I440"/>
  <c r="J440" s="1"/>
  <c r="I441"/>
  <c r="J441" s="1"/>
  <c r="I442"/>
  <c r="J442" s="1"/>
  <c r="I443"/>
  <c r="J443" s="1"/>
  <c r="I444"/>
  <c r="J444" s="1"/>
  <c r="I445"/>
  <c r="J445" s="1"/>
  <c r="I446"/>
  <c r="J446" s="1"/>
  <c r="I447"/>
  <c r="J447" s="1"/>
  <c r="I448"/>
  <c r="J448" s="1"/>
  <c r="I449"/>
  <c r="J449" s="1"/>
  <c r="I450"/>
  <c r="J450" s="1"/>
  <c r="I451"/>
  <c r="J451" s="1"/>
  <c r="I452"/>
  <c r="J452" s="1"/>
  <c r="I453"/>
  <c r="J453" s="1"/>
  <c r="I454"/>
  <c r="J454" s="1"/>
  <c r="I455"/>
  <c r="J455" s="1"/>
  <c r="I456"/>
  <c r="J456" s="1"/>
  <c r="I457"/>
  <c r="J457" s="1"/>
  <c r="I458"/>
  <c r="I459"/>
  <c r="J459" s="1"/>
  <c r="I460"/>
  <c r="J460" s="1"/>
  <c r="I461"/>
  <c r="J461" s="1"/>
  <c r="I462"/>
  <c r="I463"/>
  <c r="J463" s="1"/>
  <c r="I464"/>
  <c r="J464" s="1"/>
  <c r="I465"/>
  <c r="J465" s="1"/>
  <c r="I466"/>
  <c r="J466" s="1"/>
  <c r="I467"/>
  <c r="J467" s="1"/>
  <c r="I468"/>
  <c r="J468" s="1"/>
  <c r="I469"/>
  <c r="J469" s="1"/>
  <c r="I470"/>
  <c r="J470" s="1"/>
  <c r="I471"/>
  <c r="J471" s="1"/>
  <c r="I472"/>
  <c r="J472" s="1"/>
  <c r="I473"/>
  <c r="J473" s="1"/>
  <c r="I474"/>
  <c r="J474" s="1"/>
  <c r="I475"/>
  <c r="J475" s="1"/>
  <c r="I476"/>
  <c r="J476" s="1"/>
  <c r="I477"/>
  <c r="J477" s="1"/>
  <c r="I478"/>
  <c r="I479"/>
  <c r="J479" s="1"/>
  <c r="I482"/>
  <c r="J482" s="1"/>
  <c r="I483"/>
  <c r="J483" s="1"/>
  <c r="I484"/>
  <c r="J484" s="1"/>
  <c r="I485"/>
  <c r="J485" s="1"/>
  <c r="I486"/>
  <c r="J486" s="1"/>
  <c r="I487"/>
  <c r="J487" s="1"/>
  <c r="I488"/>
  <c r="J488" s="1"/>
  <c r="I489"/>
  <c r="J489" s="1"/>
  <c r="I490"/>
  <c r="J490" s="1"/>
  <c r="I491"/>
  <c r="J491" s="1"/>
  <c r="I492"/>
  <c r="J492" s="1"/>
  <c r="I493"/>
  <c r="J493" s="1"/>
  <c r="I494"/>
  <c r="J494" s="1"/>
  <c r="I495"/>
  <c r="J495" s="1"/>
  <c r="I496"/>
  <c r="J496" s="1"/>
  <c r="I497"/>
  <c r="J497" s="1"/>
  <c r="I498"/>
  <c r="J498" s="1"/>
  <c r="I499"/>
  <c r="J499" s="1"/>
  <c r="I500"/>
  <c r="J500" s="1"/>
  <c r="I501"/>
  <c r="J501" s="1"/>
  <c r="I502"/>
  <c r="J502" s="1"/>
  <c r="I503"/>
  <c r="J503" s="1"/>
  <c r="I504"/>
  <c r="J504" s="1"/>
  <c r="I505"/>
  <c r="J505" s="1"/>
  <c r="I506"/>
  <c r="J506" s="1"/>
  <c r="I507"/>
  <c r="J507" s="1"/>
  <c r="I508"/>
  <c r="J508" s="1"/>
  <c r="I509"/>
  <c r="J509" s="1"/>
  <c r="I510"/>
  <c r="J510" s="1"/>
  <c r="I511"/>
  <c r="J511" s="1"/>
  <c r="I512"/>
  <c r="J512" s="1"/>
  <c r="I513"/>
  <c r="J513" s="1"/>
  <c r="I514"/>
  <c r="J514" s="1"/>
  <c r="I515"/>
  <c r="J515" s="1"/>
  <c r="I516"/>
  <c r="I517"/>
  <c r="J517" s="1"/>
  <c r="I518"/>
  <c r="J518" s="1"/>
  <c r="I519"/>
  <c r="J519" s="1"/>
  <c r="I520"/>
  <c r="J520" s="1"/>
  <c r="I521"/>
  <c r="J521" s="1"/>
  <c r="I522"/>
  <c r="J522" s="1"/>
  <c r="I523"/>
  <c r="J523" s="1"/>
  <c r="I524"/>
  <c r="J524" s="1"/>
  <c r="I525"/>
  <c r="J525" s="1"/>
  <c r="I526"/>
  <c r="J526" s="1"/>
  <c r="I527"/>
  <c r="J527" s="1"/>
  <c r="I528"/>
  <c r="J528" s="1"/>
  <c r="I529"/>
  <c r="J529" s="1"/>
  <c r="I530"/>
  <c r="J530" s="1"/>
  <c r="I531"/>
  <c r="J531" s="1"/>
  <c r="I532"/>
  <c r="I533"/>
  <c r="J533" s="1"/>
  <c r="I534"/>
  <c r="J534" s="1"/>
  <c r="I535"/>
  <c r="J535" s="1"/>
  <c r="I536"/>
  <c r="J536" s="1"/>
  <c r="I537"/>
  <c r="J537" s="1"/>
  <c r="I538"/>
  <c r="J538" s="1"/>
  <c r="I539"/>
  <c r="J539" s="1"/>
  <c r="I540"/>
  <c r="J540" s="1"/>
  <c r="I541"/>
  <c r="J541" s="1"/>
  <c r="I542"/>
  <c r="J542" s="1"/>
  <c r="I543"/>
  <c r="J543" s="1"/>
  <c r="I544"/>
  <c r="J544" s="1"/>
  <c r="I545"/>
  <c r="J545" s="1"/>
  <c r="I546"/>
  <c r="J546" s="1"/>
  <c r="I547"/>
  <c r="J547" s="1"/>
  <c r="I548"/>
  <c r="J548" s="1"/>
  <c r="I549"/>
  <c r="J549" s="1"/>
  <c r="I550"/>
  <c r="J550" s="1"/>
  <c r="I551"/>
  <c r="J551" s="1"/>
  <c r="I552"/>
  <c r="I553"/>
  <c r="J553" s="1"/>
  <c r="I554"/>
  <c r="J554" s="1"/>
  <c r="I555"/>
  <c r="J555" s="1"/>
  <c r="I556"/>
  <c r="I557"/>
  <c r="J557" s="1"/>
  <c r="I558"/>
  <c r="J558" s="1"/>
  <c r="I559"/>
  <c r="J559" s="1"/>
  <c r="I560"/>
  <c r="J560" s="1"/>
  <c r="I561"/>
  <c r="J561" s="1"/>
  <c r="I562"/>
  <c r="J562" s="1"/>
  <c r="I563"/>
  <c r="J563" s="1"/>
  <c r="I564"/>
  <c r="J564" s="1"/>
  <c r="I565"/>
  <c r="J565" s="1"/>
  <c r="I566"/>
  <c r="J566" s="1"/>
  <c r="I567"/>
  <c r="J567" s="1"/>
  <c r="I568"/>
  <c r="J568" s="1"/>
  <c r="I569"/>
  <c r="J569" s="1"/>
  <c r="I570"/>
  <c r="J570" s="1"/>
  <c r="I571"/>
  <c r="J571" s="1"/>
  <c r="I572"/>
  <c r="J572" s="1"/>
  <c r="I573"/>
  <c r="J573" s="1"/>
  <c r="I574"/>
  <c r="J574" s="1"/>
  <c r="I575"/>
  <c r="J575" s="1"/>
  <c r="I576"/>
  <c r="J576" s="1"/>
  <c r="I577"/>
  <c r="J577" s="1"/>
  <c r="I578"/>
  <c r="J578" s="1"/>
  <c r="I579"/>
  <c r="J579" s="1"/>
  <c r="I580"/>
  <c r="J580" s="1"/>
  <c r="I581"/>
  <c r="J581" s="1"/>
  <c r="I582"/>
  <c r="J582" s="1"/>
  <c r="I583"/>
  <c r="J583" s="1"/>
  <c r="I584"/>
  <c r="J584" s="1"/>
  <c r="I585"/>
  <c r="J585" s="1"/>
  <c r="I586"/>
  <c r="J586" s="1"/>
  <c r="I587"/>
  <c r="J587" s="1"/>
  <c r="I588"/>
  <c r="I589"/>
  <c r="J589" s="1"/>
  <c r="I590"/>
  <c r="J590" s="1"/>
  <c r="I591"/>
  <c r="J591" s="1"/>
  <c r="I592"/>
  <c r="J592" s="1"/>
  <c r="I593"/>
  <c r="J593" s="1"/>
  <c r="I594"/>
  <c r="J594" s="1"/>
  <c r="I595"/>
  <c r="J595" s="1"/>
  <c r="I596"/>
  <c r="J596" s="1"/>
  <c r="I597"/>
  <c r="J597" s="1"/>
  <c r="I598"/>
  <c r="J598" s="1"/>
  <c r="I599"/>
  <c r="J599" s="1"/>
  <c r="I600"/>
  <c r="J600" s="1"/>
  <c r="I601"/>
  <c r="J601" s="1"/>
  <c r="I602"/>
  <c r="J602" s="1"/>
  <c r="I603"/>
  <c r="J603" s="1"/>
  <c r="I604"/>
  <c r="J604" s="1"/>
  <c r="I605"/>
  <c r="J605" s="1"/>
  <c r="I606"/>
  <c r="J606" s="1"/>
  <c r="I607"/>
  <c r="J607" s="1"/>
  <c r="I608"/>
  <c r="J608" s="1"/>
  <c r="I609"/>
  <c r="J609" s="1"/>
  <c r="I610"/>
  <c r="J610" s="1"/>
  <c r="I611"/>
  <c r="J611" s="1"/>
  <c r="I612"/>
  <c r="J612" s="1"/>
  <c r="I613"/>
  <c r="J613" s="1"/>
  <c r="I614"/>
  <c r="J614" s="1"/>
  <c r="I615"/>
  <c r="J615" s="1"/>
  <c r="I616"/>
  <c r="J616" s="1"/>
  <c r="I617"/>
  <c r="J617" s="1"/>
  <c r="I618"/>
  <c r="J618" s="1"/>
  <c r="I619"/>
  <c r="J619" s="1"/>
  <c r="I620"/>
  <c r="I621"/>
  <c r="J621" s="1"/>
  <c r="I622"/>
  <c r="J622" s="1"/>
  <c r="I623"/>
  <c r="J623" s="1"/>
  <c r="I624"/>
  <c r="I625"/>
  <c r="J625" s="1"/>
  <c r="I626"/>
  <c r="J626" s="1"/>
  <c r="I627"/>
  <c r="J627" s="1"/>
  <c r="I628"/>
  <c r="I629"/>
  <c r="J629" s="1"/>
  <c r="I630"/>
  <c r="J630" s="1"/>
  <c r="I631"/>
  <c r="J631" s="1"/>
  <c r="I632"/>
  <c r="J632" s="1"/>
  <c r="I633"/>
  <c r="J633" s="1"/>
  <c r="I634"/>
  <c r="J634" s="1"/>
  <c r="I635"/>
  <c r="J635" s="1"/>
  <c r="I636"/>
  <c r="J636" s="1"/>
  <c r="I637"/>
  <c r="J637" s="1"/>
  <c r="I638"/>
  <c r="J638" s="1"/>
  <c r="I639"/>
  <c r="J639" s="1"/>
  <c r="I640"/>
  <c r="I641"/>
  <c r="J641" s="1"/>
  <c r="I642"/>
  <c r="J642" s="1"/>
  <c r="I643"/>
  <c r="J643" s="1"/>
  <c r="I646"/>
  <c r="I647"/>
  <c r="J647" s="1"/>
  <c r="I648"/>
  <c r="J648" s="1"/>
  <c r="I649"/>
  <c r="J649" s="1"/>
  <c r="I650"/>
  <c r="J650" s="1"/>
  <c r="I651"/>
  <c r="J651" s="1"/>
  <c r="I652"/>
  <c r="J652" s="1"/>
  <c r="I653"/>
  <c r="J653" s="1"/>
  <c r="I654"/>
  <c r="J654" s="1"/>
  <c r="I655"/>
  <c r="J655" s="1"/>
  <c r="I656"/>
  <c r="J656" s="1"/>
  <c r="I657"/>
  <c r="J657" s="1"/>
  <c r="I658"/>
  <c r="I659"/>
  <c r="J659" s="1"/>
  <c r="I660"/>
  <c r="J660" s="1"/>
  <c r="I661"/>
  <c r="J661" s="1"/>
  <c r="I662"/>
  <c r="J662" s="1"/>
  <c r="I663"/>
  <c r="J663" s="1"/>
  <c r="I664"/>
  <c r="J664" s="1"/>
  <c r="I665"/>
  <c r="J665" s="1"/>
  <c r="I666"/>
  <c r="J666" s="1"/>
  <c r="I667"/>
  <c r="J667" s="1"/>
  <c r="I668"/>
  <c r="J668" s="1"/>
  <c r="I669"/>
  <c r="J669" s="1"/>
  <c r="I670"/>
  <c r="J670" s="1"/>
  <c r="I671"/>
  <c r="J671" s="1"/>
  <c r="I672"/>
  <c r="J672" s="1"/>
  <c r="I673"/>
  <c r="J673" s="1"/>
  <c r="I674"/>
  <c r="J674" s="1"/>
  <c r="I675"/>
  <c r="J675" s="1"/>
  <c r="I676"/>
  <c r="J676" s="1"/>
  <c r="I677"/>
  <c r="J677" s="1"/>
  <c r="I678"/>
  <c r="J678" s="1"/>
  <c r="I679"/>
  <c r="J679" s="1"/>
  <c r="I680"/>
  <c r="J680" s="1"/>
  <c r="I681"/>
  <c r="J681" s="1"/>
  <c r="I682"/>
  <c r="I683"/>
  <c r="J683" s="1"/>
  <c r="I684"/>
  <c r="J684" s="1"/>
  <c r="I685"/>
  <c r="J685" s="1"/>
  <c r="I686"/>
  <c r="J686" s="1"/>
  <c r="I687"/>
  <c r="J687" s="1"/>
  <c r="I688"/>
  <c r="J688" s="1"/>
  <c r="I689"/>
  <c r="J689" s="1"/>
  <c r="I690"/>
  <c r="J690" s="1"/>
  <c r="I691"/>
  <c r="J691" s="1"/>
  <c r="I694"/>
  <c r="J694" s="1"/>
  <c r="I695"/>
  <c r="J695" s="1"/>
  <c r="I696"/>
  <c r="I697"/>
  <c r="J697" s="1"/>
  <c r="I698"/>
  <c r="J698" s="1"/>
  <c r="I699"/>
  <c r="J699" s="1"/>
  <c r="I700"/>
  <c r="J700" s="1"/>
  <c r="I701"/>
  <c r="J701" s="1"/>
  <c r="I702"/>
  <c r="J702" s="1"/>
  <c r="I703"/>
  <c r="J703" s="1"/>
  <c r="I704"/>
  <c r="J704" s="1"/>
  <c r="I705"/>
  <c r="J705" s="1"/>
  <c r="I706"/>
  <c r="J706" s="1"/>
  <c r="I707"/>
  <c r="J707" s="1"/>
  <c r="I708"/>
  <c r="J708" s="1"/>
  <c r="I709"/>
  <c r="J709" s="1"/>
  <c r="I710"/>
  <c r="J710" s="1"/>
  <c r="I711"/>
  <c r="J711" s="1"/>
  <c r="I712"/>
  <c r="I713"/>
  <c r="J713" s="1"/>
  <c r="I714"/>
  <c r="J714" s="1"/>
  <c r="I715"/>
  <c r="J715" s="1"/>
  <c r="I718"/>
  <c r="J718" s="1"/>
  <c r="I719"/>
  <c r="J719" s="1"/>
  <c r="I720"/>
  <c r="J720" s="1"/>
  <c r="I721"/>
  <c r="J721" s="1"/>
  <c r="I722"/>
  <c r="J722" s="1"/>
  <c r="I723"/>
  <c r="J723" s="1"/>
  <c r="I726"/>
  <c r="J726" s="1"/>
  <c r="I727"/>
  <c r="J727" s="1"/>
  <c r="I728"/>
  <c r="J728" s="1"/>
  <c r="I729"/>
  <c r="J729" s="1"/>
  <c r="I730"/>
  <c r="J730" s="1"/>
  <c r="I731"/>
  <c r="J731" s="1"/>
  <c r="I732"/>
  <c r="J732" s="1"/>
  <c r="I733"/>
  <c r="J733" s="1"/>
  <c r="I734"/>
  <c r="J734" s="1"/>
  <c r="I735"/>
  <c r="J735" s="1"/>
  <c r="I736"/>
  <c r="J736" s="1"/>
  <c r="I737"/>
  <c r="J737" s="1"/>
  <c r="I738"/>
  <c r="J738" s="1"/>
  <c r="I739"/>
  <c r="J739" s="1"/>
  <c r="I740"/>
  <c r="J740" s="1"/>
  <c r="I741"/>
  <c r="J741" s="1"/>
  <c r="I742"/>
  <c r="J742" s="1"/>
  <c r="I743"/>
  <c r="J743" s="1"/>
  <c r="I746"/>
  <c r="J746" s="1"/>
  <c r="I747"/>
  <c r="J747" s="1"/>
  <c r="I748"/>
  <c r="J748" s="1"/>
  <c r="I749"/>
  <c r="J749" s="1"/>
  <c r="I750"/>
  <c r="J750" s="1"/>
  <c r="I751"/>
  <c r="J751" s="1"/>
  <c r="I752"/>
  <c r="J752" s="1"/>
  <c r="I753"/>
  <c r="J753" s="1"/>
  <c r="I754"/>
  <c r="J754" s="1"/>
  <c r="I755"/>
  <c r="J755" s="1"/>
  <c r="I756"/>
  <c r="J756" s="1"/>
  <c r="I757"/>
  <c r="J757" s="1"/>
  <c r="I758"/>
  <c r="J758" s="1"/>
  <c r="I759"/>
  <c r="J759" s="1"/>
  <c r="I760"/>
  <c r="J760" s="1"/>
  <c r="I761"/>
  <c r="J761" s="1"/>
  <c r="I762"/>
  <c r="I763"/>
  <c r="J763" s="1"/>
  <c r="I764"/>
  <c r="J764" s="1"/>
  <c r="I765"/>
  <c r="J765" s="1"/>
  <c r="I766"/>
  <c r="J766" s="1"/>
  <c r="I770"/>
  <c r="J770" s="1"/>
  <c r="I771"/>
  <c r="J771" s="1"/>
  <c r="I772"/>
  <c r="J772" s="1"/>
  <c r="I773"/>
  <c r="J773" s="1"/>
  <c r="I774"/>
  <c r="J774" s="1"/>
  <c r="I775"/>
  <c r="J775" s="1"/>
  <c r="I776"/>
  <c r="J776" s="1"/>
  <c r="I777"/>
  <c r="J777" s="1"/>
  <c r="I778"/>
  <c r="J778" s="1"/>
  <c r="I779"/>
  <c r="J779" s="1"/>
  <c r="I780"/>
  <c r="J780" s="1"/>
  <c r="I781"/>
  <c r="J781" s="1"/>
  <c r="I782"/>
  <c r="J782" s="1"/>
  <c r="I783"/>
  <c r="J783" s="1"/>
  <c r="I784"/>
  <c r="J784" s="1"/>
  <c r="I785"/>
  <c r="J785" s="1"/>
  <c r="I786"/>
  <c r="J786" s="1"/>
  <c r="I787"/>
  <c r="J787" s="1"/>
  <c r="I788"/>
  <c r="J788" s="1"/>
  <c r="I789"/>
  <c r="J789" s="1"/>
  <c r="F8" i="10"/>
  <c r="F9" s="1"/>
  <c r="F12" s="1"/>
  <c r="F15"/>
  <c r="F16"/>
  <c r="F18"/>
  <c r="F19"/>
  <c r="F20"/>
  <c r="F21"/>
  <c r="B26"/>
  <c r="B14"/>
  <c r="B10"/>
  <c r="B6"/>
  <c r="F27"/>
  <c r="D6" i="12"/>
  <c r="G6"/>
  <c r="J6"/>
  <c r="B8"/>
  <c r="C8"/>
  <c r="D8" s="1"/>
  <c r="E12"/>
  <c r="F12"/>
  <c r="G12"/>
  <c r="I12" s="1"/>
  <c r="H12"/>
  <c r="B14"/>
  <c r="C14"/>
  <c r="D14"/>
  <c r="E14"/>
  <c r="F14"/>
  <c r="L769" i="6"/>
  <c r="L768"/>
  <c r="L745"/>
  <c r="L725"/>
  <c r="L717"/>
  <c r="L693"/>
  <c r="L645"/>
  <c r="L481"/>
  <c r="L297"/>
  <c r="L115"/>
  <c r="L80"/>
  <c r="L66"/>
  <c r="L34"/>
  <c r="L4"/>
  <c r="K790"/>
  <c r="K769"/>
  <c r="R769" s="1"/>
  <c r="K768"/>
  <c r="R768" s="1"/>
  <c r="K767"/>
  <c r="R767" s="1"/>
  <c r="K745"/>
  <c r="R745" s="1"/>
  <c r="K744"/>
  <c r="R744" s="1"/>
  <c r="K725"/>
  <c r="R725" s="1"/>
  <c r="K724"/>
  <c r="R724" s="1"/>
  <c r="K717"/>
  <c r="R717" s="1"/>
  <c r="K716"/>
  <c r="R716" s="1"/>
  <c r="K693"/>
  <c r="R693" s="1"/>
  <c r="K692"/>
  <c r="R692" s="1"/>
  <c r="K678"/>
  <c r="R678" s="1"/>
  <c r="K645"/>
  <c r="R645" s="1"/>
  <c r="K644"/>
  <c r="R644" s="1"/>
  <c r="K548"/>
  <c r="R548" s="1"/>
  <c r="K481"/>
  <c r="R481" s="1"/>
  <c r="K480"/>
  <c r="R480" s="1"/>
  <c r="K297"/>
  <c r="R297" s="1"/>
  <c r="K296"/>
  <c r="R296" s="1"/>
  <c r="K259"/>
  <c r="R259" s="1"/>
  <c r="K115"/>
  <c r="R115" s="1"/>
  <c r="K114"/>
  <c r="R114" s="1"/>
  <c r="K86"/>
  <c r="R86" s="1"/>
  <c r="K80"/>
  <c r="R80" s="1"/>
  <c r="K79"/>
  <c r="R79" s="1"/>
  <c r="K66"/>
  <c r="R66" s="1"/>
  <c r="K65"/>
  <c r="R65" s="1"/>
  <c r="K51"/>
  <c r="R51" s="1"/>
  <c r="K34"/>
  <c r="R34" s="1"/>
  <c r="K33"/>
  <c r="R33" s="1"/>
  <c r="K17"/>
  <c r="R17" s="1"/>
  <c r="K4"/>
  <c r="R4" s="1"/>
  <c r="K3"/>
  <c r="R3" s="1"/>
  <c r="K595" i="4"/>
  <c r="K596"/>
  <c r="K597"/>
  <c r="K598"/>
  <c r="K599"/>
  <c r="K600"/>
  <c r="K601"/>
  <c r="K602"/>
  <c r="K603"/>
  <c r="K604"/>
  <c r="K605"/>
  <c r="K606"/>
  <c r="K607"/>
  <c r="K608"/>
  <c r="K609"/>
  <c r="K610"/>
  <c r="K611"/>
  <c r="K612"/>
  <c r="K613"/>
  <c r="K614"/>
  <c r="K615"/>
  <c r="K616"/>
  <c r="K617"/>
  <c r="K618"/>
  <c r="K619"/>
  <c r="K620"/>
  <c r="K621"/>
  <c r="K622"/>
  <c r="K623"/>
  <c r="K624"/>
  <c r="K625"/>
  <c r="K626"/>
  <c r="K627"/>
  <c r="K628"/>
  <c r="K629"/>
  <c r="K630"/>
  <c r="K631"/>
  <c r="K632"/>
  <c r="K633"/>
  <c r="K634"/>
  <c r="K635"/>
  <c r="K636"/>
  <c r="K637"/>
  <c r="K638"/>
  <c r="K639"/>
  <c r="K640"/>
  <c r="K641"/>
  <c r="K642"/>
  <c r="K643"/>
  <c r="K644"/>
  <c r="K645"/>
  <c r="K646"/>
  <c r="K647"/>
  <c r="K648"/>
  <c r="K649"/>
  <c r="K650"/>
  <c r="K651"/>
  <c r="K652"/>
  <c r="K653"/>
  <c r="K654"/>
  <c r="K655"/>
  <c r="K656"/>
  <c r="K657"/>
  <c r="K658"/>
  <c r="K659"/>
  <c r="K660"/>
  <c r="K661"/>
  <c r="K662"/>
  <c r="K663"/>
  <c r="K664"/>
  <c r="K665"/>
  <c r="K666"/>
  <c r="K667"/>
  <c r="K668"/>
  <c r="K669"/>
  <c r="K670"/>
  <c r="K671"/>
  <c r="K672"/>
  <c r="K673"/>
  <c r="K674"/>
  <c r="K675"/>
  <c r="K676"/>
  <c r="K677"/>
  <c r="K678"/>
  <c r="K679"/>
  <c r="K680"/>
  <c r="K681"/>
  <c r="K682"/>
  <c r="K683"/>
  <c r="K684"/>
  <c r="K685"/>
  <c r="K686"/>
  <c r="K687"/>
  <c r="K688"/>
  <c r="K689"/>
  <c r="K690"/>
  <c r="K691"/>
  <c r="K692"/>
  <c r="K693"/>
  <c r="K694"/>
  <c r="K695"/>
  <c r="K696"/>
  <c r="K697"/>
  <c r="K698"/>
  <c r="K700"/>
  <c r="K702"/>
  <c r="K704"/>
  <c r="K706"/>
  <c r="K708"/>
  <c r="K710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I710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G703"/>
  <c r="G704"/>
  <c r="G705"/>
  <c r="G706"/>
  <c r="G707"/>
  <c r="G709"/>
  <c r="K594"/>
  <c r="K593"/>
  <c r="K592"/>
  <c r="K591"/>
  <c r="K590"/>
  <c r="K589"/>
  <c r="K588"/>
  <c r="K587"/>
  <c r="K586"/>
  <c r="K585"/>
  <c r="K584"/>
  <c r="K583"/>
  <c r="K582"/>
  <c r="K581"/>
  <c r="K580"/>
  <c r="K579"/>
  <c r="K578"/>
  <c r="K577"/>
  <c r="K576"/>
  <c r="K575"/>
  <c r="K574"/>
  <c r="K573"/>
  <c r="K572"/>
  <c r="K571"/>
  <c r="K570"/>
  <c r="K569"/>
  <c r="K568"/>
  <c r="K567"/>
  <c r="K566"/>
  <c r="K565"/>
  <c r="K564"/>
  <c r="K563"/>
  <c r="K562"/>
  <c r="K561"/>
  <c r="K560"/>
  <c r="K559"/>
  <c r="K558"/>
  <c r="K557"/>
  <c r="K556"/>
  <c r="K555"/>
  <c r="K554"/>
  <c r="K553"/>
  <c r="K552"/>
  <c r="K551"/>
  <c r="K550"/>
  <c r="K549"/>
  <c r="K548"/>
  <c r="K547"/>
  <c r="K546"/>
  <c r="K545"/>
  <c r="K544"/>
  <c r="K543"/>
  <c r="K542"/>
  <c r="K541"/>
  <c r="K540"/>
  <c r="K539"/>
  <c r="K538"/>
  <c r="K537"/>
  <c r="K536"/>
  <c r="K535"/>
  <c r="K534"/>
  <c r="K533"/>
  <c r="K532"/>
  <c r="K531"/>
  <c r="K530"/>
  <c r="K529"/>
  <c r="K528"/>
  <c r="K527"/>
  <c r="K526"/>
  <c r="K525"/>
  <c r="K524"/>
  <c r="K523"/>
  <c r="K522"/>
  <c r="K521"/>
  <c r="K520"/>
  <c r="K519"/>
  <c r="K518"/>
  <c r="K517"/>
  <c r="K516"/>
  <c r="K515"/>
  <c r="K514"/>
  <c r="K513"/>
  <c r="K512"/>
  <c r="K511"/>
  <c r="K510"/>
  <c r="K509"/>
  <c r="K508"/>
  <c r="K507"/>
  <c r="K506"/>
  <c r="K505"/>
  <c r="K504"/>
  <c r="K503"/>
  <c r="K502"/>
  <c r="K501"/>
  <c r="K500"/>
  <c r="K499"/>
  <c r="K498"/>
  <c r="K497"/>
  <c r="K496"/>
  <c r="K495"/>
  <c r="K494"/>
  <c r="K493"/>
  <c r="K492"/>
  <c r="K491"/>
  <c r="K490"/>
  <c r="K489"/>
  <c r="K488"/>
  <c r="K487"/>
  <c r="K486"/>
  <c r="K485"/>
  <c r="K484"/>
  <c r="K483"/>
  <c r="K482"/>
  <c r="K481"/>
  <c r="K480"/>
  <c r="K479"/>
  <c r="K478"/>
  <c r="K477"/>
  <c r="K476"/>
  <c r="K475"/>
  <c r="K474"/>
  <c r="K473"/>
  <c r="K472"/>
  <c r="K471"/>
  <c r="K470"/>
  <c r="K469"/>
  <c r="K468"/>
  <c r="K467"/>
  <c r="K466"/>
  <c r="K465"/>
  <c r="K464"/>
  <c r="K463"/>
  <c r="K462"/>
  <c r="K461"/>
  <c r="K460"/>
  <c r="K459"/>
  <c r="K458"/>
  <c r="K457"/>
  <c r="K456"/>
  <c r="K455"/>
  <c r="K454"/>
  <c r="K453"/>
  <c r="K452"/>
  <c r="K451"/>
  <c r="K450"/>
  <c r="K449"/>
  <c r="K448"/>
  <c r="K447"/>
  <c r="K446"/>
  <c r="K445"/>
  <c r="K444"/>
  <c r="K443"/>
  <c r="K442"/>
  <c r="K441"/>
  <c r="K440"/>
  <c r="K439"/>
  <c r="K438"/>
  <c r="K437"/>
  <c r="K436"/>
  <c r="K435"/>
  <c r="K434"/>
  <c r="K433"/>
  <c r="K432"/>
  <c r="K431"/>
  <c r="K430"/>
  <c r="K429"/>
  <c r="K428"/>
  <c r="K427"/>
  <c r="K426"/>
  <c r="K425"/>
  <c r="K424"/>
  <c r="K423"/>
  <c r="K422"/>
  <c r="K421"/>
  <c r="K420"/>
  <c r="K419"/>
  <c r="K418"/>
  <c r="K417"/>
  <c r="K416"/>
  <c r="K415"/>
  <c r="K414"/>
  <c r="K413"/>
  <c r="K412"/>
  <c r="K411"/>
  <c r="K410"/>
  <c r="K409"/>
  <c r="K408"/>
  <c r="K407"/>
  <c r="K406"/>
  <c r="K405"/>
  <c r="K404"/>
  <c r="K403"/>
  <c r="K402"/>
  <c r="K401"/>
  <c r="K400"/>
  <c r="K399"/>
  <c r="K398"/>
  <c r="K397"/>
  <c r="K396"/>
  <c r="K395"/>
  <c r="K394"/>
  <c r="K393"/>
  <c r="K392"/>
  <c r="K391"/>
  <c r="K390"/>
  <c r="K389"/>
  <c r="K388"/>
  <c r="K387"/>
  <c r="K386"/>
  <c r="K385"/>
  <c r="K384"/>
  <c r="K383"/>
  <c r="K382"/>
  <c r="K381"/>
  <c r="K380"/>
  <c r="K379"/>
  <c r="K378"/>
  <c r="K377"/>
  <c r="K376"/>
  <c r="K375"/>
  <c r="K374"/>
  <c r="K373"/>
  <c r="K372"/>
  <c r="K371"/>
  <c r="K370"/>
  <c r="K369"/>
  <c r="K368"/>
  <c r="K367"/>
  <c r="K366"/>
  <c r="K365"/>
  <c r="K364"/>
  <c r="K363"/>
  <c r="K362"/>
  <c r="K361"/>
  <c r="K360"/>
  <c r="K359"/>
  <c r="K358"/>
  <c r="K357"/>
  <c r="K356"/>
  <c r="K355"/>
  <c r="K354"/>
  <c r="K353"/>
  <c r="K352"/>
  <c r="K351"/>
  <c r="K350"/>
  <c r="K349"/>
  <c r="K348"/>
  <c r="K347"/>
  <c r="K346"/>
  <c r="K345"/>
  <c r="K344"/>
  <c r="K343"/>
  <c r="K342"/>
  <c r="K341"/>
  <c r="K340"/>
  <c r="K339"/>
  <c r="K338"/>
  <c r="K337"/>
  <c r="K336"/>
  <c r="K335"/>
  <c r="K334"/>
  <c r="K333"/>
  <c r="K332"/>
  <c r="K331"/>
  <c r="K330"/>
  <c r="K329"/>
  <c r="K328"/>
  <c r="K327"/>
  <c r="K326"/>
  <c r="K325"/>
  <c r="K324"/>
  <c r="K323"/>
  <c r="K322"/>
  <c r="K321"/>
  <c r="K320"/>
  <c r="K319"/>
  <c r="K318"/>
  <c r="K317"/>
  <c r="K316"/>
  <c r="K315"/>
  <c r="K314"/>
  <c r="K313"/>
  <c r="K312"/>
  <c r="K311"/>
  <c r="K310"/>
  <c r="K309"/>
  <c r="K308"/>
  <c r="K307"/>
  <c r="K306"/>
  <c r="K305"/>
  <c r="K304"/>
  <c r="K303"/>
  <c r="K302"/>
  <c r="K301"/>
  <c r="K300"/>
  <c r="K299"/>
  <c r="K298"/>
  <c r="K297"/>
  <c r="K296"/>
  <c r="K295"/>
  <c r="K294"/>
  <c r="K293"/>
  <c r="K292"/>
  <c r="K291"/>
  <c r="K290"/>
  <c r="K289"/>
  <c r="K288"/>
  <c r="K287"/>
  <c r="K286"/>
  <c r="K285"/>
  <c r="K284"/>
  <c r="K283"/>
  <c r="K282"/>
  <c r="K281"/>
  <c r="K280"/>
  <c r="K279"/>
  <c r="K278"/>
  <c r="K277"/>
  <c r="K276"/>
  <c r="K275"/>
  <c r="K274"/>
  <c r="K273"/>
  <c r="K272"/>
  <c r="K271"/>
  <c r="K270"/>
  <c r="K269"/>
  <c r="K268"/>
  <c r="K267"/>
  <c r="K266"/>
  <c r="K265"/>
  <c r="K264"/>
  <c r="K263"/>
  <c r="K262"/>
  <c r="K261"/>
  <c r="K260"/>
  <c r="K259"/>
  <c r="K258"/>
  <c r="K257"/>
  <c r="K256"/>
  <c r="K255"/>
  <c r="K254"/>
  <c r="K253"/>
  <c r="K252"/>
  <c r="K251"/>
  <c r="K250"/>
  <c r="K249"/>
  <c r="K248"/>
  <c r="K247"/>
  <c r="K246"/>
  <c r="K245"/>
  <c r="K244"/>
  <c r="K243"/>
  <c r="K242"/>
  <c r="K241"/>
  <c r="K240"/>
  <c r="K239"/>
  <c r="K238"/>
  <c r="K237"/>
  <c r="K236"/>
  <c r="K235"/>
  <c r="K234"/>
  <c r="K233"/>
  <c r="K232"/>
  <c r="K231"/>
  <c r="K230"/>
  <c r="K229"/>
  <c r="K228"/>
  <c r="K227"/>
  <c r="K226"/>
  <c r="K225"/>
  <c r="K224"/>
  <c r="K223"/>
  <c r="K222"/>
  <c r="K221"/>
  <c r="K220"/>
  <c r="K219"/>
  <c r="K218"/>
  <c r="K217"/>
  <c r="K216"/>
  <c r="K215"/>
  <c r="K214"/>
  <c r="K213"/>
  <c r="K212"/>
  <c r="K211"/>
  <c r="K210"/>
  <c r="K209"/>
  <c r="K208"/>
  <c r="K207"/>
  <c r="K206"/>
  <c r="K205"/>
  <c r="K204"/>
  <c r="K203"/>
  <c r="K202"/>
  <c r="K201"/>
  <c r="K200"/>
  <c r="K199"/>
  <c r="K198"/>
  <c r="K197"/>
  <c r="K196"/>
  <c r="K195"/>
  <c r="K194"/>
  <c r="K193"/>
  <c r="K192"/>
  <c r="K191"/>
  <c r="K190"/>
  <c r="K189"/>
  <c r="K188"/>
  <c r="K187"/>
  <c r="K186"/>
  <c r="K185"/>
  <c r="K184"/>
  <c r="K183"/>
  <c r="K182"/>
  <c r="K181"/>
  <c r="K180"/>
  <c r="K179"/>
  <c r="K178"/>
  <c r="K177"/>
  <c r="K176"/>
  <c r="K175"/>
  <c r="K174"/>
  <c r="K173"/>
  <c r="K172"/>
  <c r="K171"/>
  <c r="K170"/>
  <c r="K169"/>
  <c r="K168"/>
  <c r="K167"/>
  <c r="K166"/>
  <c r="K165"/>
  <c r="K164"/>
  <c r="K163"/>
  <c r="K162"/>
  <c r="K161"/>
  <c r="K160"/>
  <c r="K159"/>
  <c r="K158"/>
  <c r="K157"/>
  <c r="K156"/>
  <c r="K155"/>
  <c r="K154"/>
  <c r="K153"/>
  <c r="K152"/>
  <c r="K151"/>
  <c r="K150"/>
  <c r="K149"/>
  <c r="K148"/>
  <c r="K147"/>
  <c r="K146"/>
  <c r="K145"/>
  <c r="K144"/>
  <c r="K143"/>
  <c r="K142"/>
  <c r="K141"/>
  <c r="K140"/>
  <c r="K139"/>
  <c r="K138"/>
  <c r="K137"/>
  <c r="K136"/>
  <c r="K135"/>
  <c r="K134"/>
  <c r="K133"/>
  <c r="K132"/>
  <c r="K131"/>
  <c r="K130"/>
  <c r="K129"/>
  <c r="K128"/>
  <c r="K127"/>
  <c r="K126"/>
  <c r="K125"/>
  <c r="K124"/>
  <c r="K123"/>
  <c r="K122"/>
  <c r="K121"/>
  <c r="K120"/>
  <c r="K119"/>
  <c r="K118"/>
  <c r="K117"/>
  <c r="K116"/>
  <c r="K115"/>
  <c r="K114"/>
  <c r="K113"/>
  <c r="K112"/>
  <c r="K111"/>
  <c r="K110"/>
  <c r="K109"/>
  <c r="K108"/>
  <c r="K107"/>
  <c r="K106"/>
  <c r="K105"/>
  <c r="K104"/>
  <c r="K103"/>
  <c r="K102"/>
  <c r="K101"/>
  <c r="K100"/>
  <c r="K99"/>
  <c r="K98"/>
  <c r="K97"/>
  <c r="K96"/>
  <c r="K95"/>
  <c r="K94"/>
  <c r="K93"/>
  <c r="K92"/>
  <c r="K91"/>
  <c r="K90"/>
  <c r="K89"/>
  <c r="K88"/>
  <c r="K87"/>
  <c r="K86"/>
  <c r="K85"/>
  <c r="K84"/>
  <c r="K83"/>
  <c r="K82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K4"/>
  <c r="K3"/>
  <c r="I594"/>
  <c r="I593"/>
  <c r="I592"/>
  <c r="I591"/>
  <c r="I590"/>
  <c r="I589"/>
  <c r="I588"/>
  <c r="I587"/>
  <c r="I586"/>
  <c r="I585"/>
  <c r="I584"/>
  <c r="I583"/>
  <c r="I582"/>
  <c r="I581"/>
  <c r="I580"/>
  <c r="I579"/>
  <c r="I578"/>
  <c r="I577"/>
  <c r="I576"/>
  <c r="I575"/>
  <c r="I574"/>
  <c r="I573"/>
  <c r="I572"/>
  <c r="I571"/>
  <c r="I570"/>
  <c r="I569"/>
  <c r="I568"/>
  <c r="I567"/>
  <c r="I566"/>
  <c r="I565"/>
  <c r="I564"/>
  <c r="I563"/>
  <c r="I562"/>
  <c r="I561"/>
  <c r="I560"/>
  <c r="I559"/>
  <c r="I558"/>
  <c r="I557"/>
  <c r="I556"/>
  <c r="I555"/>
  <c r="I554"/>
  <c r="I553"/>
  <c r="I552"/>
  <c r="I551"/>
  <c r="I550"/>
  <c r="I549"/>
  <c r="I548"/>
  <c r="I547"/>
  <c r="I546"/>
  <c r="I545"/>
  <c r="I544"/>
  <c r="I543"/>
  <c r="I542"/>
  <c r="I541"/>
  <c r="I540"/>
  <c r="I539"/>
  <c r="I538"/>
  <c r="I537"/>
  <c r="I536"/>
  <c r="I535"/>
  <c r="I534"/>
  <c r="I533"/>
  <c r="I532"/>
  <c r="I531"/>
  <c r="I530"/>
  <c r="I529"/>
  <c r="I528"/>
  <c r="I527"/>
  <c r="I526"/>
  <c r="I525"/>
  <c r="I524"/>
  <c r="I523"/>
  <c r="I522"/>
  <c r="I521"/>
  <c r="I520"/>
  <c r="I519"/>
  <c r="I518"/>
  <c r="I517"/>
  <c r="I516"/>
  <c r="I515"/>
  <c r="I514"/>
  <c r="I513"/>
  <c r="I512"/>
  <c r="I511"/>
  <c r="I510"/>
  <c r="I509"/>
  <c r="I508"/>
  <c r="I507"/>
  <c r="I506"/>
  <c r="I505"/>
  <c r="I504"/>
  <c r="I503"/>
  <c r="I502"/>
  <c r="I501"/>
  <c r="I500"/>
  <c r="I499"/>
  <c r="I498"/>
  <c r="I497"/>
  <c r="I496"/>
  <c r="I495"/>
  <c r="I494"/>
  <c r="I493"/>
  <c r="I492"/>
  <c r="I491"/>
  <c r="I490"/>
  <c r="I489"/>
  <c r="I488"/>
  <c r="I487"/>
  <c r="I486"/>
  <c r="I485"/>
  <c r="I484"/>
  <c r="I483"/>
  <c r="I482"/>
  <c r="I481"/>
  <c r="I480"/>
  <c r="I479"/>
  <c r="I478"/>
  <c r="I477"/>
  <c r="I476"/>
  <c r="I475"/>
  <c r="I474"/>
  <c r="I473"/>
  <c r="I472"/>
  <c r="I471"/>
  <c r="I470"/>
  <c r="I469"/>
  <c r="I468"/>
  <c r="I467"/>
  <c r="I466"/>
  <c r="I465"/>
  <c r="I464"/>
  <c r="I463"/>
  <c r="I462"/>
  <c r="I461"/>
  <c r="I460"/>
  <c r="I459"/>
  <c r="I458"/>
  <c r="I457"/>
  <c r="I456"/>
  <c r="I455"/>
  <c r="I454"/>
  <c r="I453"/>
  <c r="I452"/>
  <c r="I451"/>
  <c r="I450"/>
  <c r="I449"/>
  <c r="I448"/>
  <c r="I447"/>
  <c r="I446"/>
  <c r="I445"/>
  <c r="I444"/>
  <c r="I443"/>
  <c r="I442"/>
  <c r="I441"/>
  <c r="I440"/>
  <c r="I439"/>
  <c r="I438"/>
  <c r="I437"/>
  <c r="I436"/>
  <c r="I435"/>
  <c r="I434"/>
  <c r="I433"/>
  <c r="I432"/>
  <c r="I431"/>
  <c r="I430"/>
  <c r="I429"/>
  <c r="I428"/>
  <c r="I427"/>
  <c r="I426"/>
  <c r="I425"/>
  <c r="I424"/>
  <c r="I423"/>
  <c r="I422"/>
  <c r="I421"/>
  <c r="I420"/>
  <c r="I419"/>
  <c r="I418"/>
  <c r="I417"/>
  <c r="I416"/>
  <c r="I415"/>
  <c r="I414"/>
  <c r="I413"/>
  <c r="I412"/>
  <c r="I411"/>
  <c r="I410"/>
  <c r="I409"/>
  <c r="I408"/>
  <c r="I407"/>
  <c r="I406"/>
  <c r="I405"/>
  <c r="I404"/>
  <c r="I403"/>
  <c r="I402"/>
  <c r="I401"/>
  <c r="I400"/>
  <c r="I399"/>
  <c r="I398"/>
  <c r="I397"/>
  <c r="I396"/>
  <c r="I395"/>
  <c r="I394"/>
  <c r="I393"/>
  <c r="I392"/>
  <c r="I391"/>
  <c r="I390"/>
  <c r="I389"/>
  <c r="I388"/>
  <c r="I387"/>
  <c r="I386"/>
  <c r="I385"/>
  <c r="I384"/>
  <c r="I383"/>
  <c r="I382"/>
  <c r="I381"/>
  <c r="I380"/>
  <c r="I379"/>
  <c r="I378"/>
  <c r="I377"/>
  <c r="I376"/>
  <c r="I375"/>
  <c r="I374"/>
  <c r="I373"/>
  <c r="I372"/>
  <c r="I371"/>
  <c r="I370"/>
  <c r="I369"/>
  <c r="I368"/>
  <c r="I367"/>
  <c r="I366"/>
  <c r="I365"/>
  <c r="I364"/>
  <c r="I363"/>
  <c r="I362"/>
  <c r="I361"/>
  <c r="I360"/>
  <c r="I359"/>
  <c r="I358"/>
  <c r="I357"/>
  <c r="I356"/>
  <c r="I355"/>
  <c r="I354"/>
  <c r="I353"/>
  <c r="I352"/>
  <c r="I351"/>
  <c r="I350"/>
  <c r="I349"/>
  <c r="I348"/>
  <c r="I347"/>
  <c r="I346"/>
  <c r="I345"/>
  <c r="I344"/>
  <c r="I343"/>
  <c r="I342"/>
  <c r="I341"/>
  <c r="I340"/>
  <c r="I339"/>
  <c r="I338"/>
  <c r="I337"/>
  <c r="I336"/>
  <c r="I335"/>
  <c r="I334"/>
  <c r="I333"/>
  <c r="I332"/>
  <c r="I331"/>
  <c r="I330"/>
  <c r="I329"/>
  <c r="I328"/>
  <c r="I327"/>
  <c r="I326"/>
  <c r="I325"/>
  <c r="I324"/>
  <c r="I323"/>
  <c r="I322"/>
  <c r="I321"/>
  <c r="I320"/>
  <c r="I319"/>
  <c r="I318"/>
  <c r="I317"/>
  <c r="I316"/>
  <c r="I315"/>
  <c r="I314"/>
  <c r="I313"/>
  <c r="I312"/>
  <c r="I311"/>
  <c r="I310"/>
  <c r="I309"/>
  <c r="I308"/>
  <c r="I307"/>
  <c r="I306"/>
  <c r="I305"/>
  <c r="I304"/>
  <c r="I303"/>
  <c r="I302"/>
  <c r="I301"/>
  <c r="I300"/>
  <c r="I299"/>
  <c r="I298"/>
  <c r="I297"/>
  <c r="I296"/>
  <c r="I295"/>
  <c r="I294"/>
  <c r="I293"/>
  <c r="I292"/>
  <c r="I291"/>
  <c r="I290"/>
  <c r="I289"/>
  <c r="I288"/>
  <c r="I287"/>
  <c r="I286"/>
  <c r="I285"/>
  <c r="I284"/>
  <c r="I283"/>
  <c r="I282"/>
  <c r="I281"/>
  <c r="I280"/>
  <c r="I279"/>
  <c r="I278"/>
  <c r="I277"/>
  <c r="I276"/>
  <c r="I275"/>
  <c r="I274"/>
  <c r="I273"/>
  <c r="I272"/>
  <c r="I271"/>
  <c r="I270"/>
  <c r="I269"/>
  <c r="I268"/>
  <c r="I267"/>
  <c r="I266"/>
  <c r="I265"/>
  <c r="I264"/>
  <c r="I263"/>
  <c r="I262"/>
  <c r="I261"/>
  <c r="I260"/>
  <c r="I259"/>
  <c r="I258"/>
  <c r="I257"/>
  <c r="I256"/>
  <c r="I255"/>
  <c r="I254"/>
  <c r="I253"/>
  <c r="I252"/>
  <c r="I251"/>
  <c r="I250"/>
  <c r="I249"/>
  <c r="I248"/>
  <c r="I247"/>
  <c r="I246"/>
  <c r="I245"/>
  <c r="I244"/>
  <c r="I243"/>
  <c r="I242"/>
  <c r="I241"/>
  <c r="I240"/>
  <c r="I239"/>
  <c r="I238"/>
  <c r="I237"/>
  <c r="I236"/>
  <c r="I235"/>
  <c r="I234"/>
  <c r="I233"/>
  <c r="I232"/>
  <c r="I231"/>
  <c r="I230"/>
  <c r="I229"/>
  <c r="I228"/>
  <c r="I227"/>
  <c r="I226"/>
  <c r="I225"/>
  <c r="I224"/>
  <c r="I223"/>
  <c r="I222"/>
  <c r="I221"/>
  <c r="I220"/>
  <c r="I219"/>
  <c r="I218"/>
  <c r="I217"/>
  <c r="I216"/>
  <c r="I215"/>
  <c r="I214"/>
  <c r="I213"/>
  <c r="I212"/>
  <c r="I211"/>
  <c r="I210"/>
  <c r="I209"/>
  <c r="I208"/>
  <c r="I207"/>
  <c r="I206"/>
  <c r="I205"/>
  <c r="I204"/>
  <c r="I203"/>
  <c r="I202"/>
  <c r="I201"/>
  <c r="I200"/>
  <c r="I199"/>
  <c r="I198"/>
  <c r="I197"/>
  <c r="I196"/>
  <c r="I195"/>
  <c r="I194"/>
  <c r="I193"/>
  <c r="I192"/>
  <c r="I191"/>
  <c r="I190"/>
  <c r="I189"/>
  <c r="I188"/>
  <c r="I187"/>
  <c r="I186"/>
  <c r="I185"/>
  <c r="I184"/>
  <c r="I183"/>
  <c r="I182"/>
  <c r="I181"/>
  <c r="I180"/>
  <c r="I179"/>
  <c r="I178"/>
  <c r="I177"/>
  <c r="I176"/>
  <c r="I175"/>
  <c r="I174"/>
  <c r="I173"/>
  <c r="I172"/>
  <c r="I171"/>
  <c r="I170"/>
  <c r="I169"/>
  <c r="I168"/>
  <c r="I167"/>
  <c r="I166"/>
  <c r="I165"/>
  <c r="I164"/>
  <c r="I163"/>
  <c r="I162"/>
  <c r="I161"/>
  <c r="I160"/>
  <c r="I159"/>
  <c r="I158"/>
  <c r="I157"/>
  <c r="I156"/>
  <c r="I155"/>
  <c r="I154"/>
  <c r="I153"/>
  <c r="I152"/>
  <c r="I151"/>
  <c r="I150"/>
  <c r="I149"/>
  <c r="I148"/>
  <c r="I147"/>
  <c r="I146"/>
  <c r="I145"/>
  <c r="I144"/>
  <c r="I143"/>
  <c r="I142"/>
  <c r="I141"/>
  <c r="I140"/>
  <c r="I139"/>
  <c r="I138"/>
  <c r="I137"/>
  <c r="I136"/>
  <c r="I135"/>
  <c r="I134"/>
  <c r="I133"/>
  <c r="I132"/>
  <c r="I131"/>
  <c r="I130"/>
  <c r="I129"/>
  <c r="I128"/>
  <c r="I127"/>
  <c r="I126"/>
  <c r="I125"/>
  <c r="I124"/>
  <c r="I123"/>
  <c r="I122"/>
  <c r="I121"/>
  <c r="I120"/>
  <c r="I119"/>
  <c r="I118"/>
  <c r="I117"/>
  <c r="I116"/>
  <c r="I115"/>
  <c r="I114"/>
  <c r="I113"/>
  <c r="I112"/>
  <c r="I111"/>
  <c r="I110"/>
  <c r="I109"/>
  <c r="I108"/>
  <c r="I107"/>
  <c r="I106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G594"/>
  <c r="G593"/>
  <c r="G592"/>
  <c r="G591"/>
  <c r="G590"/>
  <c r="G589"/>
  <c r="G588"/>
  <c r="G587"/>
  <c r="G586"/>
  <c r="G585"/>
  <c r="G584"/>
  <c r="G583"/>
  <c r="G582"/>
  <c r="G581"/>
  <c r="G580"/>
  <c r="G579"/>
  <c r="G578"/>
  <c r="G577"/>
  <c r="G576"/>
  <c r="G575"/>
  <c r="G574"/>
  <c r="G573"/>
  <c r="G572"/>
  <c r="G571"/>
  <c r="G570"/>
  <c r="G569"/>
  <c r="G568"/>
  <c r="G567"/>
  <c r="G566"/>
  <c r="G565"/>
  <c r="G564"/>
  <c r="G563"/>
  <c r="G562"/>
  <c r="G561"/>
  <c r="G560"/>
  <c r="G559"/>
  <c r="G558"/>
  <c r="G557"/>
  <c r="G556"/>
  <c r="G555"/>
  <c r="G554"/>
  <c r="G553"/>
  <c r="G552"/>
  <c r="G551"/>
  <c r="G550"/>
  <c r="G549"/>
  <c r="G548"/>
  <c r="G547"/>
  <c r="G546"/>
  <c r="G545"/>
  <c r="G544"/>
  <c r="G543"/>
  <c r="G542"/>
  <c r="G541"/>
  <c r="G540"/>
  <c r="G539"/>
  <c r="G538"/>
  <c r="G537"/>
  <c r="G536"/>
  <c r="G535"/>
  <c r="G534"/>
  <c r="G533"/>
  <c r="G532"/>
  <c r="G531"/>
  <c r="G530"/>
  <c r="G529"/>
  <c r="G528"/>
  <c r="G527"/>
  <c r="G526"/>
  <c r="G525"/>
  <c r="G524"/>
  <c r="G523"/>
  <c r="G522"/>
  <c r="G521"/>
  <c r="G520"/>
  <c r="G519"/>
  <c r="G518"/>
  <c r="G517"/>
  <c r="G516"/>
  <c r="G515"/>
  <c r="G514"/>
  <c r="G513"/>
  <c r="G512"/>
  <c r="G511"/>
  <c r="G510"/>
  <c r="G509"/>
  <c r="G508"/>
  <c r="G507"/>
  <c r="G506"/>
  <c r="G505"/>
  <c r="G504"/>
  <c r="G503"/>
  <c r="G502"/>
  <c r="G501"/>
  <c r="G500"/>
  <c r="G499"/>
  <c r="G498"/>
  <c r="G497"/>
  <c r="G496"/>
  <c r="G495"/>
  <c r="G494"/>
  <c r="G493"/>
  <c r="G492"/>
  <c r="G491"/>
  <c r="G490"/>
  <c r="G489"/>
  <c r="G488"/>
  <c r="G487"/>
  <c r="G486"/>
  <c r="G485"/>
  <c r="G484"/>
  <c r="G483"/>
  <c r="G482"/>
  <c r="G481"/>
  <c r="G480"/>
  <c r="G479"/>
  <c r="G478"/>
  <c r="G477"/>
  <c r="G476"/>
  <c r="G475"/>
  <c r="G474"/>
  <c r="G473"/>
  <c r="G472"/>
  <c r="G471"/>
  <c r="G470"/>
  <c r="G469"/>
  <c r="G468"/>
  <c r="G467"/>
  <c r="G466"/>
  <c r="G465"/>
  <c r="G464"/>
  <c r="G463"/>
  <c r="G462"/>
  <c r="G461"/>
  <c r="G460"/>
  <c r="G459"/>
  <c r="G458"/>
  <c r="G457"/>
  <c r="G456"/>
  <c r="G455"/>
  <c r="G454"/>
  <c r="G453"/>
  <c r="G452"/>
  <c r="G451"/>
  <c r="G450"/>
  <c r="G449"/>
  <c r="G448"/>
  <c r="G447"/>
  <c r="G446"/>
  <c r="G445"/>
  <c r="G444"/>
  <c r="G443"/>
  <c r="G442"/>
  <c r="G441"/>
  <c r="G440"/>
  <c r="G439"/>
  <c r="G438"/>
  <c r="G437"/>
  <c r="G436"/>
  <c r="G435"/>
  <c r="G434"/>
  <c r="G433"/>
  <c r="G432"/>
  <c r="G431"/>
  <c r="G430"/>
  <c r="G429"/>
  <c r="G428"/>
  <c r="G427"/>
  <c r="G426"/>
  <c r="G425"/>
  <c r="G424"/>
  <c r="G423"/>
  <c r="G422"/>
  <c r="G421"/>
  <c r="G420"/>
  <c r="G419"/>
  <c r="G418"/>
  <c r="G417"/>
  <c r="G416"/>
  <c r="G415"/>
  <c r="G414"/>
  <c r="G413"/>
  <c r="G412"/>
  <c r="G411"/>
  <c r="G410"/>
  <c r="G409"/>
  <c r="G408"/>
  <c r="G407"/>
  <c r="G406"/>
  <c r="G405"/>
  <c r="G404"/>
  <c r="G403"/>
  <c r="G402"/>
  <c r="G401"/>
  <c r="G400"/>
  <c r="G399"/>
  <c r="G398"/>
  <c r="G397"/>
  <c r="G396"/>
  <c r="G395"/>
  <c r="G394"/>
  <c r="G393"/>
  <c r="G392"/>
  <c r="G391"/>
  <c r="G390"/>
  <c r="G389"/>
  <c r="G388"/>
  <c r="G387"/>
  <c r="G386"/>
  <c r="G385"/>
  <c r="G384"/>
  <c r="G383"/>
  <c r="G382"/>
  <c r="G381"/>
  <c r="G380"/>
  <c r="G379"/>
  <c r="G378"/>
  <c r="G377"/>
  <c r="G376"/>
  <c r="G375"/>
  <c r="G374"/>
  <c r="G373"/>
  <c r="G372"/>
  <c r="G371"/>
  <c r="G370"/>
  <c r="G369"/>
  <c r="G368"/>
  <c r="G367"/>
  <c r="G366"/>
  <c r="G365"/>
  <c r="G364"/>
  <c r="G363"/>
  <c r="G362"/>
  <c r="G361"/>
  <c r="G360"/>
  <c r="G359"/>
  <c r="G358"/>
  <c r="G357"/>
  <c r="G356"/>
  <c r="G355"/>
  <c r="G354"/>
  <c r="G353"/>
  <c r="G352"/>
  <c r="G351"/>
  <c r="G350"/>
  <c r="G349"/>
  <c r="G348"/>
  <c r="G347"/>
  <c r="G346"/>
  <c r="G345"/>
  <c r="G344"/>
  <c r="G343"/>
  <c r="G342"/>
  <c r="G341"/>
  <c r="G340"/>
  <c r="G339"/>
  <c r="G338"/>
  <c r="G337"/>
  <c r="G336"/>
  <c r="G335"/>
  <c r="G334"/>
  <c r="G333"/>
  <c r="G332"/>
  <c r="G331"/>
  <c r="G330"/>
  <c r="G329"/>
  <c r="G328"/>
  <c r="G327"/>
  <c r="G326"/>
  <c r="G325"/>
  <c r="G324"/>
  <c r="G323"/>
  <c r="G322"/>
  <c r="G321"/>
  <c r="G320"/>
  <c r="G319"/>
  <c r="G318"/>
  <c r="G317"/>
  <c r="G316"/>
  <c r="G315"/>
  <c r="G314"/>
  <c r="G313"/>
  <c r="G312"/>
  <c r="G311"/>
  <c r="G310"/>
  <c r="G309"/>
  <c r="G308"/>
  <c r="G307"/>
  <c r="G306"/>
  <c r="G305"/>
  <c r="G304"/>
  <c r="G303"/>
  <c r="G302"/>
  <c r="G301"/>
  <c r="G300"/>
  <c r="G299"/>
  <c r="G298"/>
  <c r="G297"/>
  <c r="G296"/>
  <c r="G295"/>
  <c r="G294"/>
  <c r="G293"/>
  <c r="G292"/>
  <c r="G291"/>
  <c r="G290"/>
  <c r="G289"/>
  <c r="G288"/>
  <c r="G287"/>
  <c r="G286"/>
  <c r="G285"/>
  <c r="G284"/>
  <c r="G283"/>
  <c r="G282"/>
  <c r="G281"/>
  <c r="G280"/>
  <c r="G279"/>
  <c r="G278"/>
  <c r="G277"/>
  <c r="G276"/>
  <c r="G275"/>
  <c r="G274"/>
  <c r="G273"/>
  <c r="G272"/>
  <c r="G271"/>
  <c r="G270"/>
  <c r="G269"/>
  <c r="G268"/>
  <c r="G267"/>
  <c r="G266"/>
  <c r="G265"/>
  <c r="G264"/>
  <c r="G263"/>
  <c r="G262"/>
  <c r="G261"/>
  <c r="G260"/>
  <c r="G259"/>
  <c r="G258"/>
  <c r="G257"/>
  <c r="G256"/>
  <c r="G255"/>
  <c r="G254"/>
  <c r="G253"/>
  <c r="G252"/>
  <c r="G251"/>
  <c r="G250"/>
  <c r="G249"/>
  <c r="G248"/>
  <c r="G247"/>
  <c r="G246"/>
  <c r="G245"/>
  <c r="G244"/>
  <c r="G243"/>
  <c r="G242"/>
  <c r="G241"/>
  <c r="G240"/>
  <c r="G239"/>
  <c r="G238"/>
  <c r="G237"/>
  <c r="G236"/>
  <c r="G235"/>
  <c r="G234"/>
  <c r="G233"/>
  <c r="G232"/>
  <c r="G231"/>
  <c r="G230"/>
  <c r="G229"/>
  <c r="G228"/>
  <c r="G227"/>
  <c r="G226"/>
  <c r="G225"/>
  <c r="G224"/>
  <c r="G223"/>
  <c r="G222"/>
  <c r="G221"/>
  <c r="G220"/>
  <c r="G219"/>
  <c r="G218"/>
  <c r="G217"/>
  <c r="G216"/>
  <c r="G215"/>
  <c r="G214"/>
  <c r="G213"/>
  <c r="G212"/>
  <c r="G211"/>
  <c r="G210"/>
  <c r="G209"/>
  <c r="G208"/>
  <c r="G207"/>
  <c r="G206"/>
  <c r="G205"/>
  <c r="G204"/>
  <c r="G203"/>
  <c r="G202"/>
  <c r="G201"/>
  <c r="G200"/>
  <c r="G199"/>
  <c r="G198"/>
  <c r="G197"/>
  <c r="G196"/>
  <c r="G195"/>
  <c r="G194"/>
  <c r="G193"/>
  <c r="G192"/>
  <c r="G191"/>
  <c r="G190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3"/>
  <c r="G162"/>
  <c r="G161"/>
  <c r="G160"/>
  <c r="G159"/>
  <c r="G158"/>
  <c r="G157"/>
  <c r="G156"/>
  <c r="G155"/>
  <c r="G154"/>
  <c r="G153"/>
  <c r="G152"/>
  <c r="G151"/>
  <c r="G150"/>
  <c r="G149"/>
  <c r="G148"/>
  <c r="G147"/>
  <c r="G146"/>
  <c r="G145"/>
  <c r="G144"/>
  <c r="G143"/>
  <c r="G142"/>
  <c r="G141"/>
  <c r="G140"/>
  <c r="G139"/>
  <c r="G138"/>
  <c r="G137"/>
  <c r="G136"/>
  <c r="G135"/>
  <c r="G134"/>
  <c r="G133"/>
  <c r="G132"/>
  <c r="G131"/>
  <c r="G130"/>
  <c r="G129"/>
  <c r="G128"/>
  <c r="G127"/>
  <c r="G126"/>
  <c r="G125"/>
  <c r="G124"/>
  <c r="G123"/>
  <c r="G122"/>
  <c r="G121"/>
  <c r="G120"/>
  <c r="G119"/>
  <c r="G118"/>
  <c r="G117"/>
  <c r="G116"/>
  <c r="G115"/>
  <c r="G114"/>
  <c r="G113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4"/>
  <c r="G92"/>
  <c r="G90"/>
  <c r="G88"/>
  <c r="G86"/>
  <c r="G84"/>
  <c r="G82"/>
  <c r="G80"/>
  <c r="G78"/>
  <c r="G76"/>
  <c r="G74"/>
  <c r="G72"/>
  <c r="G70"/>
  <c r="G68"/>
  <c r="G66"/>
  <c r="G64"/>
  <c r="G62"/>
  <c r="G60"/>
  <c r="G58"/>
  <c r="G56"/>
  <c r="G54"/>
  <c r="G52"/>
  <c r="G50"/>
  <c r="G48"/>
  <c r="G46"/>
  <c r="G44"/>
  <c r="G42"/>
  <c r="G40"/>
  <c r="G38"/>
  <c r="G36"/>
  <c r="G35"/>
  <c r="G34"/>
  <c r="G33"/>
  <c r="G32"/>
  <c r="G31"/>
  <c r="G30"/>
  <c r="G26"/>
  <c r="G17"/>
  <c r="G11"/>
  <c r="G7"/>
  <c r="G3"/>
  <c r="K192" i="6"/>
  <c r="R192" s="1"/>
  <c r="K662"/>
  <c r="R662" s="1"/>
  <c r="K29"/>
  <c r="R29" s="1"/>
  <c r="K47"/>
  <c r="R47" s="1"/>
  <c r="K341"/>
  <c r="R341" s="1"/>
  <c r="K204"/>
  <c r="R204" s="1"/>
  <c r="K384"/>
  <c r="R384" s="1"/>
  <c r="K474"/>
  <c r="R474" s="1"/>
  <c r="K572"/>
  <c r="R572" s="1"/>
  <c r="K604"/>
  <c r="R604" s="1"/>
  <c r="K654"/>
  <c r="R654" s="1"/>
  <c r="K686"/>
  <c r="R686" s="1"/>
  <c r="K100"/>
  <c r="R100" s="1"/>
  <c r="K186"/>
  <c r="R186" s="1"/>
  <c r="K390"/>
  <c r="R390" s="1"/>
  <c r="K496"/>
  <c r="R496" s="1"/>
  <c r="K536"/>
  <c r="R536" s="1"/>
  <c r="K544"/>
  <c r="R544" s="1"/>
  <c r="K560"/>
  <c r="R560" s="1"/>
  <c r="K568"/>
  <c r="R568" s="1"/>
  <c r="K584"/>
  <c r="R584" s="1"/>
  <c r="K600"/>
  <c r="R600" s="1"/>
  <c r="K650"/>
  <c r="R650" s="1"/>
  <c r="K708"/>
  <c r="R708" s="1"/>
  <c r="K400"/>
  <c r="R400" s="1"/>
  <c r="K408"/>
  <c r="R408" s="1"/>
  <c r="K424"/>
  <c r="R424" s="1"/>
  <c r="K464"/>
  <c r="R464" s="1"/>
  <c r="K472"/>
  <c r="R472" s="1"/>
  <c r="K494"/>
  <c r="R494" s="1"/>
  <c r="K502"/>
  <c r="R502" s="1"/>
  <c r="K514"/>
  <c r="R514" s="1"/>
  <c r="K526"/>
  <c r="R526" s="1"/>
  <c r="K534"/>
  <c r="R534" s="1"/>
  <c r="K546"/>
  <c r="R546" s="1"/>
  <c r="K554"/>
  <c r="R554" s="1"/>
  <c r="K566"/>
  <c r="R566" s="1"/>
  <c r="K578"/>
  <c r="R578" s="1"/>
  <c r="K594"/>
  <c r="R594" s="1"/>
  <c r="K614"/>
  <c r="R614" s="1"/>
  <c r="K630"/>
  <c r="R630" s="1"/>
  <c r="K642"/>
  <c r="R642" s="1"/>
  <c r="K660"/>
  <c r="R660" s="1"/>
  <c r="K672"/>
  <c r="R672" s="1"/>
  <c r="K684"/>
  <c r="R684" s="1"/>
  <c r="K730"/>
  <c r="R730" s="1"/>
  <c r="K748"/>
  <c r="R748" s="1"/>
  <c r="K219"/>
  <c r="R219" s="1"/>
  <c r="K251"/>
  <c r="R251" s="1"/>
  <c r="K267"/>
  <c r="R267" s="1"/>
  <c r="K333"/>
  <c r="R333" s="1"/>
  <c r="K778"/>
  <c r="R778" s="1"/>
  <c r="K11"/>
  <c r="R11" s="1"/>
  <c r="K15"/>
  <c r="R15" s="1"/>
  <c r="K19"/>
  <c r="R19" s="1"/>
  <c r="K23"/>
  <c r="R23" s="1"/>
  <c r="K31"/>
  <c r="R31" s="1"/>
  <c r="K37"/>
  <c r="R37" s="1"/>
  <c r="K41"/>
  <c r="R41" s="1"/>
  <c r="K45"/>
  <c r="R45" s="1"/>
  <c r="K49"/>
  <c r="R49" s="1"/>
  <c r="K53"/>
  <c r="R53" s="1"/>
  <c r="K57"/>
  <c r="R57" s="1"/>
  <c r="K67"/>
  <c r="R67" s="1"/>
  <c r="K69"/>
  <c r="R69" s="1"/>
  <c r="K71"/>
  <c r="R71" s="1"/>
  <c r="K73"/>
  <c r="R73" s="1"/>
  <c r="K75"/>
  <c r="R75" s="1"/>
  <c r="K77"/>
  <c r="R77" s="1"/>
  <c r="K81"/>
  <c r="R81" s="1"/>
  <c r="K83"/>
  <c r="R83" s="1"/>
  <c r="K85"/>
  <c r="R85" s="1"/>
  <c r="K87"/>
  <c r="R87" s="1"/>
  <c r="K89"/>
  <c r="R89" s="1"/>
  <c r="K91"/>
  <c r="R91" s="1"/>
  <c r="K93"/>
  <c r="R93" s="1"/>
  <c r="K95"/>
  <c r="R95" s="1"/>
  <c r="K97"/>
  <c r="R97" s="1"/>
  <c r="K99"/>
  <c r="R99" s="1"/>
  <c r="K101"/>
  <c r="R101" s="1"/>
  <c r="K103"/>
  <c r="R103" s="1"/>
  <c r="K105"/>
  <c r="R105" s="1"/>
  <c r="K107"/>
  <c r="R107" s="1"/>
  <c r="K109"/>
  <c r="R109" s="1"/>
  <c r="K111"/>
  <c r="R111" s="1"/>
  <c r="K223"/>
  <c r="R223" s="1"/>
  <c r="K247"/>
  <c r="R247" s="1"/>
  <c r="K263"/>
  <c r="R263" s="1"/>
  <c r="K287"/>
  <c r="R287" s="1"/>
  <c r="K305"/>
  <c r="R305" s="1"/>
  <c r="K337"/>
  <c r="R337" s="1"/>
  <c r="K772"/>
  <c r="R772" s="1"/>
  <c r="K780"/>
  <c r="R780" s="1"/>
  <c r="K784"/>
  <c r="R784" s="1"/>
  <c r="K788"/>
  <c r="R788" s="1"/>
  <c r="K117"/>
  <c r="R117" s="1"/>
  <c r="K131"/>
  <c r="R131" s="1"/>
  <c r="K133"/>
  <c r="R133" s="1"/>
  <c r="K135"/>
  <c r="R135" s="1"/>
  <c r="K137"/>
  <c r="R137" s="1"/>
  <c r="K139"/>
  <c r="R139" s="1"/>
  <c r="K141"/>
  <c r="R141" s="1"/>
  <c r="K143"/>
  <c r="R143" s="1"/>
  <c r="K145"/>
  <c r="R145" s="1"/>
  <c r="K147"/>
  <c r="R147" s="1"/>
  <c r="K151"/>
  <c r="R151" s="1"/>
  <c r="K153"/>
  <c r="R153" s="1"/>
  <c r="K169"/>
  <c r="R169" s="1"/>
  <c r="K177"/>
  <c r="R177" s="1"/>
  <c r="K185"/>
  <c r="R185" s="1"/>
  <c r="K189"/>
  <c r="R189" s="1"/>
  <c r="K197"/>
  <c r="R197" s="1"/>
  <c r="K201"/>
  <c r="R201" s="1"/>
  <c r="K203"/>
  <c r="R203" s="1"/>
  <c r="K205"/>
  <c r="R205" s="1"/>
  <c r="K209"/>
  <c r="R209" s="1"/>
  <c r="K211"/>
  <c r="R211" s="1"/>
  <c r="K225"/>
  <c r="R225" s="1"/>
  <c r="K237"/>
  <c r="R237" s="1"/>
  <c r="K245"/>
  <c r="R245" s="1"/>
  <c r="K253"/>
  <c r="R253" s="1"/>
  <c r="K257"/>
  <c r="R257" s="1"/>
  <c r="K261"/>
  <c r="R261" s="1"/>
  <c r="K303"/>
  <c r="R303" s="1"/>
  <c r="K323"/>
  <c r="R323" s="1"/>
  <c r="K331"/>
  <c r="R331" s="1"/>
  <c r="K339"/>
  <c r="R339" s="1"/>
  <c r="K359"/>
  <c r="R359" s="1"/>
  <c r="K361"/>
  <c r="R361" s="1"/>
  <c r="K363"/>
  <c r="R363" s="1"/>
  <c r="K367"/>
  <c r="R367" s="1"/>
  <c r="K369"/>
  <c r="R369" s="1"/>
  <c r="K371"/>
  <c r="R371" s="1"/>
  <c r="K385"/>
  <c r="R385" s="1"/>
  <c r="K395"/>
  <c r="R395" s="1"/>
  <c r="K405"/>
  <c r="R405" s="1"/>
  <c r="K423"/>
  <c r="R423" s="1"/>
  <c r="K427"/>
  <c r="R427" s="1"/>
  <c r="K437"/>
  <c r="R437" s="1"/>
  <c r="K441"/>
  <c r="R441" s="1"/>
  <c r="K445"/>
  <c r="R445" s="1"/>
  <c r="K459"/>
  <c r="R459" s="1"/>
  <c r="K467"/>
  <c r="R467" s="1"/>
  <c r="K479"/>
  <c r="R479" s="1"/>
  <c r="K485"/>
  <c r="R485" s="1"/>
  <c r="K489"/>
  <c r="R489" s="1"/>
  <c r="K493"/>
  <c r="R493" s="1"/>
  <c r="K499"/>
  <c r="R499" s="1"/>
  <c r="K513"/>
  <c r="R513" s="1"/>
  <c r="K519"/>
  <c r="R519" s="1"/>
  <c r="K525"/>
  <c r="R525" s="1"/>
  <c r="K543"/>
  <c r="R543" s="1"/>
  <c r="K551"/>
  <c r="R551" s="1"/>
  <c r="K573"/>
  <c r="R573" s="1"/>
  <c r="K581"/>
  <c r="R581" s="1"/>
  <c r="K591"/>
  <c r="R591" s="1"/>
  <c r="K601"/>
  <c r="R601" s="1"/>
  <c r="K609"/>
  <c r="R609" s="1"/>
  <c r="K623"/>
  <c r="R623" s="1"/>
  <c r="K631"/>
  <c r="R631" s="1"/>
  <c r="K635"/>
  <c r="R635" s="1"/>
  <c r="K639"/>
  <c r="R639" s="1"/>
  <c r="K643"/>
  <c r="R643" s="1"/>
  <c r="K655"/>
  <c r="R655" s="1"/>
  <c r="K665"/>
  <c r="R665" s="1"/>
  <c r="K669"/>
  <c r="R669" s="1"/>
  <c r="K677"/>
  <c r="R677" s="1"/>
  <c r="K681"/>
  <c r="R681" s="1"/>
  <c r="K705"/>
  <c r="R705" s="1"/>
  <c r="K713"/>
  <c r="R713" s="1"/>
  <c r="K721"/>
  <c r="R721" s="1"/>
  <c r="K723"/>
  <c r="R723" s="1"/>
  <c r="K729"/>
  <c r="R729" s="1"/>
  <c r="K733"/>
  <c r="R733" s="1"/>
  <c r="K743"/>
  <c r="R743" s="1"/>
  <c r="K757"/>
  <c r="R757" s="1"/>
  <c r="K761"/>
  <c r="R761" s="1"/>
  <c r="K789"/>
  <c r="R789" s="1"/>
  <c r="L75"/>
  <c r="L27"/>
  <c r="L56"/>
  <c r="L581"/>
  <c r="L513"/>
  <c r="K356"/>
  <c r="R356" s="1"/>
  <c r="J348"/>
  <c r="J344"/>
  <c r="J340"/>
  <c r="J338"/>
  <c r="J334"/>
  <c r="J330"/>
  <c r="J326"/>
  <c r="J322"/>
  <c r="J314"/>
  <c r="K308"/>
  <c r="R308" s="1"/>
  <c r="K298"/>
  <c r="R298" s="1"/>
  <c r="K286"/>
  <c r="R286" s="1"/>
  <c r="J276"/>
  <c r="K266"/>
  <c r="R266" s="1"/>
  <c r="L575"/>
  <c r="J358"/>
  <c r="J354"/>
  <c r="J350"/>
  <c r="K346"/>
  <c r="R346" s="1"/>
  <c r="J336"/>
  <c r="J332"/>
  <c r="J328"/>
  <c r="J324"/>
  <c r="J320"/>
  <c r="K320"/>
  <c r="R320" s="1"/>
  <c r="J316"/>
  <c r="K316"/>
  <c r="R316" s="1"/>
  <c r="J310"/>
  <c r="L310" s="1"/>
  <c r="J300"/>
  <c r="J294"/>
  <c r="J288"/>
  <c r="J278"/>
  <c r="J270"/>
  <c r="K14"/>
  <c r="R14" s="1"/>
  <c r="K38"/>
  <c r="R38" s="1"/>
  <c r="K54"/>
  <c r="R54" s="1"/>
  <c r="K216"/>
  <c r="R216" s="1"/>
  <c r="K232"/>
  <c r="R232" s="1"/>
  <c r="K240"/>
  <c r="R240" s="1"/>
  <c r="K250"/>
  <c r="R250" s="1"/>
  <c r="K258"/>
  <c r="R258" s="1"/>
  <c r="J79"/>
  <c r="E4" i="9" s="1"/>
  <c r="F724" i="6"/>
  <c r="C11" i="9" s="1"/>
  <c r="F450" i="6" l="1"/>
  <c r="K450"/>
  <c r="R450" s="1"/>
  <c r="F202"/>
  <c r="K202"/>
  <c r="R202" s="1"/>
  <c r="F168"/>
  <c r="K168"/>
  <c r="R168" s="1"/>
  <c r="F128"/>
  <c r="K128"/>
  <c r="R128" s="1"/>
  <c r="F90"/>
  <c r="K90"/>
  <c r="R90" s="1"/>
  <c r="F84"/>
  <c r="F114" s="1"/>
  <c r="K84"/>
  <c r="R84" s="1"/>
  <c r="F9"/>
  <c r="K9"/>
  <c r="R9" s="1"/>
  <c r="E386"/>
  <c r="F386" s="1"/>
  <c r="G14" i="4"/>
  <c r="E188" i="6"/>
  <c r="G95" i="4"/>
  <c r="E688" i="6"/>
  <c r="F688" s="1"/>
  <c r="G93" i="4"/>
  <c r="E691" i="6"/>
  <c r="F691" s="1"/>
  <c r="G91" i="4"/>
  <c r="E171" i="6"/>
  <c r="F171" s="1"/>
  <c r="E508"/>
  <c r="F508" s="1"/>
  <c r="G87" i="4"/>
  <c r="E765" i="6"/>
  <c r="E774"/>
  <c r="G83" i="4"/>
  <c r="E763" i="6"/>
  <c r="F763" s="1"/>
  <c r="G81" i="4"/>
  <c r="E195" i="6"/>
  <c r="E747"/>
  <c r="F747" s="1"/>
  <c r="G79" i="4"/>
  <c r="E698" i="6"/>
  <c r="F698" s="1"/>
  <c r="G77" i="4"/>
  <c r="E706" i="6"/>
  <c r="F706" s="1"/>
  <c r="G65" i="4"/>
  <c r="F540" i="6"/>
  <c r="K540"/>
  <c r="R540" s="1"/>
  <c r="F520"/>
  <c r="K520"/>
  <c r="R520" s="1"/>
  <c r="F402"/>
  <c r="K402"/>
  <c r="R402" s="1"/>
  <c r="F162"/>
  <c r="K162"/>
  <c r="R162" s="1"/>
  <c r="F13"/>
  <c r="K13"/>
  <c r="R13" s="1"/>
  <c r="L88"/>
  <c r="L74"/>
  <c r="F79"/>
  <c r="C4" i="9" s="1"/>
  <c r="L40" i="6"/>
  <c r="L36"/>
  <c r="K264"/>
  <c r="R264" s="1"/>
  <c r="K236"/>
  <c r="R236" s="1"/>
  <c r="K222"/>
  <c r="R222" s="1"/>
  <c r="K62"/>
  <c r="R62" s="1"/>
  <c r="K46"/>
  <c r="R46" s="1"/>
  <c r="K26"/>
  <c r="R26" s="1"/>
  <c r="L300"/>
  <c r="L332"/>
  <c r="K292"/>
  <c r="R292" s="1"/>
  <c r="K779"/>
  <c r="R779" s="1"/>
  <c r="K685"/>
  <c r="R685" s="1"/>
  <c r="K649"/>
  <c r="R649" s="1"/>
  <c r="K615"/>
  <c r="R615" s="1"/>
  <c r="K605"/>
  <c r="R605" s="1"/>
  <c r="K597"/>
  <c r="R597" s="1"/>
  <c r="K585"/>
  <c r="R585" s="1"/>
  <c r="K577"/>
  <c r="R577" s="1"/>
  <c r="K563"/>
  <c r="R563" s="1"/>
  <c r="K547"/>
  <c r="R547" s="1"/>
  <c r="K535"/>
  <c r="R535" s="1"/>
  <c r="K507"/>
  <c r="R507" s="1"/>
  <c r="K475"/>
  <c r="R475" s="1"/>
  <c r="K413"/>
  <c r="R413" s="1"/>
  <c r="K401"/>
  <c r="R401" s="1"/>
  <c r="K391"/>
  <c r="R391" s="1"/>
  <c r="K187"/>
  <c r="R187" s="1"/>
  <c r="K181"/>
  <c r="R181" s="1"/>
  <c r="K313"/>
  <c r="R313" s="1"/>
  <c r="K61"/>
  <c r="R61" s="1"/>
  <c r="K7"/>
  <c r="R7" s="1"/>
  <c r="K301"/>
  <c r="R301" s="1"/>
  <c r="K710"/>
  <c r="R710" s="1"/>
  <c r="K622"/>
  <c r="R622" s="1"/>
  <c r="K448"/>
  <c r="R448" s="1"/>
  <c r="K728"/>
  <c r="R728" s="1"/>
  <c r="K130"/>
  <c r="R130" s="1"/>
  <c r="K722"/>
  <c r="R722" s="1"/>
  <c r="K140"/>
  <c r="R140" s="1"/>
  <c r="G22" i="4"/>
  <c r="L635" i="6"/>
  <c r="L561"/>
  <c r="L535"/>
  <c r="L403"/>
  <c r="L261"/>
  <c r="L748"/>
  <c r="E699"/>
  <c r="L625"/>
  <c r="E509"/>
  <c r="F509" s="1"/>
  <c r="E478"/>
  <c r="F478" s="1"/>
  <c r="E418"/>
  <c r="F418" s="1"/>
  <c r="E293"/>
  <c r="F293" s="1"/>
  <c r="G12" i="4"/>
  <c r="G4"/>
  <c r="E709" i="6"/>
  <c r="F122"/>
  <c r="K122"/>
  <c r="R122" s="1"/>
  <c r="E711"/>
  <c r="G71" i="4"/>
  <c r="E702" i="6"/>
  <c r="F702" s="1"/>
  <c r="G63" i="4"/>
  <c r="E700" i="6"/>
  <c r="F700" s="1"/>
  <c r="G59" i="4"/>
  <c r="E470" i="6"/>
  <c r="G53" i="4"/>
  <c r="E461" i="6"/>
  <c r="F461" s="1"/>
  <c r="G51" i="4"/>
  <c r="E457" i="6"/>
  <c r="F457" s="1"/>
  <c r="G49" i="4"/>
  <c r="E443" i="6"/>
  <c r="F443" s="1"/>
  <c r="G45" i="4"/>
  <c r="E269" i="6"/>
  <c r="F269" s="1"/>
  <c r="G43" i="4"/>
  <c r="H724" i="6"/>
  <c r="D11" i="9" s="1"/>
  <c r="L475" i="6"/>
  <c r="L454"/>
  <c r="G37" i="4"/>
  <c r="L672" i="6"/>
  <c r="L343"/>
  <c r="L231"/>
  <c r="L485"/>
  <c r="L360"/>
  <c r="L285"/>
  <c r="L273"/>
  <c r="F433"/>
  <c r="K433"/>
  <c r="R433" s="1"/>
  <c r="F21"/>
  <c r="K21"/>
  <c r="R21" s="1"/>
  <c r="F173"/>
  <c r="K173"/>
  <c r="R173" s="1"/>
  <c r="K291"/>
  <c r="R291" s="1"/>
  <c r="F291"/>
  <c r="K773"/>
  <c r="R773" s="1"/>
  <c r="F773"/>
  <c r="F694"/>
  <c r="K694"/>
  <c r="R694" s="1"/>
  <c r="J724"/>
  <c r="E11" i="9" s="1"/>
  <c r="J12" i="12"/>
  <c r="J14" s="1"/>
  <c r="K12"/>
  <c r="K14" s="1"/>
  <c r="J114" i="6"/>
  <c r="E5" i="9" s="1"/>
  <c r="J65" i="6"/>
  <c r="E3" i="9" s="1"/>
  <c r="J33" i="6"/>
  <c r="E2" i="9" s="1"/>
  <c r="H767" i="6"/>
  <c r="D13" i="9" s="1"/>
  <c r="L641" i="6"/>
  <c r="L589"/>
  <c r="L525"/>
  <c r="L445"/>
  <c r="L435"/>
  <c r="L225"/>
  <c r="L674"/>
  <c r="H692"/>
  <c r="D9" i="9" s="1"/>
  <c r="L615" i="6"/>
  <c r="L609"/>
  <c r="L549"/>
  <c r="L545"/>
  <c r="L507"/>
  <c r="L205"/>
  <c r="L197"/>
  <c r="L192"/>
  <c r="H79"/>
  <c r="D4" i="9" s="1"/>
  <c r="K262" i="6"/>
  <c r="R262" s="1"/>
  <c r="K254"/>
  <c r="R254" s="1"/>
  <c r="K244"/>
  <c r="R244" s="1"/>
  <c r="K238"/>
  <c r="R238" s="1"/>
  <c r="K234"/>
  <c r="R234" s="1"/>
  <c r="K228"/>
  <c r="R228" s="1"/>
  <c r="K218"/>
  <c r="R218" s="1"/>
  <c r="K214"/>
  <c r="R214" s="1"/>
  <c r="K58"/>
  <c r="R58" s="1"/>
  <c r="K50"/>
  <c r="R50" s="1"/>
  <c r="K42"/>
  <c r="R42" s="1"/>
  <c r="K32"/>
  <c r="R32" s="1"/>
  <c r="K20"/>
  <c r="R20" s="1"/>
  <c r="K8"/>
  <c r="R8" s="1"/>
  <c r="K268"/>
  <c r="R268" s="1"/>
  <c r="K270"/>
  <c r="R270" s="1"/>
  <c r="K274"/>
  <c r="R274" s="1"/>
  <c r="K278"/>
  <c r="R278" s="1"/>
  <c r="K282"/>
  <c r="R282" s="1"/>
  <c r="L294"/>
  <c r="J304"/>
  <c r="L304" s="1"/>
  <c r="J312"/>
  <c r="L328"/>
  <c r="L336"/>
  <c r="K350"/>
  <c r="R350" s="1"/>
  <c r="K354"/>
  <c r="R354" s="1"/>
  <c r="K358"/>
  <c r="R358" s="1"/>
  <c r="K272"/>
  <c r="R272" s="1"/>
  <c r="K276"/>
  <c r="R276" s="1"/>
  <c r="K280"/>
  <c r="R280" s="1"/>
  <c r="K284"/>
  <c r="R284" s="1"/>
  <c r="K302"/>
  <c r="R302" s="1"/>
  <c r="K314"/>
  <c r="R314" s="1"/>
  <c r="J352"/>
  <c r="K783"/>
  <c r="R783" s="1"/>
  <c r="K763"/>
  <c r="R763" s="1"/>
  <c r="K759"/>
  <c r="R759" s="1"/>
  <c r="K751"/>
  <c r="R751" s="1"/>
  <c r="K739"/>
  <c r="R739" s="1"/>
  <c r="K689"/>
  <c r="R689" s="1"/>
  <c r="K673"/>
  <c r="R673" s="1"/>
  <c r="K667"/>
  <c r="R667" s="1"/>
  <c r="K659"/>
  <c r="R659" s="1"/>
  <c r="K651"/>
  <c r="R651" s="1"/>
  <c r="K647"/>
  <c r="R647" s="1"/>
  <c r="K641"/>
  <c r="R641" s="1"/>
  <c r="K637"/>
  <c r="R637" s="1"/>
  <c r="K633"/>
  <c r="R633" s="1"/>
  <c r="K627"/>
  <c r="R627" s="1"/>
  <c r="K617"/>
  <c r="R617" s="1"/>
  <c r="K613"/>
  <c r="R613" s="1"/>
  <c r="K607"/>
  <c r="R607" s="1"/>
  <c r="K603"/>
  <c r="R603" s="1"/>
  <c r="K599"/>
  <c r="R599" s="1"/>
  <c r="K595"/>
  <c r="R595" s="1"/>
  <c r="K587"/>
  <c r="R587" s="1"/>
  <c r="K583"/>
  <c r="R583" s="1"/>
  <c r="K579"/>
  <c r="R579" s="1"/>
  <c r="K575"/>
  <c r="R575" s="1"/>
  <c r="K569"/>
  <c r="R569" s="1"/>
  <c r="K555"/>
  <c r="R555" s="1"/>
  <c r="K549"/>
  <c r="R549" s="1"/>
  <c r="K545"/>
  <c r="R545" s="1"/>
  <c r="K541"/>
  <c r="R541" s="1"/>
  <c r="K529"/>
  <c r="R529" s="1"/>
  <c r="K523"/>
  <c r="R523" s="1"/>
  <c r="K515"/>
  <c r="R515" s="1"/>
  <c r="K511"/>
  <c r="R511" s="1"/>
  <c r="K501"/>
  <c r="R501" s="1"/>
  <c r="K497"/>
  <c r="R497" s="1"/>
  <c r="K491"/>
  <c r="R491" s="1"/>
  <c r="K487"/>
  <c r="R487" s="1"/>
  <c r="K483"/>
  <c r="R483" s="1"/>
  <c r="K477"/>
  <c r="R477" s="1"/>
  <c r="K471"/>
  <c r="R471" s="1"/>
  <c r="K465"/>
  <c r="R465" s="1"/>
  <c r="K451"/>
  <c r="R451" s="1"/>
  <c r="K443"/>
  <c r="R443" s="1"/>
  <c r="K439"/>
  <c r="R439" s="1"/>
  <c r="K435"/>
  <c r="R435" s="1"/>
  <c r="K431"/>
  <c r="R431" s="1"/>
  <c r="K425"/>
  <c r="R425" s="1"/>
  <c r="K419"/>
  <c r="R419" s="1"/>
  <c r="K409"/>
  <c r="R409" s="1"/>
  <c r="K403"/>
  <c r="R403" s="1"/>
  <c r="K399"/>
  <c r="R399" s="1"/>
  <c r="K393"/>
  <c r="R393" s="1"/>
  <c r="K387"/>
  <c r="R387" s="1"/>
  <c r="K343"/>
  <c r="R343" s="1"/>
  <c r="K335"/>
  <c r="R335" s="1"/>
  <c r="K327"/>
  <c r="R327" s="1"/>
  <c r="K315"/>
  <c r="R315" s="1"/>
  <c r="K285"/>
  <c r="R285" s="1"/>
  <c r="K229"/>
  <c r="R229" s="1"/>
  <c r="K207"/>
  <c r="R207" s="1"/>
  <c r="K199"/>
  <c r="R199" s="1"/>
  <c r="K159"/>
  <c r="R159" s="1"/>
  <c r="K121"/>
  <c r="R121" s="1"/>
  <c r="K345"/>
  <c r="R345" s="1"/>
  <c r="K321"/>
  <c r="R321" s="1"/>
  <c r="K271"/>
  <c r="R271" s="1"/>
  <c r="K27"/>
  <c r="R27" s="1"/>
  <c r="K349"/>
  <c r="R349" s="1"/>
  <c r="K317"/>
  <c r="R317" s="1"/>
  <c r="K283"/>
  <c r="R283" s="1"/>
  <c r="K756"/>
  <c r="R756" s="1"/>
  <c r="K738"/>
  <c r="R738" s="1"/>
  <c r="K726"/>
  <c r="R726" s="1"/>
  <c r="K702"/>
  <c r="R702" s="1"/>
  <c r="K688"/>
  <c r="R688" s="1"/>
  <c r="K676"/>
  <c r="R676" s="1"/>
  <c r="K618"/>
  <c r="R618" s="1"/>
  <c r="K456"/>
  <c r="R456" s="1"/>
  <c r="K432"/>
  <c r="R432" s="1"/>
  <c r="K746"/>
  <c r="R746" s="1"/>
  <c r="K718"/>
  <c r="R718" s="1"/>
  <c r="K700"/>
  <c r="R700" s="1"/>
  <c r="K632"/>
  <c r="R632" s="1"/>
  <c r="K430"/>
  <c r="R430" s="1"/>
  <c r="K370"/>
  <c r="R370" s="1"/>
  <c r="K194"/>
  <c r="R194" s="1"/>
  <c r="K178"/>
  <c r="R178" s="1"/>
  <c r="K138"/>
  <c r="R138" s="1"/>
  <c r="K126"/>
  <c r="R126" s="1"/>
  <c r="K108"/>
  <c r="R108" s="1"/>
  <c r="K92"/>
  <c r="R92" s="1"/>
  <c r="K74"/>
  <c r="R74" s="1"/>
  <c r="K704"/>
  <c r="R704" s="1"/>
  <c r="K670"/>
  <c r="R670" s="1"/>
  <c r="K636"/>
  <c r="R636" s="1"/>
  <c r="K212"/>
  <c r="R212" s="1"/>
  <c r="K196"/>
  <c r="R196" s="1"/>
  <c r="K164"/>
  <c r="R164" s="1"/>
  <c r="K106"/>
  <c r="R106" s="1"/>
  <c r="K72"/>
  <c r="R72" s="1"/>
  <c r="K275"/>
  <c r="R275" s="1"/>
  <c r="K596"/>
  <c r="R596" s="1"/>
  <c r="K208"/>
  <c r="R208" s="1"/>
  <c r="K160"/>
  <c r="R160" s="1"/>
  <c r="K76"/>
  <c r="R76" s="1"/>
  <c r="G5" i="4"/>
  <c r="G9"/>
  <c r="G13"/>
  <c r="G19"/>
  <c r="G21"/>
  <c r="G25"/>
  <c r="K136" i="6"/>
  <c r="R136" s="1"/>
  <c r="K200"/>
  <c r="R200" s="1"/>
  <c r="L652"/>
  <c r="L420"/>
  <c r="L382"/>
  <c r="L373"/>
  <c r="L369"/>
  <c r="K348"/>
  <c r="R348" s="1"/>
  <c r="K344"/>
  <c r="R344" s="1"/>
  <c r="L342"/>
  <c r="K340"/>
  <c r="R340" s="1"/>
  <c r="K338"/>
  <c r="R338" s="1"/>
  <c r="K336"/>
  <c r="R336" s="1"/>
  <c r="K334"/>
  <c r="R334" s="1"/>
  <c r="K332"/>
  <c r="R332" s="1"/>
  <c r="K330"/>
  <c r="R330" s="1"/>
  <c r="K328"/>
  <c r="R328" s="1"/>
  <c r="K326"/>
  <c r="R326" s="1"/>
  <c r="K324"/>
  <c r="R324" s="1"/>
  <c r="K322"/>
  <c r="R322" s="1"/>
  <c r="K294"/>
  <c r="R294" s="1"/>
  <c r="K290"/>
  <c r="R290" s="1"/>
  <c r="K288"/>
  <c r="R288" s="1"/>
  <c r="L218"/>
  <c r="L783"/>
  <c r="L752"/>
  <c r="L594"/>
  <c r="L563"/>
  <c r="L527"/>
  <c r="L448"/>
  <c r="L410"/>
  <c r="L372"/>
  <c r="L338"/>
  <c r="L281"/>
  <c r="L207"/>
  <c r="L203"/>
  <c r="L199"/>
  <c r="L92"/>
  <c r="L78"/>
  <c r="L60"/>
  <c r="L52"/>
  <c r="L44"/>
  <c r="L32"/>
  <c r="L24"/>
  <c r="K260"/>
  <c r="R260" s="1"/>
  <c r="K256"/>
  <c r="R256" s="1"/>
  <c r="K252"/>
  <c r="R252" s="1"/>
  <c r="K246"/>
  <c r="R246" s="1"/>
  <c r="K242"/>
  <c r="R242" s="1"/>
  <c r="K230"/>
  <c r="R230" s="1"/>
  <c r="K224"/>
  <c r="R224" s="1"/>
  <c r="K220"/>
  <c r="R220" s="1"/>
  <c r="K64"/>
  <c r="R64" s="1"/>
  <c r="K60"/>
  <c r="R60" s="1"/>
  <c r="K56"/>
  <c r="R56" s="1"/>
  <c r="K52"/>
  <c r="R52" s="1"/>
  <c r="K48"/>
  <c r="R48" s="1"/>
  <c r="K44"/>
  <c r="R44" s="1"/>
  <c r="K40"/>
  <c r="R40" s="1"/>
  <c r="K36"/>
  <c r="R36" s="1"/>
  <c r="K28"/>
  <c r="R28" s="1"/>
  <c r="K24"/>
  <c r="R24" s="1"/>
  <c r="K18"/>
  <c r="R18" s="1"/>
  <c r="K12"/>
  <c r="R12" s="1"/>
  <c r="K6"/>
  <c r="R6" s="1"/>
  <c r="K342"/>
  <c r="R342" s="1"/>
  <c r="K785"/>
  <c r="R785" s="1"/>
  <c r="K781"/>
  <c r="R781" s="1"/>
  <c r="K777"/>
  <c r="R777" s="1"/>
  <c r="K747"/>
  <c r="R747" s="1"/>
  <c r="K741"/>
  <c r="R741" s="1"/>
  <c r="K737"/>
  <c r="R737" s="1"/>
  <c r="K731"/>
  <c r="R731" s="1"/>
  <c r="K719"/>
  <c r="R719" s="1"/>
  <c r="K707"/>
  <c r="R707" s="1"/>
  <c r="K703"/>
  <c r="R703" s="1"/>
  <c r="K683"/>
  <c r="R683" s="1"/>
  <c r="K679"/>
  <c r="R679" s="1"/>
  <c r="K675"/>
  <c r="R675" s="1"/>
  <c r="K671"/>
  <c r="R671" s="1"/>
  <c r="K571"/>
  <c r="R571" s="1"/>
  <c r="K565"/>
  <c r="R565" s="1"/>
  <c r="K561"/>
  <c r="R561" s="1"/>
  <c r="K537"/>
  <c r="R537" s="1"/>
  <c r="K533"/>
  <c r="R533" s="1"/>
  <c r="K527"/>
  <c r="R527" s="1"/>
  <c r="K473"/>
  <c r="R473" s="1"/>
  <c r="K469"/>
  <c r="R469" s="1"/>
  <c r="K453"/>
  <c r="R453" s="1"/>
  <c r="K447"/>
  <c r="R447" s="1"/>
  <c r="K351"/>
  <c r="R351" s="1"/>
  <c r="K269"/>
  <c r="R269" s="1"/>
  <c r="K217"/>
  <c r="R217" s="1"/>
  <c r="K193"/>
  <c r="R193" s="1"/>
  <c r="K183"/>
  <c r="R183" s="1"/>
  <c r="K179"/>
  <c r="R179" s="1"/>
  <c r="K161"/>
  <c r="R161" s="1"/>
  <c r="K155"/>
  <c r="R155" s="1"/>
  <c r="K125"/>
  <c r="R125" s="1"/>
  <c r="K119"/>
  <c r="R119" s="1"/>
  <c r="K353"/>
  <c r="R353" s="1"/>
  <c r="K239"/>
  <c r="R239" s="1"/>
  <c r="K215"/>
  <c r="R215" s="1"/>
  <c r="K235"/>
  <c r="R235" s="1"/>
  <c r="K760"/>
  <c r="R760" s="1"/>
  <c r="K752"/>
  <c r="R752" s="1"/>
  <c r="K668"/>
  <c r="R668" s="1"/>
  <c r="K652"/>
  <c r="R652" s="1"/>
  <c r="K638"/>
  <c r="R638" s="1"/>
  <c r="K626"/>
  <c r="R626" s="1"/>
  <c r="K606"/>
  <c r="R606" s="1"/>
  <c r="K586"/>
  <c r="R586" s="1"/>
  <c r="K570"/>
  <c r="R570" s="1"/>
  <c r="K558"/>
  <c r="R558" s="1"/>
  <c r="K550"/>
  <c r="R550" s="1"/>
  <c r="K542"/>
  <c r="R542" s="1"/>
  <c r="K530"/>
  <c r="R530" s="1"/>
  <c r="K522"/>
  <c r="R522" s="1"/>
  <c r="K506"/>
  <c r="R506" s="1"/>
  <c r="K498"/>
  <c r="R498" s="1"/>
  <c r="K482"/>
  <c r="R482" s="1"/>
  <c r="K468"/>
  <c r="R468" s="1"/>
  <c r="K460"/>
  <c r="R460" s="1"/>
  <c r="K452"/>
  <c r="R452" s="1"/>
  <c r="K440"/>
  <c r="R440" s="1"/>
  <c r="K428"/>
  <c r="R428" s="1"/>
  <c r="K420"/>
  <c r="R420" s="1"/>
  <c r="K404"/>
  <c r="R404" s="1"/>
  <c r="K392"/>
  <c r="R392" s="1"/>
  <c r="K666"/>
  <c r="R666" s="1"/>
  <c r="K592"/>
  <c r="R592" s="1"/>
  <c r="K576"/>
  <c r="R576" s="1"/>
  <c r="K504"/>
  <c r="R504" s="1"/>
  <c r="K488"/>
  <c r="R488" s="1"/>
  <c r="K454"/>
  <c r="R454" s="1"/>
  <c r="K406"/>
  <c r="R406" s="1"/>
  <c r="K382"/>
  <c r="R382" s="1"/>
  <c r="K206"/>
  <c r="R206" s="1"/>
  <c r="K198"/>
  <c r="R198" s="1"/>
  <c r="K190"/>
  <c r="R190" s="1"/>
  <c r="K142"/>
  <c r="R142" s="1"/>
  <c r="K134"/>
  <c r="R134" s="1"/>
  <c r="K112"/>
  <c r="R112" s="1"/>
  <c r="K104"/>
  <c r="R104" s="1"/>
  <c r="K96"/>
  <c r="R96" s="1"/>
  <c r="K88"/>
  <c r="R88" s="1"/>
  <c r="K78"/>
  <c r="R78" s="1"/>
  <c r="K70"/>
  <c r="R70" s="1"/>
  <c r="K508"/>
  <c r="R508" s="1"/>
  <c r="K410"/>
  <c r="R410" s="1"/>
  <c r="K172"/>
  <c r="R172" s="1"/>
  <c r="K148"/>
  <c r="R148" s="1"/>
  <c r="K132"/>
  <c r="R132" s="1"/>
  <c r="K98"/>
  <c r="R98" s="1"/>
  <c r="K82"/>
  <c r="R82" s="1"/>
  <c r="K176"/>
  <c r="R176" s="1"/>
  <c r="K144"/>
  <c r="R144" s="1"/>
  <c r="K94"/>
  <c r="R94" s="1"/>
  <c r="K709" i="4"/>
  <c r="K699"/>
  <c r="K711" s="1"/>
  <c r="K68" i="6"/>
  <c r="R68" s="1"/>
  <c r="K102"/>
  <c r="R102" s="1"/>
  <c r="K372"/>
  <c r="R372" s="1"/>
  <c r="K484"/>
  <c r="R484" s="1"/>
  <c r="K580"/>
  <c r="R580" s="1"/>
  <c r="L731"/>
  <c r="L660"/>
  <c r="L595"/>
  <c r="L522"/>
  <c r="L472"/>
  <c r="L400"/>
  <c r="L284"/>
  <c r="L274"/>
  <c r="L257"/>
  <c r="L190"/>
  <c r="L186"/>
  <c r="L84"/>
  <c r="L70"/>
  <c r="L14"/>
  <c r="K226"/>
  <c r="R226" s="1"/>
  <c r="H226"/>
  <c r="H248"/>
  <c r="K248"/>
  <c r="R248" s="1"/>
  <c r="K375"/>
  <c r="R375" s="1"/>
  <c r="H375"/>
  <c r="H775"/>
  <c r="K775"/>
  <c r="R775" s="1"/>
  <c r="H790"/>
  <c r="D15" i="9" s="1"/>
  <c r="H480" i="6"/>
  <c r="D7" i="9" s="1"/>
  <c r="L295" i="6"/>
  <c r="H716"/>
  <c r="D10" i="9" s="1"/>
  <c r="H296" i="6"/>
  <c r="D6" i="9" s="1"/>
  <c r="L724" i="6"/>
  <c r="F11" i="9" s="1"/>
  <c r="H114" i="6"/>
  <c r="D5" i="9" s="1"/>
  <c r="L268" i="6"/>
  <c r="L270"/>
  <c r="L272"/>
  <c r="L276"/>
  <c r="L280"/>
  <c r="L314"/>
  <c r="L322"/>
  <c r="L326"/>
  <c r="L330"/>
  <c r="L334"/>
  <c r="L356"/>
  <c r="I711" i="4"/>
  <c r="L777" i="6"/>
  <c r="L773"/>
  <c r="L666"/>
  <c r="L654"/>
  <c r="L599"/>
  <c r="L593"/>
  <c r="L591"/>
  <c r="L583"/>
  <c r="L551"/>
  <c r="L547"/>
  <c r="L521"/>
  <c r="L519"/>
  <c r="L501"/>
  <c r="L491"/>
  <c r="L451"/>
  <c r="L440"/>
  <c r="L436"/>
  <c r="L430"/>
  <c r="L390"/>
  <c r="L353"/>
  <c r="L279"/>
  <c r="L277"/>
  <c r="L239"/>
  <c r="L210"/>
  <c r="L193"/>
  <c r="L175"/>
  <c r="L143"/>
  <c r="L141"/>
  <c r="L139"/>
  <c r="L137"/>
  <c r="L129"/>
  <c r="L120"/>
  <c r="L107"/>
  <c r="L105"/>
  <c r="L103"/>
  <c r="L101"/>
  <c r="H644"/>
  <c r="D8" i="9" s="1"/>
  <c r="J744" i="6"/>
  <c r="E12" i="9" s="1"/>
  <c r="L789" i="6"/>
  <c r="L788"/>
  <c r="L784"/>
  <c r="L781"/>
  <c r="L779"/>
  <c r="L764"/>
  <c r="L763"/>
  <c r="L759"/>
  <c r="L757"/>
  <c r="L756"/>
  <c r="L753"/>
  <c r="L741"/>
  <c r="L738"/>
  <c r="L735"/>
  <c r="L734"/>
  <c r="L726"/>
  <c r="L722"/>
  <c r="L720"/>
  <c r="L719"/>
  <c r="L681"/>
  <c r="L679"/>
  <c r="L678"/>
  <c r="L675"/>
  <c r="L673"/>
  <c r="L671"/>
  <c r="L670"/>
  <c r="L668"/>
  <c r="L665"/>
  <c r="L662"/>
  <c r="L661"/>
  <c r="L656"/>
  <c r="L647"/>
  <c r="L643"/>
  <c r="L642"/>
  <c r="L637"/>
  <c r="L633"/>
  <c r="L626"/>
  <c r="L622"/>
  <c r="L619"/>
  <c r="L617"/>
  <c r="L613"/>
  <c r="L611"/>
  <c r="L608"/>
  <c r="L605"/>
  <c r="L603"/>
  <c r="L590"/>
  <c r="L587"/>
  <c r="L579"/>
  <c r="L577"/>
  <c r="L574"/>
  <c r="L571"/>
  <c r="L565"/>
  <c r="L564"/>
  <c r="L555"/>
  <c r="L554"/>
  <c r="L553"/>
  <c r="L539"/>
  <c r="L537"/>
  <c r="L536"/>
  <c r="L531"/>
  <c r="L523"/>
  <c r="L518"/>
  <c r="L517"/>
  <c r="L511"/>
  <c r="L508"/>
  <c r="L499"/>
  <c r="L497"/>
  <c r="L493"/>
  <c r="L488"/>
  <c r="L487"/>
  <c r="L486"/>
  <c r="L474"/>
  <c r="L467"/>
  <c r="L460"/>
  <c r="L452"/>
  <c r="L439"/>
  <c r="L438"/>
  <c r="L428"/>
  <c r="L419"/>
  <c r="L412"/>
  <c r="L408"/>
  <c r="L404"/>
  <c r="L401"/>
  <c r="L392"/>
  <c r="L384"/>
  <c r="L376"/>
  <c r="L370"/>
  <c r="L358"/>
  <c r="L352"/>
  <c r="L347"/>
  <c r="L339"/>
  <c r="L327"/>
  <c r="L324"/>
  <c r="L291"/>
  <c r="L290"/>
  <c r="L283"/>
  <c r="L275"/>
  <c r="L267"/>
  <c r="L266"/>
  <c r="L263"/>
  <c r="L259"/>
  <c r="L256"/>
  <c r="L253"/>
  <c r="L94"/>
  <c r="L91"/>
  <c r="L90"/>
  <c r="L87"/>
  <c r="L86"/>
  <c r="L83"/>
  <c r="L82"/>
  <c r="L77"/>
  <c r="L76"/>
  <c r="L73"/>
  <c r="L72"/>
  <c r="L69"/>
  <c r="L68"/>
  <c r="L62"/>
  <c r="L61"/>
  <c r="L58"/>
  <c r="L54"/>
  <c r="L53"/>
  <c r="L50"/>
  <c r="L49"/>
  <c r="L46"/>
  <c r="L45"/>
  <c r="L42"/>
  <c r="L38"/>
  <c r="L37"/>
  <c r="L29"/>
  <c r="L26"/>
  <c r="L23"/>
  <c r="L20"/>
  <c r="L17"/>
  <c r="L13"/>
  <c r="L12"/>
  <c r="L9"/>
  <c r="L6"/>
  <c r="H16"/>
  <c r="L16" s="1"/>
  <c r="K16"/>
  <c r="R16" s="1"/>
  <c r="H59"/>
  <c r="H65" s="1"/>
  <c r="D3" i="9" s="1"/>
  <c r="K59" i="6"/>
  <c r="R59" s="1"/>
  <c r="H30"/>
  <c r="L30" s="1"/>
  <c r="K30"/>
  <c r="R30" s="1"/>
  <c r="H33"/>
  <c r="D2" i="9" s="1"/>
  <c r="L79" i="6"/>
  <c r="F4" i="9" s="1"/>
  <c r="L278" i="6"/>
  <c r="L282"/>
  <c r="L288"/>
  <c r="L312"/>
  <c r="L316"/>
  <c r="L320"/>
  <c r="L346"/>
  <c r="L350"/>
  <c r="L354"/>
  <c r="L286"/>
  <c r="L292"/>
  <c r="L302"/>
  <c r="L340"/>
  <c r="L344"/>
  <c r="L348"/>
  <c r="L771"/>
  <c r="L766"/>
  <c r="L760"/>
  <c r="L746"/>
  <c r="L411"/>
  <c r="L407"/>
  <c r="L402"/>
  <c r="L329"/>
  <c r="L308"/>
  <c r="L306"/>
  <c r="L260"/>
  <c r="L222"/>
  <c r="L214"/>
  <c r="L171"/>
  <c r="L158"/>
  <c r="L150"/>
  <c r="G736"/>
  <c r="L713"/>
  <c r="L705"/>
  <c r="L694"/>
  <c r="L690"/>
  <c r="L688"/>
  <c r="L649"/>
  <c r="L597"/>
  <c r="L465"/>
  <c r="L443"/>
  <c r="L418"/>
  <c r="L385"/>
  <c r="L335"/>
  <c r="L307"/>
  <c r="L301"/>
  <c r="L269"/>
  <c r="L249"/>
  <c r="L177"/>
  <c r="L161"/>
  <c r="L109"/>
  <c r="L63"/>
  <c r="L59"/>
  <c r="L35"/>
  <c r="L21"/>
  <c r="L775"/>
  <c r="L772"/>
  <c r="L743"/>
  <c r="L728"/>
  <c r="L721"/>
  <c r="L702"/>
  <c r="L683"/>
  <c r="L630"/>
  <c r="L578"/>
  <c r="L568"/>
  <c r="L542"/>
  <c r="L540"/>
  <c r="L496"/>
  <c r="L442"/>
  <c r="L423"/>
  <c r="L298"/>
  <c r="L289"/>
  <c r="L25"/>
  <c r="L10"/>
  <c r="K379"/>
  <c r="R379" s="1"/>
  <c r="K249"/>
  <c r="R249" s="1"/>
  <c r="K255"/>
  <c r="R255" s="1"/>
  <c r="L255"/>
  <c r="F754"/>
  <c r="L754" s="1"/>
  <c r="K754"/>
  <c r="R754" s="1"/>
  <c r="F750"/>
  <c r="K750"/>
  <c r="R750" s="1"/>
  <c r="F740"/>
  <c r="K740"/>
  <c r="R740" s="1"/>
  <c r="F524"/>
  <c r="K524"/>
  <c r="R524" s="1"/>
  <c r="F492"/>
  <c r="K492"/>
  <c r="R492" s="1"/>
  <c r="F422"/>
  <c r="L422" s="1"/>
  <c r="K422"/>
  <c r="R422" s="1"/>
  <c r="L739"/>
  <c r="L737"/>
  <c r="L729"/>
  <c r="L727"/>
  <c r="L718"/>
  <c r="F770"/>
  <c r="L770" s="1"/>
  <c r="K770"/>
  <c r="R770" s="1"/>
  <c r="F616"/>
  <c r="L616" s="1"/>
  <c r="K616"/>
  <c r="R616" s="1"/>
  <c r="F612"/>
  <c r="L612" s="1"/>
  <c r="K612"/>
  <c r="R612" s="1"/>
  <c r="F512"/>
  <c r="K512"/>
  <c r="R512" s="1"/>
  <c r="F466"/>
  <c r="L466" s="1"/>
  <c r="K466"/>
  <c r="R466" s="1"/>
  <c r="F446"/>
  <c r="K446"/>
  <c r="R446" s="1"/>
  <c r="F374"/>
  <c r="L374" s="1"/>
  <c r="K374"/>
  <c r="R374" s="1"/>
  <c r="F366"/>
  <c r="L366" s="1"/>
  <c r="K366"/>
  <c r="R366" s="1"/>
  <c r="F364"/>
  <c r="L364" s="1"/>
  <c r="K364"/>
  <c r="R364" s="1"/>
  <c r="F309"/>
  <c r="K309"/>
  <c r="R309" s="1"/>
  <c r="F55"/>
  <c r="L55" s="1"/>
  <c r="K55"/>
  <c r="R55" s="1"/>
  <c r="F43"/>
  <c r="L43" s="1"/>
  <c r="K43"/>
  <c r="R43" s="1"/>
  <c r="F39"/>
  <c r="L39" s="1"/>
  <c r="K39"/>
  <c r="R39" s="1"/>
  <c r="L446"/>
  <c r="L680"/>
  <c r="L676"/>
  <c r="L650"/>
  <c r="L648"/>
  <c r="L631"/>
  <c r="L629"/>
  <c r="L627"/>
  <c r="L623"/>
  <c r="L569"/>
  <c r="L567"/>
  <c r="L543"/>
  <c r="L533"/>
  <c r="L483"/>
  <c r="L468"/>
  <c r="L464"/>
  <c r="L456"/>
  <c r="L429"/>
  <c r="L427"/>
  <c r="L424"/>
  <c r="L389"/>
  <c r="L337"/>
  <c r="L303"/>
  <c r="L287"/>
  <c r="L271"/>
  <c r="L235"/>
  <c r="L163"/>
  <c r="L125"/>
  <c r="L697"/>
  <c r="L714"/>
  <c r="L700"/>
  <c r="L698"/>
  <c r="F5"/>
  <c r="L5" s="1"/>
  <c r="K5"/>
  <c r="R5" s="1"/>
  <c r="F709"/>
  <c r="L709" s="1"/>
  <c r="K709"/>
  <c r="R709" s="1"/>
  <c r="K711"/>
  <c r="R711" s="1"/>
  <c r="F711"/>
  <c r="K715"/>
  <c r="R715" s="1"/>
  <c r="F715"/>
  <c r="L715" s="1"/>
  <c r="L293"/>
  <c r="K455"/>
  <c r="R455" s="1"/>
  <c r="K63"/>
  <c r="R63" s="1"/>
  <c r="G6" i="4"/>
  <c r="G10"/>
  <c r="G711" s="1"/>
  <c r="L703" i="6"/>
  <c r="L701"/>
  <c r="F695"/>
  <c r="K695"/>
  <c r="R695" s="1"/>
  <c r="L707"/>
  <c r="L684"/>
  <c r="L505"/>
  <c r="L450"/>
  <c r="L444"/>
  <c r="L461"/>
  <c r="F426"/>
  <c r="L426" s="1"/>
  <c r="K426"/>
  <c r="R426" s="1"/>
  <c r="K10"/>
  <c r="R10" s="1"/>
  <c r="K787"/>
  <c r="R787" s="1"/>
  <c r="G18" i="4"/>
  <c r="F692" i="6"/>
  <c r="C9" i="9" s="1"/>
  <c r="L529" i="6"/>
  <c r="L618"/>
  <c r="L495"/>
  <c r="F644"/>
  <c r="C8" i="9" s="1"/>
  <c r="K418" i="6"/>
  <c r="R418" s="1"/>
  <c r="F744"/>
  <c r="K25"/>
  <c r="R25" s="1"/>
  <c r="F22"/>
  <c r="K22"/>
  <c r="R22" s="1"/>
  <c r="C12" i="9"/>
  <c r="L386" i="6"/>
  <c r="F65"/>
  <c r="K191"/>
  <c r="R191" s="1"/>
  <c r="K165"/>
  <c r="R165" s="1"/>
  <c r="K386"/>
  <c r="R386" s="1"/>
  <c r="K35"/>
  <c r="R35" s="1"/>
  <c r="J712"/>
  <c r="K712"/>
  <c r="R712" s="1"/>
  <c r="J646"/>
  <c r="K646"/>
  <c r="R646" s="1"/>
  <c r="J640"/>
  <c r="K640"/>
  <c r="R640" s="1"/>
  <c r="J532"/>
  <c r="K532"/>
  <c r="R532" s="1"/>
  <c r="J478"/>
  <c r="L478" s="1"/>
  <c r="K478"/>
  <c r="R478" s="1"/>
  <c r="J434"/>
  <c r="L434" s="1"/>
  <c r="K434"/>
  <c r="R434" s="1"/>
  <c r="J398"/>
  <c r="L398" s="1"/>
  <c r="K398"/>
  <c r="R398" s="1"/>
  <c r="J396"/>
  <c r="L396" s="1"/>
  <c r="K396"/>
  <c r="R396" s="1"/>
  <c r="J394"/>
  <c r="L394" s="1"/>
  <c r="K394"/>
  <c r="R394" s="1"/>
  <c r="J368"/>
  <c r="L368" s="1"/>
  <c r="K368"/>
  <c r="R368" s="1"/>
  <c r="J362"/>
  <c r="L362" s="1"/>
  <c r="K362"/>
  <c r="R362" s="1"/>
  <c r="J182"/>
  <c r="K182"/>
  <c r="R182" s="1"/>
  <c r="J154"/>
  <c r="L154" s="1"/>
  <c r="K154"/>
  <c r="R154" s="1"/>
  <c r="L786"/>
  <c r="L780"/>
  <c r="L778"/>
  <c r="L776"/>
  <c r="L755"/>
  <c r="L749"/>
  <c r="L747"/>
  <c r="L742"/>
  <c r="L733"/>
  <c r="L732"/>
  <c r="L710"/>
  <c r="L708"/>
  <c r="L706"/>
  <c r="L691"/>
  <c r="L689"/>
  <c r="L687"/>
  <c r="L663"/>
  <c r="L657"/>
  <c r="L655"/>
  <c r="L653"/>
  <c r="L638"/>
  <c r="L636"/>
  <c r="L634"/>
  <c r="L610"/>
  <c r="L602"/>
  <c r="L600"/>
  <c r="L598"/>
  <c r="L592"/>
  <c r="L586"/>
  <c r="L584"/>
  <c r="L582"/>
  <c r="L576"/>
  <c r="L573"/>
  <c r="L572"/>
  <c r="L566"/>
  <c r="L560"/>
  <c r="L558"/>
  <c r="L557"/>
  <c r="L550"/>
  <c r="L548"/>
  <c r="L546"/>
  <c r="L538"/>
  <c r="L532"/>
  <c r="L530"/>
  <c r="L528"/>
  <c r="L520"/>
  <c r="L514"/>
  <c r="L512"/>
  <c r="L510"/>
  <c r="L509"/>
  <c r="L504"/>
  <c r="L502"/>
  <c r="L500"/>
  <c r="L494"/>
  <c r="L492"/>
  <c r="L490"/>
  <c r="L489"/>
  <c r="L482"/>
  <c r="L477"/>
  <c r="L473"/>
  <c r="L471"/>
  <c r="L463"/>
  <c r="L455"/>
  <c r="L453"/>
  <c r="L449"/>
  <c r="L441"/>
  <c r="L433"/>
  <c r="L413"/>
  <c r="L393"/>
  <c r="L377"/>
  <c r="L361"/>
  <c r="L355"/>
  <c r="L345"/>
  <c r="L331"/>
  <c r="L305"/>
  <c r="L248"/>
  <c r="L246"/>
  <c r="L244"/>
  <c r="L242"/>
  <c r="L182"/>
  <c r="L180"/>
  <c r="L178"/>
  <c r="J762"/>
  <c r="L762" s="1"/>
  <c r="K762"/>
  <c r="R762" s="1"/>
  <c r="J682"/>
  <c r="L682" s="1"/>
  <c r="K682"/>
  <c r="R682" s="1"/>
  <c r="J696"/>
  <c r="J716" s="1"/>
  <c r="K696"/>
  <c r="R696" s="1"/>
  <c r="J658"/>
  <c r="L658" s="1"/>
  <c r="K658"/>
  <c r="R658" s="1"/>
  <c r="J628"/>
  <c r="L628" s="1"/>
  <c r="K628"/>
  <c r="R628" s="1"/>
  <c r="J624"/>
  <c r="K624"/>
  <c r="R624" s="1"/>
  <c r="J620"/>
  <c r="L620" s="1"/>
  <c r="K620"/>
  <c r="R620" s="1"/>
  <c r="J588"/>
  <c r="K588"/>
  <c r="R588" s="1"/>
  <c r="J556"/>
  <c r="L556" s="1"/>
  <c r="K556"/>
  <c r="R556" s="1"/>
  <c r="J552"/>
  <c r="K552"/>
  <c r="R552" s="1"/>
  <c r="J516"/>
  <c r="J644" s="1"/>
  <c r="K516"/>
  <c r="R516" s="1"/>
  <c r="J462"/>
  <c r="L462" s="1"/>
  <c r="K462"/>
  <c r="R462" s="1"/>
  <c r="J458"/>
  <c r="L458" s="1"/>
  <c r="K458"/>
  <c r="R458" s="1"/>
  <c r="J416"/>
  <c r="L416" s="1"/>
  <c r="K416"/>
  <c r="R416" s="1"/>
  <c r="J414"/>
  <c r="L414" s="1"/>
  <c r="K414"/>
  <c r="R414" s="1"/>
  <c r="J380"/>
  <c r="L380" s="1"/>
  <c r="K380"/>
  <c r="R380" s="1"/>
  <c r="J378"/>
  <c r="L378" s="1"/>
  <c r="K378"/>
  <c r="R378" s="1"/>
  <c r="J243"/>
  <c r="K243"/>
  <c r="R243" s="1"/>
  <c r="J174"/>
  <c r="K174"/>
  <c r="R174" s="1"/>
  <c r="J166"/>
  <c r="K166"/>
  <c r="R166" s="1"/>
  <c r="J116"/>
  <c r="L116" s="1"/>
  <c r="K116"/>
  <c r="R116" s="1"/>
  <c r="K306"/>
  <c r="R306" s="1"/>
  <c r="K771"/>
  <c r="R771" s="1"/>
  <c r="K755"/>
  <c r="R755" s="1"/>
  <c r="K749"/>
  <c r="R749" s="1"/>
  <c r="K735"/>
  <c r="R735" s="1"/>
  <c r="K701"/>
  <c r="R701" s="1"/>
  <c r="K697"/>
  <c r="R697" s="1"/>
  <c r="K691"/>
  <c r="R691" s="1"/>
  <c r="K687"/>
  <c r="R687" s="1"/>
  <c r="K663"/>
  <c r="R663" s="1"/>
  <c r="K657"/>
  <c r="R657" s="1"/>
  <c r="K629"/>
  <c r="R629" s="1"/>
  <c r="K625"/>
  <c r="R625" s="1"/>
  <c r="K621"/>
  <c r="R621" s="1"/>
  <c r="K593"/>
  <c r="R593" s="1"/>
  <c r="K589"/>
  <c r="R589" s="1"/>
  <c r="K557"/>
  <c r="R557" s="1"/>
  <c r="K553"/>
  <c r="R553" s="1"/>
  <c r="K521"/>
  <c r="R521" s="1"/>
  <c r="K517"/>
  <c r="R517" s="1"/>
  <c r="K509"/>
  <c r="R509" s="1"/>
  <c r="K505"/>
  <c r="R505" s="1"/>
  <c r="K463"/>
  <c r="R463" s="1"/>
  <c r="K457"/>
  <c r="R457" s="1"/>
  <c r="K421"/>
  <c r="R421" s="1"/>
  <c r="K415"/>
  <c r="R415" s="1"/>
  <c r="K411"/>
  <c r="R411" s="1"/>
  <c r="K407"/>
  <c r="R407" s="1"/>
  <c r="K383"/>
  <c r="R383" s="1"/>
  <c r="K377"/>
  <c r="R377" s="1"/>
  <c r="K355"/>
  <c r="R355" s="1"/>
  <c r="K319"/>
  <c r="R319" s="1"/>
  <c r="K311"/>
  <c r="R311" s="1"/>
  <c r="K293"/>
  <c r="R293" s="1"/>
  <c r="K277"/>
  <c r="R277" s="1"/>
  <c r="K221"/>
  <c r="R221" s="1"/>
  <c r="K213"/>
  <c r="R213" s="1"/>
  <c r="K157"/>
  <c r="R157" s="1"/>
  <c r="K149"/>
  <c r="R149" s="1"/>
  <c r="K129"/>
  <c r="R129" s="1"/>
  <c r="K776"/>
  <c r="R776" s="1"/>
  <c r="K295"/>
  <c r="R295" s="1"/>
  <c r="K279"/>
  <c r="R279" s="1"/>
  <c r="K113"/>
  <c r="R113" s="1"/>
  <c r="K782"/>
  <c r="R782" s="1"/>
  <c r="K764"/>
  <c r="R764" s="1"/>
  <c r="K720"/>
  <c r="R720" s="1"/>
  <c r="K680"/>
  <c r="R680" s="1"/>
  <c r="K634"/>
  <c r="R634" s="1"/>
  <c r="K610"/>
  <c r="R610" s="1"/>
  <c r="K602"/>
  <c r="R602" s="1"/>
  <c r="K562"/>
  <c r="R562" s="1"/>
  <c r="K538"/>
  <c r="R538" s="1"/>
  <c r="K490"/>
  <c r="R490" s="1"/>
  <c r="K436"/>
  <c r="R436" s="1"/>
  <c r="K438"/>
  <c r="R438" s="1"/>
  <c r="K210"/>
  <c r="R210" s="1"/>
  <c r="K170"/>
  <c r="R170" s="1"/>
  <c r="K146"/>
  <c r="R146" s="1"/>
  <c r="K442"/>
  <c r="R442" s="1"/>
  <c r="K180"/>
  <c r="R180" s="1"/>
  <c r="K124"/>
  <c r="R124" s="1"/>
  <c r="K732"/>
  <c r="R732" s="1"/>
  <c r="K786"/>
  <c r="R786" s="1"/>
  <c r="L787"/>
  <c r="L750"/>
  <c r="L711"/>
  <c r="L664"/>
  <c r="L639"/>
  <c r="L758"/>
  <c r="L601"/>
  <c r="L585"/>
  <c r="L559"/>
  <c r="L503"/>
  <c r="L476"/>
  <c r="L459"/>
  <c r="L432"/>
  <c r="L417"/>
  <c r="L397"/>
  <c r="L381"/>
  <c r="L365"/>
  <c r="L333"/>
  <c r="L325"/>
  <c r="L318"/>
  <c r="L299"/>
  <c r="L252"/>
  <c r="L241"/>
  <c r="L237"/>
  <c r="L233"/>
  <c r="L229"/>
  <c r="L224"/>
  <c r="L220"/>
  <c r="L216"/>
  <c r="L212"/>
  <c r="L209"/>
  <c r="L173"/>
  <c r="L169"/>
  <c r="L165"/>
  <c r="L160"/>
  <c r="L156"/>
  <c r="L148"/>
  <c r="L145"/>
  <c r="L127"/>
  <c r="L123"/>
  <c r="L118"/>
  <c r="L112"/>
  <c r="D16" i="9"/>
  <c r="J357" i="6"/>
  <c r="L357" s="1"/>
  <c r="K357"/>
  <c r="R357" s="1"/>
  <c r="J227"/>
  <c r="L227" s="1"/>
  <c r="K227"/>
  <c r="R227" s="1"/>
  <c r="J152"/>
  <c r="K152"/>
  <c r="R152" s="1"/>
  <c r="L782"/>
  <c r="L761"/>
  <c r="L751"/>
  <c r="L740"/>
  <c r="L730"/>
  <c r="L723"/>
  <c r="L712"/>
  <c r="L704"/>
  <c r="L696"/>
  <c r="L685"/>
  <c r="L677"/>
  <c r="L669"/>
  <c r="L667"/>
  <c r="L659"/>
  <c r="L651"/>
  <c r="L640"/>
  <c r="L632"/>
  <c r="L624"/>
  <c r="L621"/>
  <c r="L614"/>
  <c r="L606"/>
  <c r="L604"/>
  <c r="L596"/>
  <c r="L588"/>
  <c r="L580"/>
  <c r="L570"/>
  <c r="L562"/>
  <c r="L552"/>
  <c r="L544"/>
  <c r="L541"/>
  <c r="L534"/>
  <c r="L526"/>
  <c r="L524"/>
  <c r="L516"/>
  <c r="L506"/>
  <c r="L498"/>
  <c r="L484"/>
  <c r="L479"/>
  <c r="L469"/>
  <c r="L457"/>
  <c r="L447"/>
  <c r="L437"/>
  <c r="L431"/>
  <c r="L425"/>
  <c r="L421"/>
  <c r="L415"/>
  <c r="L409"/>
  <c r="L405"/>
  <c r="L399"/>
  <c r="L395"/>
  <c r="L391"/>
  <c r="L387"/>
  <c r="L383"/>
  <c r="L379"/>
  <c r="L375"/>
  <c r="L371"/>
  <c r="L367"/>
  <c r="L363"/>
  <c r="L359"/>
  <c r="L351"/>
  <c r="L349"/>
  <c r="L341"/>
  <c r="L323"/>
  <c r="L321"/>
  <c r="L319"/>
  <c r="L317"/>
  <c r="L315"/>
  <c r="L313"/>
  <c r="L311"/>
  <c r="L309"/>
  <c r="L264"/>
  <c r="L262"/>
  <c r="L258"/>
  <c r="L254"/>
  <c r="L250"/>
  <c r="L247"/>
  <c r="L245"/>
  <c r="L243"/>
  <c r="L240"/>
  <c r="L238"/>
  <c r="L236"/>
  <c r="L234"/>
  <c r="L232"/>
  <c r="L230"/>
  <c r="L228"/>
  <c r="L226"/>
  <c r="L223"/>
  <c r="L221"/>
  <c r="L219"/>
  <c r="L217"/>
  <c r="L215"/>
  <c r="L213"/>
  <c r="L211"/>
  <c r="L208"/>
  <c r="L206"/>
  <c r="L204"/>
  <c r="L202"/>
  <c r="L200"/>
  <c r="L198"/>
  <c r="L196"/>
  <c r="L194"/>
  <c r="L191"/>
  <c r="L189"/>
  <c r="L187"/>
  <c r="L185"/>
  <c r="L183"/>
  <c r="L181"/>
  <c r="L179"/>
  <c r="L176"/>
  <c r="L174"/>
  <c r="L172"/>
  <c r="L170"/>
  <c r="L168"/>
  <c r="L166"/>
  <c r="L164"/>
  <c r="L162"/>
  <c r="L159"/>
  <c r="L157"/>
  <c r="L155"/>
  <c r="L153"/>
  <c r="L151"/>
  <c r="L149"/>
  <c r="L147"/>
  <c r="L144"/>
  <c r="L142"/>
  <c r="L140"/>
  <c r="L138"/>
  <c r="L135"/>
  <c r="L133"/>
  <c r="L131"/>
  <c r="L128"/>
  <c r="L126"/>
  <c r="L124"/>
  <c r="L122"/>
  <c r="L119"/>
  <c r="L117"/>
  <c r="L113"/>
  <c r="L111"/>
  <c r="L108"/>
  <c r="L106"/>
  <c r="L104"/>
  <c r="L102"/>
  <c r="L99"/>
  <c r="L97"/>
  <c r="L95"/>
  <c r="J388"/>
  <c r="L388" s="1"/>
  <c r="K388"/>
  <c r="R388" s="1"/>
  <c r="J184"/>
  <c r="L184" s="1"/>
  <c r="K184"/>
  <c r="R184" s="1"/>
  <c r="F17" i="10"/>
  <c r="J790" i="6"/>
  <c r="K318"/>
  <c r="R318" s="1"/>
  <c r="K753"/>
  <c r="R753" s="1"/>
  <c r="K727"/>
  <c r="R727" s="1"/>
  <c r="K661"/>
  <c r="R661" s="1"/>
  <c r="K653"/>
  <c r="R653" s="1"/>
  <c r="K619"/>
  <c r="R619" s="1"/>
  <c r="K611"/>
  <c r="R611" s="1"/>
  <c r="K567"/>
  <c r="R567" s="1"/>
  <c r="K559"/>
  <c r="R559" s="1"/>
  <c r="K539"/>
  <c r="R539" s="1"/>
  <c r="K531"/>
  <c r="R531" s="1"/>
  <c r="K503"/>
  <c r="R503" s="1"/>
  <c r="K495"/>
  <c r="R495" s="1"/>
  <c r="K461"/>
  <c r="R461" s="1"/>
  <c r="K449"/>
  <c r="R449" s="1"/>
  <c r="K429"/>
  <c r="R429" s="1"/>
  <c r="K417"/>
  <c r="R417" s="1"/>
  <c r="K397"/>
  <c r="R397" s="1"/>
  <c r="K389"/>
  <c r="R389" s="1"/>
  <c r="K381"/>
  <c r="R381" s="1"/>
  <c r="K373"/>
  <c r="R373" s="1"/>
  <c r="K365"/>
  <c r="R365" s="1"/>
  <c r="K347"/>
  <c r="R347" s="1"/>
  <c r="K307"/>
  <c r="R307" s="1"/>
  <c r="K299"/>
  <c r="R299" s="1"/>
  <c r="K289"/>
  <c r="R289" s="1"/>
  <c r="K281"/>
  <c r="R281" s="1"/>
  <c r="K273"/>
  <c r="R273" s="1"/>
  <c r="K265"/>
  <c r="R265" s="1"/>
  <c r="K241"/>
  <c r="R241" s="1"/>
  <c r="K233"/>
  <c r="R233" s="1"/>
  <c r="K175"/>
  <c r="R175" s="1"/>
  <c r="K171"/>
  <c r="R171" s="1"/>
  <c r="K167"/>
  <c r="R167" s="1"/>
  <c r="K163"/>
  <c r="R163" s="1"/>
  <c r="K127"/>
  <c r="R127" s="1"/>
  <c r="K123"/>
  <c r="R123" s="1"/>
  <c r="K329"/>
  <c r="R329" s="1"/>
  <c r="K231"/>
  <c r="R231" s="1"/>
  <c r="K742"/>
  <c r="R742" s="1"/>
  <c r="K734"/>
  <c r="R734" s="1"/>
  <c r="K714"/>
  <c r="R714" s="1"/>
  <c r="K706"/>
  <c r="R706" s="1"/>
  <c r="K698"/>
  <c r="R698" s="1"/>
  <c r="K664"/>
  <c r="R664" s="1"/>
  <c r="K656"/>
  <c r="R656" s="1"/>
  <c r="K648"/>
  <c r="R648" s="1"/>
  <c r="K598"/>
  <c r="R598" s="1"/>
  <c r="K590"/>
  <c r="R590" s="1"/>
  <c r="K582"/>
  <c r="R582" s="1"/>
  <c r="K574"/>
  <c r="R574" s="1"/>
  <c r="K518"/>
  <c r="R518" s="1"/>
  <c r="K510"/>
  <c r="R510" s="1"/>
  <c r="K486"/>
  <c r="R486" s="1"/>
  <c r="K476"/>
  <c r="R476" s="1"/>
  <c r="K444"/>
  <c r="R444" s="1"/>
  <c r="K412"/>
  <c r="R412" s="1"/>
  <c r="K690"/>
  <c r="R690" s="1"/>
  <c r="K674"/>
  <c r="R674" s="1"/>
  <c r="K608"/>
  <c r="R608" s="1"/>
  <c r="K528"/>
  <c r="R528" s="1"/>
  <c r="K158"/>
  <c r="R158" s="1"/>
  <c r="K150"/>
  <c r="R150" s="1"/>
  <c r="K118"/>
  <c r="R118" s="1"/>
  <c r="K758"/>
  <c r="R758" s="1"/>
  <c r="K376"/>
  <c r="R376" s="1"/>
  <c r="K360"/>
  <c r="R360" s="1"/>
  <c r="K156"/>
  <c r="R156" s="1"/>
  <c r="K766"/>
  <c r="R766" s="1"/>
  <c r="K564"/>
  <c r="R564" s="1"/>
  <c r="K500"/>
  <c r="R500" s="1"/>
  <c r="K110"/>
  <c r="R110" s="1"/>
  <c r="K120"/>
  <c r="R120" s="1"/>
  <c r="K325"/>
  <c r="R325" s="1"/>
  <c r="F13" i="10"/>
  <c r="F22" s="1"/>
  <c r="C5" i="9" l="1"/>
  <c r="L114" i="6"/>
  <c r="F5" i="9" s="1"/>
  <c r="F699" i="6"/>
  <c r="L699" s="1"/>
  <c r="K699"/>
  <c r="R699" s="1"/>
  <c r="F765"/>
  <c r="L765" s="1"/>
  <c r="K765"/>
  <c r="R765" s="1"/>
  <c r="F790"/>
  <c r="C15" i="9" s="1"/>
  <c r="C16" s="1"/>
  <c r="F470" i="6"/>
  <c r="L470" s="1"/>
  <c r="K470"/>
  <c r="R470" s="1"/>
  <c r="F195"/>
  <c r="L195" s="1"/>
  <c r="K195"/>
  <c r="R195" s="1"/>
  <c r="K774"/>
  <c r="R774" s="1"/>
  <c r="F774"/>
  <c r="L774" s="1"/>
  <c r="F188"/>
  <c r="K188"/>
  <c r="R188" s="1"/>
  <c r="F480"/>
  <c r="C7" i="9" s="1"/>
  <c r="J767" i="6"/>
  <c r="H736"/>
  <c r="K736"/>
  <c r="R736" s="1"/>
  <c r="F716"/>
  <c r="C10" i="9" s="1"/>
  <c r="L695" i="6"/>
  <c r="L65"/>
  <c r="F3" i="9" s="1"/>
  <c r="C3"/>
  <c r="L22" i="6"/>
  <c r="F33"/>
  <c r="E8" i="9"/>
  <c r="L644" i="6"/>
  <c r="F8" i="9" s="1"/>
  <c r="E10"/>
  <c r="J692" i="6"/>
  <c r="L646"/>
  <c r="E15" i="9"/>
  <c r="E16" s="1"/>
  <c r="L790" i="6"/>
  <c r="F15" i="9" s="1"/>
  <c r="F16" s="1"/>
  <c r="J480" i="6"/>
  <c r="L152"/>
  <c r="J296"/>
  <c r="F23" i="10"/>
  <c r="L188" i="6" l="1"/>
  <c r="F296"/>
  <c r="C6" i="9" s="1"/>
  <c r="L716" i="6"/>
  <c r="F10" i="9" s="1"/>
  <c r="F767" i="6"/>
  <c r="C13" i="9" s="1"/>
  <c r="E13"/>
  <c r="L767" i="6"/>
  <c r="F13" i="9" s="1"/>
  <c r="H744" i="6"/>
  <c r="L736"/>
  <c r="C2" i="9"/>
  <c r="L33" i="6"/>
  <c r="F2" i="9" s="1"/>
  <c r="E9"/>
  <c r="L692" i="6"/>
  <c r="F9" i="9" s="1"/>
  <c r="E6"/>
  <c r="L296" i="6"/>
  <c r="F6" i="9" s="1"/>
  <c r="E7"/>
  <c r="L480" i="6"/>
  <c r="F7" i="9" s="1"/>
  <c r="F24" i="10"/>
  <c r="D12" i="9" l="1"/>
  <c r="L744" i="6"/>
  <c r="F12" i="9" s="1"/>
  <c r="D5" i="10"/>
  <c r="C14" i="9"/>
  <c r="C17" s="1"/>
  <c r="F14"/>
  <c r="F17" s="1"/>
  <c r="F25" i="10"/>
  <c r="F28" s="1"/>
  <c r="F29" s="1"/>
  <c r="E14" i="9"/>
  <c r="E17" s="1"/>
  <c r="D11" i="10"/>
  <c r="D14" i="9" l="1"/>
  <c r="D17" s="1"/>
  <c r="D7" i="10"/>
  <c r="D15" s="1"/>
  <c r="D27"/>
  <c r="B5"/>
  <c r="B11"/>
  <c r="D21"/>
  <c r="D20" l="1"/>
  <c r="B20" s="1"/>
  <c r="D16"/>
  <c r="D8"/>
  <c r="D18"/>
  <c r="B7"/>
  <c r="D19"/>
  <c r="D9"/>
  <c r="B15"/>
  <c r="B27"/>
  <c r="B21"/>
  <c r="B19" l="1"/>
  <c r="B18"/>
  <c r="B16"/>
  <c r="B9"/>
  <c r="D12"/>
  <c r="D17"/>
  <c r="D13"/>
  <c r="B13" s="1"/>
  <c r="B8"/>
  <c r="D22" l="1"/>
  <c r="D23" s="1"/>
  <c r="D24" s="1"/>
  <c r="B12"/>
  <c r="B17"/>
  <c r="B22" l="1"/>
  <c r="D25"/>
  <c r="B23" l="1"/>
  <c r="D28"/>
  <c r="B25" l="1"/>
  <c r="B24"/>
  <c r="D29"/>
  <c r="B29" l="1"/>
  <c r="B28"/>
</calcChain>
</file>

<file path=xl/comments1.xml><?xml version="1.0" encoding="utf-8"?>
<comments xmlns="http://schemas.openxmlformats.org/spreadsheetml/2006/main">
  <authors>
    <author>정성열</author>
  </authors>
  <commentList>
    <comment ref="C27" authorId="0">
      <text>
        <r>
          <rPr>
            <b/>
            <sz val="9"/>
            <color indexed="81"/>
            <rFont val="굴림"/>
            <family val="3"/>
            <charset val="129"/>
          </rPr>
          <t>면적비 입력</t>
        </r>
      </text>
    </comment>
    <comment ref="C28" authorId="0">
      <text>
        <r>
          <rPr>
            <b/>
            <sz val="9"/>
            <color indexed="81"/>
            <rFont val="굴림"/>
            <family val="3"/>
            <charset val="129"/>
          </rPr>
          <t>면적비 입력</t>
        </r>
      </text>
    </comment>
  </commentList>
</comments>
</file>

<file path=xl/comments2.xml><?xml version="1.0" encoding="utf-8"?>
<comments xmlns="http://schemas.openxmlformats.org/spreadsheetml/2006/main">
  <authors>
    <author>SEC</author>
  </authors>
  <commentList>
    <comment ref="A33" authorId="0">
      <text>
        <r>
          <rPr>
            <sz val="9"/>
            <color indexed="81"/>
            <rFont val="굴림"/>
            <family val="3"/>
            <charset val="129"/>
          </rPr>
          <t>A01</t>
        </r>
      </text>
    </comment>
    <comment ref="A65" authorId="0">
      <text>
        <r>
          <rPr>
            <sz val="9"/>
            <color indexed="81"/>
            <rFont val="굴림"/>
            <family val="3"/>
            <charset val="129"/>
          </rPr>
          <t>A04</t>
        </r>
      </text>
    </comment>
    <comment ref="A79" authorId="0">
      <text>
        <r>
          <rPr>
            <sz val="9"/>
            <color indexed="81"/>
            <rFont val="굴림"/>
            <family val="3"/>
            <charset val="129"/>
          </rPr>
          <t>A05</t>
        </r>
      </text>
    </comment>
    <comment ref="A114" authorId="0">
      <text>
        <r>
          <rPr>
            <sz val="9"/>
            <color indexed="81"/>
            <rFont val="굴림"/>
            <family val="3"/>
            <charset val="129"/>
          </rPr>
          <t>A13</t>
        </r>
      </text>
    </comment>
    <comment ref="A296" authorId="0">
      <text>
        <r>
          <rPr>
            <sz val="9"/>
            <color indexed="81"/>
            <rFont val="굴림"/>
            <family val="3"/>
            <charset val="129"/>
          </rPr>
          <t>A19</t>
        </r>
      </text>
    </comment>
    <comment ref="A480" authorId="0">
      <text>
        <r>
          <rPr>
            <sz val="9"/>
            <color indexed="81"/>
            <rFont val="굴림"/>
            <family val="3"/>
            <charset val="129"/>
          </rPr>
          <t>A27</t>
        </r>
      </text>
    </comment>
    <comment ref="A644" authorId="0">
      <text>
        <r>
          <rPr>
            <sz val="9"/>
            <color indexed="81"/>
            <rFont val="굴림"/>
            <family val="3"/>
            <charset val="129"/>
          </rPr>
          <t>A35</t>
        </r>
      </text>
    </comment>
    <comment ref="A692" authorId="0">
      <text>
        <r>
          <rPr>
            <sz val="9"/>
            <color indexed="81"/>
            <rFont val="굴림"/>
            <family val="3"/>
            <charset val="129"/>
          </rPr>
          <t>A71</t>
        </r>
      </text>
    </comment>
    <comment ref="A716" authorId="0">
      <text>
        <r>
          <rPr>
            <sz val="9"/>
            <color indexed="81"/>
            <rFont val="굴림"/>
            <family val="3"/>
            <charset val="129"/>
          </rPr>
          <t>A73</t>
        </r>
      </text>
    </comment>
    <comment ref="A724" authorId="0">
      <text>
        <r>
          <rPr>
            <sz val="9"/>
            <color indexed="81"/>
            <rFont val="굴림"/>
            <family val="3"/>
            <charset val="129"/>
          </rPr>
          <t>A75</t>
        </r>
      </text>
    </comment>
    <comment ref="A744" authorId="0">
      <text>
        <r>
          <rPr>
            <sz val="9"/>
            <color indexed="81"/>
            <rFont val="굴림"/>
            <family val="3"/>
            <charset val="129"/>
          </rPr>
          <t>A77</t>
        </r>
      </text>
    </comment>
    <comment ref="A767" authorId="0">
      <text>
        <r>
          <rPr>
            <sz val="9"/>
            <color indexed="81"/>
            <rFont val="굴림"/>
            <family val="3"/>
            <charset val="129"/>
          </rPr>
          <t>A79</t>
        </r>
      </text>
    </comment>
    <comment ref="A790" authorId="0">
      <text>
        <r>
          <rPr>
            <sz val="9"/>
            <color indexed="81"/>
            <rFont val="굴림"/>
            <family val="3"/>
            <charset val="129"/>
          </rPr>
          <t>C09</t>
        </r>
      </text>
    </comment>
  </commentList>
</comments>
</file>

<file path=xl/sharedStrings.xml><?xml version="1.0" encoding="utf-8"?>
<sst xmlns="http://schemas.openxmlformats.org/spreadsheetml/2006/main" count="25189" uniqueCount="3485">
  <si>
    <r>
      <t>32</t>
    </r>
    <r>
      <rPr>
        <sz val="11"/>
        <rFont val="돋움"/>
        <family val="3"/>
        <charset val="129"/>
      </rPr>
      <t>개월</t>
    </r>
    <r>
      <rPr>
        <sz val="11"/>
        <rFont val="Arial Narrow"/>
        <family val="2"/>
      </rPr>
      <t xml:space="preserve">                                  </t>
    </r>
  </si>
  <si>
    <r>
      <t>32</t>
    </r>
    <r>
      <rPr>
        <sz val="11"/>
        <rFont val="돋움"/>
        <family val="3"/>
        <charset val="129"/>
      </rPr>
      <t>개월</t>
    </r>
    <r>
      <rPr>
        <sz val="11"/>
        <rFont val="Arial Narrow"/>
        <family val="2"/>
      </rPr>
      <t xml:space="preserve">,50M2                             </t>
    </r>
  </si>
  <si>
    <r>
      <t xml:space="preserve">==== 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가설방음벽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공사</t>
    </r>
    <r>
      <rPr>
        <sz val="11"/>
        <rFont val="Arial Narrow"/>
        <family val="2"/>
      </rPr>
      <t xml:space="preserve"> ====          </t>
    </r>
  </si>
  <si>
    <r>
      <t>===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공사중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안내표지판</t>
    </r>
    <r>
      <rPr>
        <sz val="11"/>
        <rFont val="Arial Narrow"/>
        <family val="2"/>
      </rPr>
      <t xml:space="preserve"> ===           </t>
    </r>
  </si>
  <si>
    <r>
      <t>EGI</t>
    </r>
    <r>
      <rPr>
        <sz val="11"/>
        <rFont val="돋움"/>
        <family val="3"/>
        <charset val="129"/>
      </rPr>
      <t>휀스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설치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철거</t>
    </r>
    <r>
      <rPr>
        <sz val="11"/>
        <rFont val="Arial Narrow"/>
        <family val="2"/>
      </rPr>
      <t xml:space="preserve">                    </t>
    </r>
  </si>
  <si>
    <r>
      <t>H=2.4+1.5M, B=2.0M 32</t>
    </r>
    <r>
      <rPr>
        <sz val="11"/>
        <rFont val="돋움"/>
        <family val="3"/>
        <charset val="129"/>
      </rPr>
      <t>개월</t>
    </r>
    <r>
      <rPr>
        <sz val="11"/>
        <rFont val="Arial Narrow"/>
        <family val="2"/>
      </rPr>
      <t xml:space="preserve">               </t>
    </r>
  </si>
  <si>
    <r>
      <t>EGI</t>
    </r>
    <r>
      <rPr>
        <sz val="11"/>
        <rFont val="돋움"/>
        <family val="3"/>
        <charset val="129"/>
      </rPr>
      <t>휀스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자재비</t>
    </r>
    <r>
      <rPr>
        <sz val="11"/>
        <rFont val="Arial Narrow"/>
        <family val="2"/>
      </rPr>
      <t xml:space="preserve">                          </t>
    </r>
  </si>
  <si>
    <r>
      <t>EGI</t>
    </r>
    <r>
      <rPr>
        <sz val="11"/>
        <rFont val="돋움"/>
        <family val="3"/>
        <charset val="129"/>
      </rPr>
      <t>휀스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이동</t>
    </r>
    <r>
      <rPr>
        <sz val="11"/>
        <rFont val="Arial Narrow"/>
        <family val="2"/>
      </rPr>
      <t xml:space="preserve">                            </t>
    </r>
  </si>
  <si>
    <r>
      <t>H=1.45M,B=1.8M,</t>
    </r>
    <r>
      <rPr>
        <sz val="11"/>
        <rFont val="돋움"/>
        <family val="3"/>
        <charset val="129"/>
      </rPr>
      <t>손율</t>
    </r>
    <r>
      <rPr>
        <sz val="11"/>
        <rFont val="Arial Narrow"/>
        <family val="2"/>
      </rPr>
      <t xml:space="preserve">75%                  </t>
    </r>
  </si>
  <si>
    <t xml:space="preserve">20X20MM                                 </t>
  </si>
  <si>
    <t>MAE50325</t>
  </si>
  <si>
    <t xml:space="preserve">코킹                                    </t>
  </si>
  <si>
    <t xml:space="preserve">l      </t>
  </si>
  <si>
    <t>MGC10337</t>
  </si>
  <si>
    <t xml:space="preserve">구조용 강관                             </t>
  </si>
  <si>
    <t xml:space="preserve">1.5THK D31                              </t>
  </si>
  <si>
    <t>MAE60001</t>
  </si>
  <si>
    <t xml:space="preserve">신축 이음재(BACK UP)                    </t>
  </si>
  <si>
    <t xml:space="preserve">D-20M/M                                 </t>
  </si>
  <si>
    <t>BCB01Z43</t>
  </si>
  <si>
    <t xml:space="preserve">=== 이하 부력방지 앵커공사===           </t>
  </si>
  <si>
    <t>SCZBL000</t>
  </si>
  <si>
    <t xml:space="preserve">부력방지앵커천공                        </t>
  </si>
  <si>
    <t xml:space="preserve">토   사, D=125mm                        </t>
  </si>
  <si>
    <t>SCZBL001</t>
  </si>
  <si>
    <t xml:space="preserve">풍화암, D=125mm                         </t>
  </si>
  <si>
    <t>SCZBL002</t>
  </si>
  <si>
    <t xml:space="preserve">부반력앵커 방수공                       </t>
  </si>
  <si>
    <t xml:space="preserve">자재 미포함                             </t>
  </si>
  <si>
    <t>SCZBL003</t>
  </si>
  <si>
    <t xml:space="preserve">영구앵커체(7XФ12.7MM)                  </t>
  </si>
  <si>
    <t xml:space="preserve">L=17.0M                                 </t>
  </si>
  <si>
    <t>SCZBL004</t>
  </si>
  <si>
    <t xml:space="preserve">L=19.0M                                 </t>
  </si>
  <si>
    <t>SCZBL006</t>
  </si>
  <si>
    <t xml:space="preserve">L=21.0M                                 </t>
  </si>
  <si>
    <t>UAB80205</t>
  </si>
  <si>
    <t xml:space="preserve">앵커체삽입(토목)                        </t>
  </si>
  <si>
    <t>SCZBL007</t>
  </si>
  <si>
    <t xml:space="preserve">두부설치 및 인장                        </t>
  </si>
  <si>
    <t xml:space="preserve">7XФ12.7                                </t>
  </si>
  <si>
    <t>SCZBL008</t>
  </si>
  <si>
    <t xml:space="preserve">부력방지앙카 그라우팅(토목)             </t>
  </si>
  <si>
    <t>SCZBL009</t>
  </si>
  <si>
    <t xml:space="preserve">2차 그라우팅(토목)                      </t>
  </si>
  <si>
    <t>MMA10121</t>
  </si>
  <si>
    <t xml:space="preserve">흑강관 (SPP)(KSD3507)                   </t>
  </si>
  <si>
    <t xml:space="preserve">D150 MM                                 </t>
  </si>
  <si>
    <t>MAO80007</t>
  </si>
  <si>
    <t xml:space="preserve">우레탄수지                              </t>
  </si>
  <si>
    <t xml:space="preserve">칩바닥재용                              </t>
  </si>
  <si>
    <t xml:space="preserve">kg     </t>
  </si>
  <si>
    <t>MGL30601</t>
  </si>
  <si>
    <t xml:space="preserve">에폭시                                  </t>
  </si>
  <si>
    <t xml:space="preserve">무용제                                  </t>
  </si>
  <si>
    <t>MGB10030</t>
  </si>
  <si>
    <t xml:space="preserve">열연철판                                </t>
  </si>
  <si>
    <t xml:space="preserve">4.5X914X1829                            </t>
  </si>
  <si>
    <t>MGM60101</t>
  </si>
  <si>
    <t>BCB01Z07</t>
  </si>
  <si>
    <t xml:space="preserve">===이하 주요자재 ===                    </t>
  </si>
  <si>
    <t>MGG30001</t>
  </si>
  <si>
    <t xml:space="preserve">시멘트(운반구상차도)                    </t>
  </si>
  <si>
    <t xml:space="preserve">40KG                                    </t>
  </si>
  <si>
    <t xml:space="preserve">포     </t>
  </si>
  <si>
    <t>MGG30401</t>
  </si>
  <si>
    <t xml:space="preserve">타일시멘트                              </t>
  </si>
  <si>
    <t xml:space="preserve">25KG                                    </t>
  </si>
  <si>
    <t>SCZTN283</t>
  </si>
  <si>
    <t xml:space="preserve">줄눈용                                  </t>
  </si>
  <si>
    <t>BGC01020</t>
  </si>
  <si>
    <t xml:space="preserve">시멘트 수송비                           </t>
  </si>
  <si>
    <t xml:space="preserve">20KM까지                                </t>
  </si>
  <si>
    <t>BGZ01003</t>
  </si>
  <si>
    <t xml:space="preserve">시멘트 하차 입고비                      </t>
  </si>
  <si>
    <t xml:space="preserve">(보통인부/250포)                        </t>
  </si>
  <si>
    <t>QAJ42671</t>
  </si>
  <si>
    <t xml:space="preserve">모래운반(자재비포함)                    </t>
  </si>
  <si>
    <t>QAJ43671</t>
  </si>
  <si>
    <t xml:space="preserve">#57자갈운반(자재비포함)                 </t>
  </si>
  <si>
    <t>MGG42701</t>
  </si>
  <si>
    <t xml:space="preserve">레미콘                                  </t>
  </si>
  <si>
    <t xml:space="preserve">25-270-15                               </t>
  </si>
  <si>
    <t>MGG42601</t>
  </si>
  <si>
    <t xml:space="preserve">25-240-15                               </t>
  </si>
  <si>
    <t>MGG42501</t>
  </si>
  <si>
    <t xml:space="preserve">25-210-15                               </t>
  </si>
  <si>
    <t>MGG41301</t>
  </si>
  <si>
    <t xml:space="preserve">25-180-8                                </t>
  </si>
  <si>
    <t>MGG40301</t>
  </si>
  <si>
    <t xml:space="preserve">25-160-8                                </t>
  </si>
  <si>
    <t>MGA20113</t>
  </si>
  <si>
    <t xml:space="preserve">이형철근   (공장도)                     </t>
  </si>
  <si>
    <t xml:space="preserve">D-13                                    </t>
  </si>
  <si>
    <t>MGA20116</t>
  </si>
  <si>
    <t xml:space="preserve">D-16                                    </t>
  </si>
  <si>
    <t>MGA20119</t>
  </si>
  <si>
    <t xml:space="preserve">D-19                                    </t>
  </si>
  <si>
    <t>MGA20122</t>
  </si>
  <si>
    <t xml:space="preserve">D-22                                    </t>
  </si>
  <si>
    <t>MGA20125</t>
  </si>
  <si>
    <t xml:space="preserve">D-25                                    </t>
  </si>
  <si>
    <t>MGA20129</t>
  </si>
  <si>
    <t xml:space="preserve">D-29                                    </t>
  </si>
  <si>
    <t>MGA21113</t>
  </si>
  <si>
    <t xml:space="preserve">고강도철근 (공장도)                     </t>
  </si>
  <si>
    <t xml:space="preserve">H-13                                    </t>
  </si>
  <si>
    <t>MGA21116</t>
  </si>
  <si>
    <t xml:space="preserve">H-16                                    </t>
  </si>
  <si>
    <t>MGA21119</t>
  </si>
  <si>
    <t xml:space="preserve">H-19                                    </t>
  </si>
  <si>
    <t>MGA21122</t>
  </si>
  <si>
    <t xml:space="preserve">H-22                                    </t>
  </si>
  <si>
    <t>MGA21125</t>
  </si>
  <si>
    <t xml:space="preserve">H-25                                    </t>
  </si>
  <si>
    <t>MGA21129</t>
  </si>
  <si>
    <t xml:space="preserve">H-29                                    </t>
  </si>
  <si>
    <t>BGC05040</t>
  </si>
  <si>
    <t xml:space="preserve">철근 운반                               </t>
  </si>
  <si>
    <t xml:space="preserve">15TON,  40KM까지                        </t>
  </si>
  <si>
    <t xml:space="preserve">대     </t>
  </si>
  <si>
    <t>SCZ00001</t>
  </si>
  <si>
    <t xml:space="preserve">고속도로 통행료                         </t>
  </si>
  <si>
    <t xml:space="preserve">능해IC&lt;-&gt;광명IC                         </t>
  </si>
  <si>
    <t xml:space="preserve">회     </t>
  </si>
  <si>
    <t>BGZ05000</t>
  </si>
  <si>
    <t xml:space="preserve">인력 하역료                             </t>
  </si>
  <si>
    <t>BCB01Z23</t>
  </si>
  <si>
    <t xml:space="preserve">===이하 기계설비공사===                 </t>
  </si>
  <si>
    <t>BCB01ZF1</t>
  </si>
  <si>
    <t xml:space="preserve">1. 배수펌프설치공사                     </t>
  </si>
  <si>
    <t>BCB01ZF2</t>
  </si>
  <si>
    <t xml:space="preserve"> 1). 환기설비공사                       </t>
  </si>
  <si>
    <t>SCZSB200</t>
  </si>
  <si>
    <t xml:space="preserve">송풍기(DUCT IN LINE)설치                </t>
  </si>
  <si>
    <t xml:space="preserve">D350x1032CMH3x10MAx0.4KW                </t>
  </si>
  <si>
    <t>SCZSB202</t>
  </si>
  <si>
    <t xml:space="preserve">D450x1178CMH3x10MAx0.4KW                </t>
  </si>
  <si>
    <t>SCZSB204</t>
  </si>
  <si>
    <t xml:space="preserve">D500x2700CMH3x20MAx0.4KW                </t>
  </si>
  <si>
    <t>UMJ50225</t>
  </si>
  <si>
    <t xml:space="preserve">각형덕트제작설치(기계제작)              </t>
  </si>
  <si>
    <t xml:space="preserve">#26, T= 0.5MM                           </t>
  </si>
  <si>
    <t>UMJ50226</t>
  </si>
  <si>
    <t xml:space="preserve">#24, T= 0.6MM                           </t>
  </si>
  <si>
    <t>SCZSB210</t>
  </si>
  <si>
    <t xml:space="preserve">챔버(0.8T)설치                          </t>
  </si>
  <si>
    <t xml:space="preserve">700*1500*500                            </t>
  </si>
  <si>
    <t>SCZSB212</t>
  </si>
  <si>
    <t xml:space="preserve">600*700*500                             </t>
  </si>
  <si>
    <t>SCZSB213</t>
  </si>
  <si>
    <t xml:space="preserve">600*400*500                             </t>
  </si>
  <si>
    <t>SCZSB214</t>
  </si>
  <si>
    <t xml:space="preserve">그릴 설치                               </t>
  </si>
  <si>
    <t xml:space="preserve">250x400                                 </t>
  </si>
  <si>
    <t>SCZSB215</t>
  </si>
  <si>
    <t xml:space="preserve">200x350                                 </t>
  </si>
  <si>
    <t>SCZSB216</t>
  </si>
  <si>
    <t xml:space="preserve">200x300                                 </t>
  </si>
  <si>
    <r>
      <t>D250MM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공장도</t>
    </r>
    <r>
      <rPr>
        <sz val="11"/>
        <rFont val="Arial Narrow"/>
        <family val="2"/>
      </rPr>
      <t xml:space="preserve">)                      </t>
    </r>
  </si>
  <si>
    <r>
      <t>15TON,  10KM</t>
    </r>
    <r>
      <rPr>
        <sz val="11"/>
        <rFont val="돋움"/>
        <family val="3"/>
        <charset val="129"/>
      </rPr>
      <t>까지</t>
    </r>
    <r>
      <rPr>
        <sz val="11"/>
        <rFont val="Arial Narrow"/>
        <family val="2"/>
      </rPr>
      <t xml:space="preserve">                        </t>
    </r>
  </si>
  <si>
    <r>
      <t>KP</t>
    </r>
    <r>
      <rPr>
        <sz val="11"/>
        <rFont val="돋움"/>
        <family val="3"/>
        <charset val="129"/>
      </rPr>
      <t>메카니칼접합및부설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인력기준</t>
    </r>
    <r>
      <rPr>
        <sz val="11"/>
        <rFont val="Arial Narrow"/>
        <family val="2"/>
      </rPr>
      <t>)(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조경</t>
    </r>
  </si>
  <si>
    <r>
      <t xml:space="preserve">==== 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관보호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공사</t>
    </r>
    <r>
      <rPr>
        <sz val="11"/>
        <rFont val="Arial Narrow"/>
        <family val="2"/>
      </rPr>
      <t xml:space="preserve"> ====              </t>
    </r>
  </si>
  <si>
    <t xml:space="preserve">3.2T                                    </t>
  </si>
  <si>
    <t>SCZSB526</t>
  </si>
  <si>
    <t xml:space="preserve">핸들                                    </t>
  </si>
  <si>
    <t>BCB01ZF3</t>
  </si>
  <si>
    <t xml:space="preserve"> 2). 배수설비공사                       </t>
  </si>
  <si>
    <t>SCZSB225</t>
  </si>
  <si>
    <t xml:space="preserve">수중펌프설치, (자동탈착장치포함)        </t>
  </si>
  <si>
    <t xml:space="preserve">4500LPM*30mmAq*37kW                     </t>
  </si>
  <si>
    <t>UMA46422</t>
  </si>
  <si>
    <t xml:space="preserve">스테인리스강관 기계실 배관(용접식)      </t>
  </si>
  <si>
    <t xml:space="preserve">D200 MM(할증포함)                       </t>
  </si>
  <si>
    <t>MMB31122</t>
  </si>
  <si>
    <t xml:space="preserve">엘보 (스텐레스용,용접식)(KSB1543)       </t>
  </si>
  <si>
    <t>UMD22262</t>
  </si>
  <si>
    <t xml:space="preserve">체크밸브 설치(STS304,BB)                </t>
  </si>
  <si>
    <t xml:space="preserve">D200 MM, (10KG/CM2)                     </t>
  </si>
  <si>
    <t>UMD46508</t>
  </si>
  <si>
    <t xml:space="preserve">스텐볼밸브 설치(나사형)                 </t>
  </si>
  <si>
    <t xml:space="preserve">D25 MM, (10KG/CM2)                      </t>
  </si>
  <si>
    <t>SCZSB240</t>
  </si>
  <si>
    <t xml:space="preserve">후렉시블 조인트설치                     </t>
  </si>
  <si>
    <t xml:space="preserve">D200,10KG/CM2                           </t>
  </si>
  <si>
    <t>MGF11554</t>
  </si>
  <si>
    <t xml:space="preserve">절연U볼트                               </t>
  </si>
  <si>
    <t xml:space="preserve">D200                                    </t>
  </si>
  <si>
    <t>UMC24622</t>
  </si>
  <si>
    <t xml:space="preserve">스테인리스강관 아르곤용접(기계)         </t>
  </si>
  <si>
    <t xml:space="preserve">D200 MM, (용접자재 및 손료등)           </t>
  </si>
  <si>
    <t>SCZSB565</t>
  </si>
  <si>
    <t xml:space="preserve">SUS용접합후렌지접합                     </t>
  </si>
  <si>
    <t xml:space="preserve">D200 (10KG/CM2)                         </t>
  </si>
  <si>
    <t>SCZSB560</t>
  </si>
  <si>
    <t xml:space="preserve">SUS용접조후렌지접합                     </t>
  </si>
  <si>
    <t>UMO33122</t>
  </si>
  <si>
    <t xml:space="preserve">스리브강관설치(D200MM) (토목,조경)      </t>
  </si>
  <si>
    <t>UCK26510</t>
  </si>
  <si>
    <t xml:space="preserve">압력계 설치                             </t>
  </si>
  <si>
    <t xml:space="preserve">D100 M/M                                </t>
  </si>
  <si>
    <t>SCZSB580</t>
  </si>
  <si>
    <t xml:space="preserve">펌프가대설치                            </t>
  </si>
  <si>
    <t xml:space="preserve">조     </t>
  </si>
  <si>
    <t>SCZSB590</t>
  </si>
  <si>
    <t xml:space="preserve">체인블럭,트롤리설치공사                 </t>
  </si>
  <si>
    <t xml:space="preserve">2TON*8mL*4.7mH,(집수정#1)               </t>
  </si>
  <si>
    <t>SCZSB591</t>
  </si>
  <si>
    <t xml:space="preserve">2TON*6mL*4.7mH,(집수정#2)               </t>
  </si>
  <si>
    <t>MGA62015</t>
  </si>
  <si>
    <t xml:space="preserve">ㄷ형강(9.36KG/M)                        </t>
  </si>
  <si>
    <t xml:space="preserve">100X50X5X7.5                            </t>
  </si>
  <si>
    <t>UAD20120</t>
  </si>
  <si>
    <t xml:space="preserve">철물제작설치비                          </t>
  </si>
  <si>
    <t xml:space="preserve">(간단 100%)                             </t>
  </si>
  <si>
    <t>BCB01ZF4</t>
  </si>
  <si>
    <t xml:space="preserve"> 3). 자동제어설치공사                   </t>
  </si>
  <si>
    <t>BCB01ZF6</t>
  </si>
  <si>
    <t xml:space="preserve">  ①. 주자재비                          </t>
  </si>
  <si>
    <t>SCZSB600</t>
  </si>
  <si>
    <t xml:space="preserve">통신변환장치                            </t>
  </si>
  <si>
    <t xml:space="preserve">RCU                                     </t>
  </si>
  <si>
    <t xml:space="preserve">set    </t>
  </si>
  <si>
    <t>SCZSB602</t>
  </si>
  <si>
    <t xml:space="preserve">통신인테페이스장치                      </t>
  </si>
  <si>
    <t xml:space="preserve">CSU                                     </t>
  </si>
  <si>
    <t>SCZSB604</t>
  </si>
  <si>
    <t xml:space="preserve">원격제어반(W/TOUCH SCRREN)              </t>
  </si>
  <si>
    <t xml:space="preserve">DDC-01                                  </t>
  </si>
  <si>
    <t>BCB01ZF7</t>
  </si>
  <si>
    <t xml:space="preserve">  ②. 공사자재비                        </t>
  </si>
  <si>
    <t>MEA02160</t>
  </si>
  <si>
    <t xml:space="preserve">강제전선관                              </t>
  </si>
  <si>
    <t xml:space="preserve">아연도 16                               </t>
  </si>
  <si>
    <t>MEA02220</t>
  </si>
  <si>
    <t xml:space="preserve">아연도  22                              </t>
  </si>
  <si>
    <t>MEA02360</t>
  </si>
  <si>
    <t xml:space="preserve">아연도  36                              </t>
  </si>
  <si>
    <t>SCZSB612</t>
  </si>
  <si>
    <t xml:space="preserve">전선관부속                              </t>
  </si>
  <si>
    <t xml:space="preserve">전선관 자재비의 20%                     </t>
  </si>
  <si>
    <t xml:space="preserve">L/S    </t>
  </si>
  <si>
    <t>MEB35010</t>
  </si>
  <si>
    <t xml:space="preserve">전 선(IEC)                              </t>
  </si>
  <si>
    <t xml:space="preserve">HIV 1.5MM2                              </t>
  </si>
  <si>
    <t>MEB09020</t>
  </si>
  <si>
    <t xml:space="preserve">전 선                                   </t>
  </si>
  <si>
    <t xml:space="preserve">TJV 1.0X2C                              </t>
  </si>
  <si>
    <t>SCZSB614</t>
  </si>
  <si>
    <t xml:space="preserve">후렉시블관                              </t>
  </si>
  <si>
    <t xml:space="preserve">22C                                     </t>
  </si>
  <si>
    <t>SCZSB616</t>
  </si>
  <si>
    <t xml:space="preserve">후렉시블연결구                          </t>
  </si>
  <si>
    <t>MEA21240</t>
  </si>
  <si>
    <t xml:space="preserve">노 말 벤 드                             </t>
  </si>
  <si>
    <t xml:space="preserve">철제 36                                 </t>
  </si>
  <si>
    <t>SCZSB618</t>
  </si>
  <si>
    <t xml:space="preserve">행가                                    </t>
  </si>
  <si>
    <t xml:space="preserve">3/8"                                    </t>
  </si>
  <si>
    <t>SCZSB620</t>
  </si>
  <si>
    <t xml:space="preserve">앙카볼트/너트                           </t>
  </si>
  <si>
    <t>SCZSB621</t>
  </si>
  <si>
    <t xml:space="preserve">총포및화약                              </t>
  </si>
  <si>
    <t>SCZSB623</t>
  </si>
  <si>
    <t xml:space="preserve">C-챤넬                                  </t>
  </si>
  <si>
    <t xml:space="preserve">1.2M(1.2T)                              </t>
  </si>
  <si>
    <t>SCZSB624</t>
  </si>
  <si>
    <t xml:space="preserve">풀박스                                  </t>
  </si>
  <si>
    <t xml:space="preserve">200X200X150                             </t>
  </si>
  <si>
    <t>SCZSB626</t>
  </si>
  <si>
    <t xml:space="preserve">N.F.B                                   </t>
  </si>
  <si>
    <t xml:space="preserve">2P15A                                   </t>
  </si>
  <si>
    <t>SCZSB628</t>
  </si>
  <si>
    <t xml:space="preserve">LAMP TEST                               </t>
  </si>
  <si>
    <t xml:space="preserve">25mm                                    </t>
  </si>
  <si>
    <t>SCZSB630</t>
  </si>
  <si>
    <t xml:space="preserve">BUZZE                                   </t>
  </si>
  <si>
    <t xml:space="preserve">65mm                                    </t>
  </si>
  <si>
    <t>SCZSB632</t>
  </si>
  <si>
    <t xml:space="preserve">재설정 스위치                           </t>
  </si>
  <si>
    <t>SCZSB634</t>
  </si>
  <si>
    <t xml:space="preserve">수위조절계(오뚜기식)                    </t>
  </si>
  <si>
    <t xml:space="preserve">6-QUICK                                 </t>
  </si>
  <si>
    <t>BCB01ZF8</t>
  </si>
  <si>
    <t xml:space="preserve">  ③. 설 치 비                          </t>
  </si>
  <si>
    <t>LGA00073</t>
  </si>
  <si>
    <t xml:space="preserve">계장공                                  </t>
  </si>
  <si>
    <t xml:space="preserve">인     </t>
  </si>
  <si>
    <t>LGA00068</t>
  </si>
  <si>
    <t xml:space="preserve">내선전공                                </t>
  </si>
  <si>
    <t>LGA00071</t>
  </si>
  <si>
    <t xml:space="preserve">저압케이블 전공                         </t>
  </si>
  <si>
    <t>BCB01ZF5</t>
  </si>
  <si>
    <t xml:space="preserve"> 4). 소화설비공사                       </t>
  </si>
  <si>
    <t>SCZSB638</t>
  </si>
  <si>
    <t xml:space="preserve">소화기함설치                            </t>
  </si>
  <si>
    <t xml:space="preserve">750W*890H                               </t>
  </si>
  <si>
    <t>UML31300</t>
  </si>
  <si>
    <t xml:space="preserve">CO2 소화기설치(받침대포함)              </t>
  </si>
  <si>
    <t xml:space="preserve">5L/B(2.3KG)                             </t>
  </si>
  <si>
    <t>A27</t>
  </si>
  <si>
    <t>BCB01Z50</t>
  </si>
  <si>
    <t xml:space="preserve">===이하 H-PILE+토류공사===              </t>
  </si>
  <si>
    <t>UAB60218</t>
  </si>
  <si>
    <t xml:space="preserve">말뚝박기사전천공(토목)                  </t>
  </si>
  <si>
    <t xml:space="preserve">토사 D=18"                              </t>
  </si>
  <si>
    <t>UAB60118</t>
  </si>
  <si>
    <t xml:space="preserve">천공벽유지케이싱설치 및 해체(토목)      </t>
  </si>
  <si>
    <t xml:space="preserve">D=18"                                   </t>
  </si>
  <si>
    <t>UAB60318</t>
  </si>
  <si>
    <t xml:space="preserve">풍화암 D=18"                            </t>
  </si>
  <si>
    <t>UAB50030</t>
  </si>
  <si>
    <t xml:space="preserve">H형강말뚝박기(토목)                     </t>
  </si>
  <si>
    <t xml:space="preserve">H=300,slime부(L=1.0M)                   </t>
  </si>
  <si>
    <t xml:space="preserve">본     </t>
  </si>
  <si>
    <t>UAB80330</t>
  </si>
  <si>
    <t xml:space="preserve">천공홀 모래채우기(토목)                 </t>
  </si>
  <si>
    <t>SCZHM011</t>
  </si>
  <si>
    <t xml:space="preserve">H말뚝철거                               </t>
  </si>
  <si>
    <t xml:space="preserve">H=500이하, L=3~5M                       </t>
  </si>
  <si>
    <t>SCZHM012</t>
  </si>
  <si>
    <t xml:space="preserve">H=500이하, L=6~8M                       </t>
  </si>
  <si>
    <t>SCZHM013</t>
  </si>
  <si>
    <t xml:space="preserve">H=500이하, L=9~11M                      </t>
  </si>
  <si>
    <t>SCZHM014</t>
  </si>
  <si>
    <t xml:space="preserve">H=500이하, L=12~14M                     </t>
  </si>
  <si>
    <t>SCZ00600</t>
  </si>
  <si>
    <t xml:space="preserve">H말뚝뽑기                               </t>
  </si>
  <si>
    <t xml:space="preserve">H300, L=4.0m                            </t>
  </si>
  <si>
    <t>SCZ00604</t>
  </si>
  <si>
    <t xml:space="preserve">H300, L=10.0m                           </t>
  </si>
  <si>
    <t>SCZHM031</t>
  </si>
  <si>
    <t xml:space="preserve">주형보설치및철거                        </t>
  </si>
  <si>
    <t xml:space="preserve">H=700, L=3~5M                           </t>
  </si>
  <si>
    <t>SCZZA010</t>
  </si>
  <si>
    <t xml:space="preserve">H=700, L=6~8M                           </t>
  </si>
  <si>
    <t>SCZZA011</t>
  </si>
  <si>
    <t xml:space="preserve">H=700, L=9~11M                          </t>
  </si>
  <si>
    <t>SCZHM032</t>
  </si>
  <si>
    <t xml:space="preserve">H=440, L=3~5M                           </t>
  </si>
  <si>
    <t>SCZ01275</t>
  </si>
  <si>
    <t xml:space="preserve">주형보 받침 설치 및 철거                </t>
  </si>
  <si>
    <t xml:space="preserve">ㄷ380. L=3~5m                           </t>
  </si>
  <si>
    <t>SCZ01276</t>
  </si>
  <si>
    <t xml:space="preserve">ㄷ380. L=9-11m                          </t>
  </si>
  <si>
    <t>SCZ01277</t>
  </si>
  <si>
    <t xml:space="preserve">ㄷ380, L=12-14m                         </t>
  </si>
  <si>
    <t>SCZ01271</t>
  </si>
  <si>
    <t xml:space="preserve">H300. L=3~5m                            </t>
  </si>
  <si>
    <t>SCZ01272</t>
  </si>
  <si>
    <t xml:space="preserve">H300, L=6~8m                            </t>
  </si>
  <si>
    <t>SCZ01273</t>
  </si>
  <si>
    <t xml:space="preserve">H300, L=9-11m                           </t>
  </si>
  <si>
    <t>SCZ01274</t>
  </si>
  <si>
    <t xml:space="preserve">H300, L=12-14m                          </t>
  </si>
  <si>
    <t>SCZ01250</t>
  </si>
  <si>
    <t xml:space="preserve">버팀보 설치 및 철거                     </t>
  </si>
  <si>
    <t>SCZ01258</t>
  </si>
  <si>
    <t>SCZ01200</t>
  </si>
  <si>
    <t xml:space="preserve">띠장 설치 및 철거                       </t>
  </si>
  <si>
    <t>SCZ01210</t>
  </si>
  <si>
    <t>SCZ01220</t>
  </si>
  <si>
    <t>SCZ01110</t>
  </si>
  <si>
    <t xml:space="preserve">ㄷ-형강설치 및 철거                     </t>
  </si>
  <si>
    <t xml:space="preserve">L=3~5m                                  </t>
  </si>
  <si>
    <t>SCZ01120</t>
  </si>
  <si>
    <t xml:space="preserve">L=6~8m                                  </t>
  </si>
  <si>
    <t>SCZ01130</t>
  </si>
  <si>
    <t xml:space="preserve">L=9-11m                                 </t>
  </si>
  <si>
    <t>SCZ01132</t>
  </si>
  <si>
    <t xml:space="preserve">L=12-14m                                </t>
  </si>
  <si>
    <t>SCZ01260</t>
  </si>
  <si>
    <t xml:space="preserve">복공판 설치 및 철거                     </t>
  </si>
  <si>
    <t xml:space="preserve">2000x750x200                            </t>
  </si>
  <si>
    <t>UAB50303</t>
  </si>
  <si>
    <t xml:space="preserve">경량강재설치(토목)                      </t>
  </si>
  <si>
    <t xml:space="preserve">ㄴ 및 ㄷ 형강 등                        </t>
  </si>
  <si>
    <t>UAB50306</t>
  </si>
  <si>
    <t xml:space="preserve">경량강재철거(토목)                      </t>
  </si>
  <si>
    <t>UAB80510</t>
  </si>
  <si>
    <t xml:space="preserve">토류판설치(토목)                        </t>
  </si>
  <si>
    <t xml:space="preserve">토류판제외                              </t>
  </si>
  <si>
    <t>UAB80520</t>
  </si>
  <si>
    <t xml:space="preserve">토류판철거(토목)                        </t>
  </si>
  <si>
    <t>SCZ01289</t>
  </si>
  <si>
    <t xml:space="preserve">토류판                                  </t>
  </si>
  <si>
    <t xml:space="preserve">전체수량 x 손율75%                      </t>
  </si>
  <si>
    <t>SCZ01290</t>
  </si>
  <si>
    <t xml:space="preserve">전체수량 x 손율90%                      </t>
  </si>
  <si>
    <t>SCZ01291</t>
  </si>
  <si>
    <t xml:space="preserve">전체수량 x 손율100%,(매몰)              </t>
  </si>
  <si>
    <t>UCA02010</t>
  </si>
  <si>
    <t xml:space="preserve">절취                                    </t>
  </si>
  <si>
    <t xml:space="preserve">인력. 보통토사                          </t>
  </si>
  <si>
    <t>SCZ00480</t>
  </si>
  <si>
    <t xml:space="preserve">Soil Cement배합 및 타설                 </t>
  </si>
  <si>
    <t xml:space="preserve">1:15                                    </t>
  </si>
  <si>
    <t>SCZHM041</t>
  </si>
  <si>
    <t xml:space="preserve">토류벽콘크리트                          </t>
  </si>
  <si>
    <t>SCZZA024</t>
  </si>
  <si>
    <t xml:space="preserve">파일기초콘크리트                        </t>
  </si>
  <si>
    <t>SCZHM051</t>
  </si>
  <si>
    <t xml:space="preserve">기초콘크리트                            </t>
  </si>
  <si>
    <t>SCZHM052</t>
  </si>
  <si>
    <t xml:space="preserve">채움콘크리트                            </t>
  </si>
  <si>
    <t>SCZHM061</t>
  </si>
  <si>
    <t xml:space="preserve">구조물천공                              </t>
  </si>
  <si>
    <t xml:space="preserve">D18"                                    </t>
  </si>
  <si>
    <t>UMC15106</t>
  </si>
  <si>
    <t xml:space="preserve">강판 절단 (가스)(수동식)                </t>
  </si>
  <si>
    <t xml:space="preserve">T= 6MM                                  </t>
  </si>
  <si>
    <t>UMC15107</t>
  </si>
  <si>
    <t xml:space="preserve">T= 7MM                                  </t>
  </si>
  <si>
    <t>UMC15109</t>
  </si>
  <si>
    <t xml:space="preserve">T= 9MM                                  </t>
  </si>
  <si>
    <t>UMC15110</t>
  </si>
  <si>
    <t xml:space="preserve">T= 10MM                                 </t>
  </si>
  <si>
    <t>UMC15112</t>
  </si>
  <si>
    <t xml:space="preserve">T= 12MM                                 </t>
  </si>
  <si>
    <t>UMC15114</t>
  </si>
  <si>
    <t xml:space="preserve">T= 14MM                                 </t>
  </si>
  <si>
    <t>UMC15115</t>
  </si>
  <si>
    <t xml:space="preserve">T= 15MM                                 </t>
  </si>
  <si>
    <t>SCZGS000</t>
  </si>
  <si>
    <t xml:space="preserve">T= 24MM                                 </t>
  </si>
  <si>
    <t>UMC28606</t>
  </si>
  <si>
    <t>강판전기아크용접(FILLET,하향,수동)(토목)</t>
  </si>
  <si>
    <t xml:space="preserve">T= 6 MM                                 </t>
  </si>
  <si>
    <t>SCZHM071</t>
  </si>
  <si>
    <t xml:space="preserve">T= 14 MM                                </t>
  </si>
  <si>
    <t>SCZ01280</t>
  </si>
  <si>
    <t xml:space="preserve">용접떼기                                </t>
  </si>
  <si>
    <t xml:space="preserve">용접의 70%                              </t>
  </si>
  <si>
    <t>SCZZA040</t>
  </si>
  <si>
    <t xml:space="preserve">볼트조이기(토목)                        </t>
  </si>
  <si>
    <t xml:space="preserve">M20x60,자재손율45%포함                  </t>
  </si>
  <si>
    <t>SCZZA035</t>
  </si>
  <si>
    <t xml:space="preserve">M22x60,자재손율45%포함                  </t>
  </si>
  <si>
    <t>SCZZA037</t>
  </si>
  <si>
    <t xml:space="preserve">M22x65,자재손율45%포함                  </t>
  </si>
  <si>
    <t>UAD10545</t>
  </si>
  <si>
    <t xml:space="preserve">M22x70 자재손율45%포함                  </t>
  </si>
  <si>
    <t>SCZZA039</t>
  </si>
  <si>
    <t xml:space="preserve">M22x80,자재손율45%포함                  </t>
  </si>
  <si>
    <t>SCZZA041</t>
  </si>
  <si>
    <t xml:space="preserve">M24x60,자재손율45%포함                  </t>
  </si>
  <si>
    <t>SCZZA043</t>
  </si>
  <si>
    <t xml:space="preserve">M22x684,자재손율45%포함                 </t>
  </si>
  <si>
    <t>SCZZA044</t>
  </si>
  <si>
    <t xml:space="preserve">M22x764,자재손율45%포함                 </t>
  </si>
  <si>
    <t>SCZZA050</t>
  </si>
  <si>
    <t xml:space="preserve">M20x60,자재손율60%포함                  </t>
  </si>
  <si>
    <t>SCZZA051</t>
  </si>
  <si>
    <t xml:space="preserve">M22x60,자재손율60%포함                  </t>
  </si>
  <si>
    <t>SCZZA052</t>
  </si>
  <si>
    <t xml:space="preserve">M22x65,자재손율60%포함                  </t>
  </si>
  <si>
    <t>UAD10560</t>
  </si>
  <si>
    <t xml:space="preserve">M22x70 자재손율60%포함                  </t>
  </si>
  <si>
    <t>SCZZA053</t>
  </si>
  <si>
    <t xml:space="preserve">M22x80,자재손율60%포함                  </t>
  </si>
  <si>
    <t>SCZZA054</t>
  </si>
  <si>
    <t xml:space="preserve">M24x60,자재손율60%포함                  </t>
  </si>
  <si>
    <t>SCZZA055</t>
  </si>
  <si>
    <t xml:space="preserve">M22x684,자재손율60%포함                 </t>
  </si>
  <si>
    <t>SCZZA056</t>
  </si>
  <si>
    <t xml:space="preserve">M22x764,자재손율60%포함                 </t>
  </si>
  <si>
    <t>UAD10505</t>
  </si>
  <si>
    <t xml:space="preserve">볼트 풀기 (조이기의 80%) (토목,조경)    </t>
  </si>
  <si>
    <t>UMC90429</t>
  </si>
  <si>
    <r>
      <t>10</t>
    </r>
    <r>
      <rPr>
        <sz val="11"/>
        <rFont val="돋움"/>
        <family val="3"/>
        <charset val="129"/>
      </rPr>
      <t>공</t>
    </r>
    <r>
      <rPr>
        <sz val="11"/>
        <rFont val="Arial Narrow"/>
        <family val="2"/>
      </rPr>
      <t xml:space="preserve">M3 </t>
    </r>
  </si>
  <si>
    <r>
      <t>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조경</t>
    </r>
    <r>
      <rPr>
        <sz val="11"/>
        <rFont val="Arial Narrow"/>
        <family val="2"/>
      </rPr>
      <t xml:space="preserve">)                             </t>
    </r>
  </si>
  <si>
    <r>
      <t>PE</t>
    </r>
    <r>
      <rPr>
        <sz val="11"/>
        <rFont val="돋움"/>
        <family val="3"/>
        <charset val="129"/>
      </rPr>
      <t>방수층보호재</t>
    </r>
    <r>
      <rPr>
        <sz val="11"/>
        <rFont val="Arial Narrow"/>
        <family val="2"/>
      </rPr>
      <t xml:space="preserve">                          </t>
    </r>
  </si>
  <si>
    <r>
      <t xml:space="preserve">(100X200, </t>
    </r>
    <r>
      <rPr>
        <sz val="11"/>
        <rFont val="돋움"/>
        <family val="3"/>
        <charset val="129"/>
      </rPr>
      <t>바탕</t>
    </r>
    <r>
      <rPr>
        <sz val="11"/>
        <rFont val="Arial Narrow"/>
        <family val="2"/>
      </rPr>
      <t>15+</t>
    </r>
    <r>
      <rPr>
        <sz val="11"/>
        <rFont val="돋움"/>
        <family val="3"/>
        <charset val="129"/>
      </rPr>
      <t>압착</t>
    </r>
    <r>
      <rPr>
        <sz val="11"/>
        <rFont val="Arial Narrow"/>
        <family val="2"/>
      </rPr>
      <t xml:space="preserve">8)                 </t>
    </r>
  </si>
  <si>
    <r>
      <t>0.5B 5000-10000</t>
    </r>
    <r>
      <rPr>
        <sz val="11"/>
        <rFont val="돋움"/>
        <family val="3"/>
        <charset val="129"/>
      </rPr>
      <t>매</t>
    </r>
    <r>
      <rPr>
        <sz val="11"/>
        <rFont val="Arial Narrow"/>
        <family val="2"/>
      </rPr>
      <t xml:space="preserve">                       </t>
    </r>
  </si>
  <si>
    <r>
      <t>===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신축이음설치</t>
    </r>
    <r>
      <rPr>
        <sz val="11"/>
        <rFont val="Arial Narrow"/>
        <family val="2"/>
      </rPr>
      <t xml:space="preserve"> ===                </t>
    </r>
  </si>
  <si>
    <r>
      <t xml:space="preserve">PVC </t>
    </r>
    <r>
      <rPr>
        <sz val="11"/>
        <rFont val="돋움"/>
        <family val="3"/>
        <charset val="129"/>
      </rPr>
      <t>지수판</t>
    </r>
    <r>
      <rPr>
        <sz val="11"/>
        <rFont val="Arial Narrow"/>
        <family val="2"/>
      </rPr>
      <t xml:space="preserve">                              </t>
    </r>
  </si>
  <si>
    <r>
      <t>200X5(CC</t>
    </r>
    <r>
      <rPr>
        <sz val="11"/>
        <rFont val="돋움"/>
        <family val="3"/>
        <charset val="129"/>
      </rPr>
      <t>형</t>
    </r>
    <r>
      <rPr>
        <sz val="11"/>
        <rFont val="Arial Narrow"/>
        <family val="2"/>
      </rPr>
      <t xml:space="preserve">)                             </t>
    </r>
  </si>
  <si>
    <r>
      <t xml:space="preserve">=== 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부력방지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앵커공사</t>
    </r>
    <r>
      <rPr>
        <sz val="11"/>
        <rFont val="Arial Narrow"/>
        <family val="2"/>
      </rPr>
      <t xml:space="preserve">===           </t>
    </r>
  </si>
  <si>
    <r>
      <t>2</t>
    </r>
    <r>
      <rPr>
        <sz val="11"/>
        <rFont val="돋움"/>
        <family val="3"/>
        <charset val="129"/>
      </rPr>
      <t>차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그라우팅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 xml:space="preserve">)                      </t>
    </r>
  </si>
  <si>
    <r>
      <t>===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주요자재</t>
    </r>
    <r>
      <rPr>
        <sz val="11"/>
        <rFont val="Arial Narrow"/>
        <family val="2"/>
      </rPr>
      <t xml:space="preserve"> ===                    </t>
    </r>
  </si>
  <si>
    <r>
      <t>20KM</t>
    </r>
    <r>
      <rPr>
        <sz val="11"/>
        <rFont val="돋움"/>
        <family val="3"/>
        <charset val="129"/>
      </rPr>
      <t>까지</t>
    </r>
    <r>
      <rPr>
        <sz val="11"/>
        <rFont val="Arial Narrow"/>
        <family val="2"/>
      </rPr>
      <t xml:space="preserve">                                </t>
    </r>
  </si>
  <si>
    <r>
      <t>(</t>
    </r>
    <r>
      <rPr>
        <sz val="11"/>
        <rFont val="돋움"/>
        <family val="3"/>
        <charset val="129"/>
      </rPr>
      <t>보통인부</t>
    </r>
    <r>
      <rPr>
        <sz val="11"/>
        <rFont val="Arial Narrow"/>
        <family val="2"/>
      </rPr>
      <t>/250</t>
    </r>
    <r>
      <rPr>
        <sz val="11"/>
        <rFont val="돋움"/>
        <family val="3"/>
        <charset val="129"/>
      </rPr>
      <t>포</t>
    </r>
    <r>
      <rPr>
        <sz val="11"/>
        <rFont val="Arial Narrow"/>
        <family val="2"/>
      </rPr>
      <t xml:space="preserve">)                        </t>
    </r>
  </si>
  <si>
    <r>
      <t>#57</t>
    </r>
    <r>
      <rPr>
        <sz val="11"/>
        <rFont val="돋움"/>
        <family val="3"/>
        <charset val="129"/>
      </rPr>
      <t>자갈운반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자재비포함</t>
    </r>
    <r>
      <rPr>
        <sz val="11"/>
        <rFont val="Arial Narrow"/>
        <family val="2"/>
      </rPr>
      <t xml:space="preserve">)                 </t>
    </r>
  </si>
  <si>
    <r>
      <t>15TON,  40KM</t>
    </r>
    <r>
      <rPr>
        <sz val="11"/>
        <rFont val="돋움"/>
        <family val="3"/>
        <charset val="129"/>
      </rPr>
      <t>까지</t>
    </r>
    <r>
      <rPr>
        <sz val="11"/>
        <rFont val="Arial Narrow"/>
        <family val="2"/>
      </rPr>
      <t xml:space="preserve">                        </t>
    </r>
  </si>
  <si>
    <r>
      <t>===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기계설비공사</t>
    </r>
    <r>
      <rPr>
        <sz val="11"/>
        <rFont val="Arial Narrow"/>
        <family val="2"/>
      </rPr>
      <t xml:space="preserve">===                 </t>
    </r>
  </si>
  <si>
    <r>
      <t xml:space="preserve">1. </t>
    </r>
    <r>
      <rPr>
        <sz val="11"/>
        <rFont val="돋움"/>
        <family val="3"/>
        <charset val="129"/>
      </rPr>
      <t>배수펌프설치공사</t>
    </r>
    <r>
      <rPr>
        <sz val="11"/>
        <rFont val="Arial Narrow"/>
        <family val="2"/>
      </rPr>
      <t xml:space="preserve">                     </t>
    </r>
  </si>
  <si>
    <r>
      <t xml:space="preserve"> 1). </t>
    </r>
    <r>
      <rPr>
        <sz val="11"/>
        <rFont val="돋움"/>
        <family val="3"/>
        <charset val="129"/>
      </rPr>
      <t>환기설비공사</t>
    </r>
    <r>
      <rPr>
        <sz val="11"/>
        <rFont val="Arial Narrow"/>
        <family val="2"/>
      </rPr>
      <t xml:space="preserve">                       </t>
    </r>
  </si>
  <si>
    <r>
      <t xml:space="preserve">F.D </t>
    </r>
    <r>
      <rPr>
        <sz val="11"/>
        <rFont val="돋움"/>
        <family val="3"/>
        <charset val="129"/>
      </rPr>
      <t>설치</t>
    </r>
    <r>
      <rPr>
        <sz val="11"/>
        <rFont val="Arial Narrow"/>
        <family val="2"/>
      </rPr>
      <t xml:space="preserve">                                </t>
    </r>
  </si>
  <si>
    <r>
      <t>72</t>
    </r>
    <r>
      <rPr>
        <sz val="11"/>
        <rFont val="돋움"/>
        <family val="3"/>
        <charset val="129"/>
      </rPr>
      <t>℃</t>
    </r>
    <r>
      <rPr>
        <sz val="11"/>
        <rFont val="Arial Narrow"/>
        <family val="2"/>
      </rPr>
      <t xml:space="preserve">                                    </t>
    </r>
  </si>
  <si>
    <r>
      <t xml:space="preserve"> 2). </t>
    </r>
    <r>
      <rPr>
        <sz val="11"/>
        <rFont val="돋움"/>
        <family val="3"/>
        <charset val="129"/>
      </rPr>
      <t>배수설비공사</t>
    </r>
    <r>
      <rPr>
        <sz val="11"/>
        <rFont val="Arial Narrow"/>
        <family val="2"/>
      </rPr>
      <t xml:space="preserve">                       </t>
    </r>
  </si>
  <si>
    <t>BCB01ZS5</t>
  </si>
  <si>
    <t xml:space="preserve"> 5). 기울기계                           </t>
  </si>
  <si>
    <t xml:space="preserve">16개소                                  </t>
  </si>
  <si>
    <t>SCZJ2050</t>
  </si>
  <si>
    <t xml:space="preserve">  Tilt Sensor                           </t>
  </si>
  <si>
    <t>BCB01ZS6</t>
  </si>
  <si>
    <t xml:space="preserve"> 6). 변형률계(오수관용)                 </t>
  </si>
  <si>
    <t xml:space="preserve">3개소                                   </t>
  </si>
  <si>
    <t>SCZJ2055</t>
  </si>
  <si>
    <t>BCB01ZS7</t>
  </si>
  <si>
    <t xml:space="preserve">2. 설 치 비                             </t>
  </si>
  <si>
    <t>SCZJ2060</t>
  </si>
  <si>
    <t xml:space="preserve"> 1) 지중경사계                          </t>
  </si>
  <si>
    <t xml:space="preserve">설치비                                  </t>
  </si>
  <si>
    <t>SCZJ2065</t>
  </si>
  <si>
    <t xml:space="preserve"> 2) 지하수위계                          </t>
  </si>
  <si>
    <t>SCZJ2070</t>
  </si>
  <si>
    <t xml:space="preserve"> 3) 변형률계                            </t>
  </si>
  <si>
    <t>SCZJ2075</t>
  </si>
  <si>
    <t xml:space="preserve"> 4) 하 중 계                            </t>
  </si>
  <si>
    <t>SCZJ2080</t>
  </si>
  <si>
    <t xml:space="preserve"> 5) 기울기계                            </t>
  </si>
  <si>
    <t>SCZJ2085</t>
  </si>
  <si>
    <t xml:space="preserve"> 6) 변형률계(오수관용)                  </t>
  </si>
  <si>
    <t>BCB01ZS8</t>
  </si>
  <si>
    <t xml:space="preserve">3. 자동화 계측시스템                    </t>
  </si>
  <si>
    <t>SCZJ2090</t>
  </si>
  <si>
    <t xml:space="preserve"> RF Data Logger                         </t>
  </si>
  <si>
    <t>SCZJ2095</t>
  </si>
  <si>
    <t xml:space="preserve"> RF Multiplex                           </t>
  </si>
  <si>
    <t>SCZJ2100</t>
  </si>
  <si>
    <t xml:space="preserve"> 중계기                                 </t>
  </si>
  <si>
    <t>SCZJ2105</t>
  </si>
  <si>
    <t xml:space="preserve"> 자동화 Software                        </t>
  </si>
  <si>
    <t>SCZJ2115</t>
  </si>
  <si>
    <t xml:space="preserve"> 자동화 구축비                          </t>
  </si>
  <si>
    <t>BCB01ZS9</t>
  </si>
  <si>
    <t xml:space="preserve">4. 천공 및 그라우팅                     </t>
  </si>
  <si>
    <t>SCZJ2120</t>
  </si>
  <si>
    <t xml:space="preserve"> 천공 및 그라우팅비                     </t>
  </si>
  <si>
    <t>BCB01ZT0</t>
  </si>
  <si>
    <t xml:space="preserve">5. 계측관리비                           </t>
  </si>
  <si>
    <t>SCZJ2123</t>
  </si>
  <si>
    <t xml:space="preserve"> 계측 관리비                            </t>
  </si>
  <si>
    <t xml:space="preserve">개월   </t>
  </si>
  <si>
    <t>A35</t>
  </si>
  <si>
    <t>SCZP0070</t>
  </si>
  <si>
    <t xml:space="preserve">교통표지판(지주및 기초 포함)            </t>
  </si>
  <si>
    <t xml:space="preserve">삼각, 90x90, D60.5mm                    </t>
  </si>
  <si>
    <t>SCZBD135</t>
  </si>
  <si>
    <t xml:space="preserve">안내표지판(3방향안내)                   </t>
  </si>
  <si>
    <t xml:space="preserve">현수식, 1850x1350x3ea,D355.6mm          </t>
  </si>
  <si>
    <t>UCP28520</t>
  </si>
  <si>
    <t xml:space="preserve">도로표지병 설치(C형)                    </t>
  </si>
  <si>
    <t>SCZZB008</t>
  </si>
  <si>
    <t xml:space="preserve">시선유도봉(자재포함)                    </t>
  </si>
  <si>
    <t xml:space="preserve">750x200x80                              </t>
  </si>
  <si>
    <t>SCZBD500</t>
  </si>
  <si>
    <t xml:space="preserve">스테인레스 W형 난간                     </t>
  </si>
  <si>
    <t xml:space="preserve">B=1.0m, H=1.1m                          </t>
  </si>
  <si>
    <t xml:space="preserve">경간   </t>
  </si>
  <si>
    <t>SCZPJ130</t>
  </si>
  <si>
    <t xml:space="preserve">화강석볼라드(고정식)                    </t>
  </si>
  <si>
    <t xml:space="preserve">D=400MM                                 </t>
  </si>
  <si>
    <t>SCZZB005</t>
  </si>
  <si>
    <t xml:space="preserve">충격흡수탱크                            </t>
  </si>
  <si>
    <t xml:space="preserve">60km/hr                                 </t>
  </si>
  <si>
    <t>ULC80030</t>
  </si>
  <si>
    <t xml:space="preserve">무늬조경석 기계쌓기(20TON이상)          </t>
  </si>
  <si>
    <t xml:space="preserve">토목용부직포 포함                       </t>
  </si>
  <si>
    <t>BCB01Z77</t>
  </si>
  <si>
    <t xml:space="preserve">===이하 방음벽설치공사===               </t>
  </si>
  <si>
    <t>SCZBD011</t>
  </si>
  <si>
    <t xml:space="preserve">반사형 투명 방음벽                      </t>
  </si>
  <si>
    <t xml:space="preserve">H1000 X W4000                           </t>
  </si>
  <si>
    <t>SCZBD012</t>
  </si>
  <si>
    <t xml:space="preserve">H2000 X W4000                           </t>
  </si>
  <si>
    <t>SCZBD013</t>
  </si>
  <si>
    <t xml:space="preserve">H3000 X W4000                           </t>
  </si>
  <si>
    <t>SCZBD111</t>
  </si>
  <si>
    <t xml:space="preserve">흡음형 PC 방음벽                        </t>
  </si>
  <si>
    <t xml:space="preserve">H4000 X W4000                           </t>
  </si>
  <si>
    <t>BCB01Z93</t>
  </si>
  <si>
    <t xml:space="preserve">===이하 방음벽 기초공사===              </t>
  </si>
  <si>
    <t>BCB01ZA2</t>
  </si>
  <si>
    <t xml:space="preserve">===이하 신축이음===                     </t>
  </si>
  <si>
    <t>MAE60002</t>
  </si>
  <si>
    <t xml:space="preserve">D-25M/M                                 </t>
  </si>
  <si>
    <t>MGA10032</t>
  </si>
  <si>
    <t xml:space="preserve">원형봉강(SS41)                          </t>
  </si>
  <si>
    <t xml:space="preserve">D-32                                    </t>
  </si>
  <si>
    <t>MMA60211</t>
  </si>
  <si>
    <t xml:space="preserve">오.배수용 PVC 파이프                    </t>
  </si>
  <si>
    <t xml:space="preserve">D35 MM(VG2)                             </t>
  </si>
  <si>
    <t>MMC35412</t>
  </si>
  <si>
    <t xml:space="preserve">PVC 캡 (일반용)(KSM3410)                </t>
  </si>
  <si>
    <t xml:space="preserve">D40 MM                                  </t>
  </si>
  <si>
    <t>MGL30731</t>
  </si>
  <si>
    <t xml:space="preserve">방청프라이머                            </t>
  </si>
  <si>
    <t xml:space="preserve">WASH PRIMER                             </t>
  </si>
  <si>
    <t>MGM20842</t>
  </si>
  <si>
    <t xml:space="preserve">스폰지(SPONGE)                          </t>
  </si>
  <si>
    <t xml:space="preserve">D35                                     </t>
  </si>
  <si>
    <r>
      <t xml:space="preserve">( </t>
    </r>
    <r>
      <rPr>
        <sz val="11"/>
        <rFont val="돋움"/>
        <family val="3"/>
        <charset val="129"/>
      </rPr>
      <t>절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토</t>
    </r>
    <r>
      <rPr>
        <sz val="11"/>
        <rFont val="Arial Narrow"/>
        <family val="2"/>
      </rPr>
      <t xml:space="preserve"> )                           ----</t>
    </r>
  </si>
  <si>
    <r>
      <t>90</t>
    </r>
    <r>
      <rPr>
        <sz val="11"/>
        <rFont val="돋움"/>
        <family val="3"/>
        <charset val="129"/>
      </rPr>
      <t>도</t>
    </r>
    <r>
      <rPr>
        <sz val="11"/>
        <rFont val="Arial Narrow"/>
        <family val="2"/>
      </rPr>
      <t xml:space="preserve">, </t>
    </r>
    <r>
      <rPr>
        <sz val="11"/>
        <rFont val="돋움"/>
        <family val="3"/>
        <charset val="129"/>
      </rPr>
      <t>양호</t>
    </r>
    <r>
      <rPr>
        <sz val="11"/>
        <rFont val="Arial Narrow"/>
        <family val="2"/>
      </rPr>
      <t xml:space="preserve">                              </t>
    </r>
  </si>
  <si>
    <r>
      <t xml:space="preserve">( </t>
    </r>
    <r>
      <rPr>
        <sz val="11"/>
        <rFont val="돋움"/>
        <family val="3"/>
        <charset val="129"/>
      </rPr>
      <t>성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토</t>
    </r>
    <r>
      <rPr>
        <sz val="11"/>
        <rFont val="Arial Narrow"/>
        <family val="2"/>
      </rPr>
      <t xml:space="preserve"> )                           ----</t>
    </r>
  </si>
  <si>
    <r>
      <t>===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외부반출토</t>
    </r>
    <r>
      <rPr>
        <sz val="11"/>
        <rFont val="Arial Narrow"/>
        <family val="2"/>
      </rPr>
      <t xml:space="preserve">===                   </t>
    </r>
  </si>
  <si>
    <r>
      <t>M20x60,</t>
    </r>
    <r>
      <rPr>
        <sz val="11"/>
        <rFont val="돋움"/>
        <family val="3"/>
        <charset val="129"/>
      </rPr>
      <t>자재손율</t>
    </r>
    <r>
      <rPr>
        <sz val="11"/>
        <rFont val="Arial Narrow"/>
        <family val="2"/>
      </rPr>
      <t>45%</t>
    </r>
    <r>
      <rPr>
        <sz val="11"/>
        <rFont val="돋움"/>
        <family val="3"/>
        <charset val="129"/>
      </rPr>
      <t>포함</t>
    </r>
    <r>
      <rPr>
        <sz val="11"/>
        <rFont val="Arial Narrow"/>
        <family val="2"/>
      </rPr>
      <t xml:space="preserve">                  </t>
    </r>
  </si>
  <si>
    <r>
      <t>M22x60,</t>
    </r>
    <r>
      <rPr>
        <sz val="11"/>
        <rFont val="돋움"/>
        <family val="3"/>
        <charset val="129"/>
      </rPr>
      <t>자재손율</t>
    </r>
    <r>
      <rPr>
        <sz val="11"/>
        <rFont val="Arial Narrow"/>
        <family val="2"/>
      </rPr>
      <t>45%</t>
    </r>
    <r>
      <rPr>
        <sz val="11"/>
        <rFont val="돋움"/>
        <family val="3"/>
        <charset val="129"/>
      </rPr>
      <t>포함</t>
    </r>
    <r>
      <rPr>
        <sz val="11"/>
        <rFont val="Arial Narrow"/>
        <family val="2"/>
      </rPr>
      <t xml:space="preserve">                  </t>
    </r>
  </si>
  <si>
    <r>
      <t>M22x65,</t>
    </r>
    <r>
      <rPr>
        <sz val="11"/>
        <rFont val="돋움"/>
        <family val="3"/>
        <charset val="129"/>
      </rPr>
      <t>자재손율</t>
    </r>
    <r>
      <rPr>
        <sz val="11"/>
        <rFont val="Arial Narrow"/>
        <family val="2"/>
      </rPr>
      <t>45%</t>
    </r>
    <r>
      <rPr>
        <sz val="11"/>
        <rFont val="돋움"/>
        <family val="3"/>
        <charset val="129"/>
      </rPr>
      <t>포함</t>
    </r>
    <r>
      <rPr>
        <sz val="11"/>
        <rFont val="Arial Narrow"/>
        <family val="2"/>
      </rPr>
      <t xml:space="preserve">                  </t>
    </r>
  </si>
  <si>
    <r>
      <t xml:space="preserve">M22x70 </t>
    </r>
    <r>
      <rPr>
        <sz val="11"/>
        <rFont val="돋움"/>
        <family val="3"/>
        <charset val="129"/>
      </rPr>
      <t>자재손율</t>
    </r>
    <r>
      <rPr>
        <sz val="11"/>
        <rFont val="Arial Narrow"/>
        <family val="2"/>
      </rPr>
      <t>45%</t>
    </r>
    <r>
      <rPr>
        <sz val="11"/>
        <rFont val="돋움"/>
        <family val="3"/>
        <charset val="129"/>
      </rPr>
      <t>포함</t>
    </r>
    <r>
      <rPr>
        <sz val="11"/>
        <rFont val="Arial Narrow"/>
        <family val="2"/>
      </rPr>
      <t xml:space="preserve">                  </t>
    </r>
  </si>
  <si>
    <r>
      <t>M22x80,</t>
    </r>
    <r>
      <rPr>
        <sz val="11"/>
        <rFont val="돋움"/>
        <family val="3"/>
        <charset val="129"/>
      </rPr>
      <t>자재손율</t>
    </r>
    <r>
      <rPr>
        <sz val="11"/>
        <rFont val="Arial Narrow"/>
        <family val="2"/>
      </rPr>
      <t>45%</t>
    </r>
    <r>
      <rPr>
        <sz val="11"/>
        <rFont val="돋움"/>
        <family val="3"/>
        <charset val="129"/>
      </rPr>
      <t>포함</t>
    </r>
    <r>
      <rPr>
        <sz val="11"/>
        <rFont val="Arial Narrow"/>
        <family val="2"/>
      </rPr>
      <t xml:space="preserve">                  </t>
    </r>
  </si>
  <si>
    <r>
      <t>M24x60,</t>
    </r>
    <r>
      <rPr>
        <sz val="11"/>
        <rFont val="돋움"/>
        <family val="3"/>
        <charset val="129"/>
      </rPr>
      <t>자재손율</t>
    </r>
    <r>
      <rPr>
        <sz val="11"/>
        <rFont val="Arial Narrow"/>
        <family val="2"/>
      </rPr>
      <t>45%</t>
    </r>
    <r>
      <rPr>
        <sz val="11"/>
        <rFont val="돋움"/>
        <family val="3"/>
        <charset val="129"/>
      </rPr>
      <t>포함</t>
    </r>
    <r>
      <rPr>
        <sz val="11"/>
        <rFont val="Arial Narrow"/>
        <family val="2"/>
      </rPr>
      <t xml:space="preserve">                  </t>
    </r>
  </si>
  <si>
    <r>
      <t>M22x684,</t>
    </r>
    <r>
      <rPr>
        <sz val="11"/>
        <rFont val="돋움"/>
        <family val="3"/>
        <charset val="129"/>
      </rPr>
      <t>자재손율</t>
    </r>
    <r>
      <rPr>
        <sz val="11"/>
        <rFont val="Arial Narrow"/>
        <family val="2"/>
      </rPr>
      <t>45%</t>
    </r>
    <r>
      <rPr>
        <sz val="11"/>
        <rFont val="돋움"/>
        <family val="3"/>
        <charset val="129"/>
      </rPr>
      <t>포함</t>
    </r>
    <r>
      <rPr>
        <sz val="11"/>
        <rFont val="Arial Narrow"/>
        <family val="2"/>
      </rPr>
      <t xml:space="preserve">                 </t>
    </r>
  </si>
  <si>
    <r>
      <t>M22x764,</t>
    </r>
    <r>
      <rPr>
        <sz val="11"/>
        <rFont val="돋움"/>
        <family val="3"/>
        <charset val="129"/>
      </rPr>
      <t>자재손율</t>
    </r>
    <r>
      <rPr>
        <sz val="11"/>
        <rFont val="Arial Narrow"/>
        <family val="2"/>
      </rPr>
      <t>45%</t>
    </r>
    <r>
      <rPr>
        <sz val="11"/>
        <rFont val="돋움"/>
        <family val="3"/>
        <charset val="129"/>
      </rPr>
      <t>포함</t>
    </r>
    <r>
      <rPr>
        <sz val="11"/>
        <rFont val="Arial Narrow"/>
        <family val="2"/>
      </rPr>
      <t xml:space="preserve">                 </t>
    </r>
  </si>
  <si>
    <r>
      <t>M20x60,</t>
    </r>
    <r>
      <rPr>
        <sz val="11"/>
        <rFont val="돋움"/>
        <family val="3"/>
        <charset val="129"/>
      </rPr>
      <t>자재손율</t>
    </r>
    <r>
      <rPr>
        <sz val="11"/>
        <rFont val="Arial Narrow"/>
        <family val="2"/>
      </rPr>
      <t>60%</t>
    </r>
    <r>
      <rPr>
        <sz val="11"/>
        <rFont val="돋움"/>
        <family val="3"/>
        <charset val="129"/>
      </rPr>
      <t>포함</t>
    </r>
    <r>
      <rPr>
        <sz val="11"/>
        <rFont val="Arial Narrow"/>
        <family val="2"/>
      </rPr>
      <t xml:space="preserve">                  </t>
    </r>
  </si>
  <si>
    <r>
      <t>M22x60,</t>
    </r>
    <r>
      <rPr>
        <sz val="11"/>
        <rFont val="돋움"/>
        <family val="3"/>
        <charset val="129"/>
      </rPr>
      <t>자재손율</t>
    </r>
    <r>
      <rPr>
        <sz val="11"/>
        <rFont val="Arial Narrow"/>
        <family val="2"/>
      </rPr>
      <t>60%</t>
    </r>
    <r>
      <rPr>
        <sz val="11"/>
        <rFont val="돋움"/>
        <family val="3"/>
        <charset val="129"/>
      </rPr>
      <t>포함</t>
    </r>
    <r>
      <rPr>
        <sz val="11"/>
        <rFont val="Arial Narrow"/>
        <family val="2"/>
      </rPr>
      <t xml:space="preserve">                  </t>
    </r>
  </si>
  <si>
    <r>
      <t>M22x65,</t>
    </r>
    <r>
      <rPr>
        <sz val="11"/>
        <rFont val="돋움"/>
        <family val="3"/>
        <charset val="129"/>
      </rPr>
      <t>자재손율</t>
    </r>
    <r>
      <rPr>
        <sz val="11"/>
        <rFont val="Arial Narrow"/>
        <family val="2"/>
      </rPr>
      <t>60%</t>
    </r>
    <r>
      <rPr>
        <sz val="11"/>
        <rFont val="돋움"/>
        <family val="3"/>
        <charset val="129"/>
      </rPr>
      <t>포함</t>
    </r>
    <r>
      <rPr>
        <sz val="11"/>
        <rFont val="Arial Narrow"/>
        <family val="2"/>
      </rPr>
      <t xml:space="preserve">                  </t>
    </r>
  </si>
  <si>
    <r>
      <t xml:space="preserve">M22x70 </t>
    </r>
    <r>
      <rPr>
        <sz val="11"/>
        <rFont val="돋움"/>
        <family val="3"/>
        <charset val="129"/>
      </rPr>
      <t>자재손율</t>
    </r>
    <r>
      <rPr>
        <sz val="11"/>
        <rFont val="Arial Narrow"/>
        <family val="2"/>
      </rPr>
      <t>60%</t>
    </r>
    <r>
      <rPr>
        <sz val="11"/>
        <rFont val="돋움"/>
        <family val="3"/>
        <charset val="129"/>
      </rPr>
      <t>포함</t>
    </r>
    <r>
      <rPr>
        <sz val="11"/>
        <rFont val="Arial Narrow"/>
        <family val="2"/>
      </rPr>
      <t xml:space="preserve">                  </t>
    </r>
  </si>
  <si>
    <r>
      <t>M22x80,</t>
    </r>
    <r>
      <rPr>
        <sz val="11"/>
        <rFont val="돋움"/>
        <family val="3"/>
        <charset val="129"/>
      </rPr>
      <t>자재손율</t>
    </r>
    <r>
      <rPr>
        <sz val="11"/>
        <rFont val="Arial Narrow"/>
        <family val="2"/>
      </rPr>
      <t>60%</t>
    </r>
    <r>
      <rPr>
        <sz val="11"/>
        <rFont val="돋움"/>
        <family val="3"/>
        <charset val="129"/>
      </rPr>
      <t>포함</t>
    </r>
    <r>
      <rPr>
        <sz val="11"/>
        <rFont val="Arial Narrow"/>
        <family val="2"/>
      </rPr>
      <t xml:space="preserve">                  </t>
    </r>
  </si>
  <si>
    <t>건물구분</t>
  </si>
  <si>
    <t>공사구분</t>
  </si>
  <si>
    <t>자재비</t>
  </si>
  <si>
    <t>노무비</t>
  </si>
  <si>
    <t>경비</t>
  </si>
  <si>
    <t>계</t>
  </si>
  <si>
    <t>C</t>
    <phoneticPr fontId="3" type="noConversion"/>
  </si>
  <si>
    <t>H</t>
    <phoneticPr fontId="3" type="noConversion"/>
  </si>
  <si>
    <t>C</t>
    <phoneticPr fontId="3" type="noConversion"/>
  </si>
  <si>
    <t>H</t>
    <phoneticPr fontId="3" type="noConversion"/>
  </si>
  <si>
    <t>소계</t>
  </si>
  <si>
    <t>합계</t>
  </si>
  <si>
    <t>총괄표</t>
  </si>
  <si>
    <t>구분</t>
  </si>
  <si>
    <t>1. 재료비</t>
  </si>
  <si>
    <t>2. 노무비</t>
  </si>
  <si>
    <t xml:space="preserve">   직접노무비</t>
  </si>
  <si>
    <t xml:space="preserve">   간접노무비</t>
  </si>
  <si>
    <t>소   계</t>
  </si>
  <si>
    <t>3. 경비</t>
  </si>
  <si>
    <t xml:space="preserve">   직접경비</t>
  </si>
  <si>
    <t xml:space="preserve">   기타경비</t>
  </si>
  <si>
    <t xml:space="preserve">   산재보험료</t>
  </si>
  <si>
    <t xml:space="preserve">   안전관리비기초액</t>
  </si>
  <si>
    <t xml:space="preserve">   안전관리비</t>
  </si>
  <si>
    <t xml:space="preserve">   퇴직공제 부금비</t>
  </si>
  <si>
    <t xml:space="preserve">   고용보험료</t>
  </si>
  <si>
    <t xml:space="preserve">   국민건강보험료</t>
  </si>
  <si>
    <t xml:space="preserve">   국민연금보험료</t>
  </si>
  <si>
    <t xml:space="preserve">   이행보증수수료</t>
  </si>
  <si>
    <t xml:space="preserve">   하도급지급수수료</t>
  </si>
  <si>
    <t>4. 일반관리비</t>
  </si>
  <si>
    <t>5. 이윤</t>
  </si>
  <si>
    <t xml:space="preserve">  손해보험료</t>
  </si>
  <si>
    <t>6. 부가가치세</t>
  </si>
  <si>
    <t>면세 : (재료비*0.1*면적비)</t>
  </si>
  <si>
    <t>과세 : (1+..+5)*0.1*면적비</t>
  </si>
  <si>
    <t>총계</t>
  </si>
  <si>
    <t>기타경비</t>
  </si>
  <si>
    <t>산재보험료</t>
  </si>
  <si>
    <t>안전관리비기초액</t>
  </si>
  <si>
    <t>안전관리비</t>
  </si>
  <si>
    <t>퇴직공제 부금비</t>
  </si>
  <si>
    <t>고용보험료</t>
  </si>
  <si>
    <t>국민건강보험료</t>
  </si>
  <si>
    <t>국민연금보험료</t>
  </si>
  <si>
    <t>이행보증수수료</t>
  </si>
  <si>
    <t>하도급지급수수료</t>
  </si>
  <si>
    <t>일반관리비</t>
  </si>
  <si>
    <t>이윤</t>
  </si>
  <si>
    <t>손해보험료</t>
  </si>
  <si>
    <t>투찰노무       *입찰재료(B)</t>
  </si>
  <si>
    <t>투찰 공종별 
보합기준</t>
  </si>
  <si>
    <t xml:space="preserve">지구/공구 : </t>
    <phoneticPr fontId="3" type="noConversion"/>
  </si>
  <si>
    <t>지급자재비</t>
    <phoneticPr fontId="3" type="noConversion"/>
  </si>
  <si>
    <t>지급자재납품도</t>
    <phoneticPr fontId="3" type="noConversion"/>
  </si>
  <si>
    <t>CODE</t>
    <phoneticPr fontId="3" type="noConversion"/>
  </si>
  <si>
    <t>계정</t>
    <phoneticPr fontId="3" type="noConversion"/>
  </si>
  <si>
    <t>적용율</t>
    <phoneticPr fontId="3" type="noConversion"/>
  </si>
  <si>
    <t>B2</t>
    <phoneticPr fontId="3" type="noConversion"/>
  </si>
  <si>
    <t>간접노무비</t>
    <phoneticPr fontId="3" type="noConversion"/>
  </si>
  <si>
    <t>C5</t>
    <phoneticPr fontId="3" type="noConversion"/>
  </si>
  <si>
    <t>C2</t>
    <phoneticPr fontId="3" type="noConversion"/>
  </si>
  <si>
    <t>C3</t>
    <phoneticPr fontId="3" type="noConversion"/>
  </si>
  <si>
    <t>C4</t>
    <phoneticPr fontId="3" type="noConversion"/>
  </si>
  <si>
    <t>C6</t>
    <phoneticPr fontId="3" type="noConversion"/>
  </si>
  <si>
    <t>F1</t>
    <phoneticPr fontId="3" type="noConversion"/>
  </si>
  <si>
    <t>F3</t>
    <phoneticPr fontId="3" type="noConversion"/>
  </si>
  <si>
    <t>F4</t>
    <phoneticPr fontId="3" type="noConversion"/>
  </si>
  <si>
    <t>F6</t>
    <phoneticPr fontId="3" type="noConversion"/>
  </si>
  <si>
    <t>F7</t>
    <phoneticPr fontId="3" type="noConversion"/>
  </si>
  <si>
    <t>D0</t>
    <phoneticPr fontId="3" type="noConversion"/>
  </si>
  <si>
    <t>E0</t>
    <phoneticPr fontId="3" type="noConversion"/>
  </si>
  <si>
    <t>F0</t>
    <phoneticPr fontId="3" type="noConversion"/>
  </si>
  <si>
    <t>설계가격 공종별보합 및 재료비율과 노무비율</t>
    <phoneticPr fontId="11" type="noConversion"/>
  </si>
  <si>
    <t xml:space="preserve">공사명 : </t>
    <phoneticPr fontId="3" type="noConversion"/>
  </si>
  <si>
    <t>구  분</t>
    <phoneticPr fontId="3" type="noConversion"/>
  </si>
  <si>
    <t>공종보합</t>
    <phoneticPr fontId="3" type="noConversion"/>
  </si>
  <si>
    <t>내역분합</t>
    <phoneticPr fontId="3" type="noConversion"/>
  </si>
  <si>
    <t>차이(0.5%)</t>
    <phoneticPr fontId="3" type="noConversion"/>
  </si>
  <si>
    <t>금액비율</t>
    <phoneticPr fontId="3" type="noConversion"/>
  </si>
  <si>
    <t>비고</t>
    <phoneticPr fontId="3" type="noConversion"/>
  </si>
  <si>
    <t>FACTOR</t>
    <phoneticPr fontId="3" type="noConversion"/>
  </si>
  <si>
    <t xml:space="preserve"> 기준재료비율</t>
    <phoneticPr fontId="3" type="noConversion"/>
  </si>
  <si>
    <t>내역상비율</t>
    <phoneticPr fontId="3" type="noConversion"/>
  </si>
  <si>
    <t>편차(0.1%)</t>
    <phoneticPr fontId="3" type="noConversion"/>
  </si>
  <si>
    <t>기준노무비율</t>
    <phoneticPr fontId="3" type="noConversion"/>
  </si>
  <si>
    <t>재+노+경</t>
    <phoneticPr fontId="3" type="noConversion"/>
  </si>
  <si>
    <t>자재비</t>
    <phoneticPr fontId="3" type="noConversion"/>
  </si>
  <si>
    <t>인건비</t>
    <phoneticPr fontId="3" type="noConversion"/>
  </si>
  <si>
    <t>경비</t>
    <phoneticPr fontId="3" type="noConversion"/>
  </si>
  <si>
    <t>소계</t>
    <phoneticPr fontId="3" type="noConversion"/>
  </si>
  <si>
    <t>평점 (8*a값)</t>
    <phoneticPr fontId="3" type="noConversion"/>
  </si>
  <si>
    <t>구  분</t>
    <phoneticPr fontId="3" type="noConversion"/>
  </si>
  <si>
    <t>재료비</t>
    <phoneticPr fontId="3" type="noConversion"/>
  </si>
  <si>
    <t>노무비</t>
    <phoneticPr fontId="3" type="noConversion"/>
  </si>
  <si>
    <t>계(경비제외)</t>
    <phoneticPr fontId="3" type="noConversion"/>
  </si>
  <si>
    <t>계</t>
    <phoneticPr fontId="3" type="noConversion"/>
  </si>
  <si>
    <t>투찰재료        *입찰노무(A)</t>
    <phoneticPr fontId="3" type="noConversion"/>
  </si>
  <si>
    <t>A/B</t>
    <phoneticPr fontId="3" type="noConversion"/>
  </si>
  <si>
    <t>입찰 공종별 보합기준</t>
    <phoneticPr fontId="3" type="noConversion"/>
  </si>
  <si>
    <t>공사명 : 광명시 대2-1호선 금천지하차도공사[금천지하차도]</t>
  </si>
  <si>
    <t>BCB01Z03</t>
  </si>
  <si>
    <t xml:space="preserve">===이하 수목식재공사 ===                </t>
  </si>
  <si>
    <t>SCZJG011</t>
  </si>
  <si>
    <t xml:space="preserve">소나무 (장송, H9.0XR35) 식재            </t>
  </si>
  <si>
    <t xml:space="preserve">주     </t>
  </si>
  <si>
    <t>SCZJG012</t>
  </si>
  <si>
    <t xml:space="preserve">소나무 (장송, H8.0XR30) 식재            </t>
  </si>
  <si>
    <t>SCZJG013</t>
  </si>
  <si>
    <t xml:space="preserve">소나무 (장송, H8.0XR25) 식재            </t>
  </si>
  <si>
    <t>ULB21571</t>
  </si>
  <si>
    <t xml:space="preserve">느티나무 (H4.5XR25)  식재               </t>
  </si>
  <si>
    <t>ULB35942</t>
  </si>
  <si>
    <t xml:space="preserve">회양목 (H0.4XW0.5)  식재                </t>
  </si>
  <si>
    <t>ULB40340</t>
  </si>
  <si>
    <t xml:space="preserve">무궁화 (H2.5XW0.6XR6) 식재              </t>
  </si>
  <si>
    <t>ULB40413</t>
  </si>
  <si>
    <t xml:space="preserve">박태기나무 (H1.8XW0.8)  식재            </t>
  </si>
  <si>
    <t>ULB40605</t>
  </si>
  <si>
    <t xml:space="preserve">수수꽃다리 (H2.0XW1.0)  식재            </t>
  </si>
  <si>
    <t>ULB35504</t>
  </si>
  <si>
    <t xml:space="preserve">사철나무 (H1.2XW0.4) 식재               </t>
  </si>
  <si>
    <t>ULB40273</t>
  </si>
  <si>
    <t xml:space="preserve">명자나무 (H0.8XW0.5)  식재              </t>
  </si>
  <si>
    <t>ULB40534</t>
  </si>
  <si>
    <t xml:space="preserve">산철쭉 (H0.5XW0.5)  식재                </t>
  </si>
  <si>
    <t>ULB35606</t>
  </si>
  <si>
    <t xml:space="preserve">영산홍 (H0.5XW0.6) 식재                 </t>
  </si>
  <si>
    <t>BCB01Z78</t>
  </si>
  <si>
    <t xml:space="preserve">===이하 수목이식공사 ===                </t>
  </si>
  <si>
    <t xml:space="preserve">현장이식                                </t>
  </si>
  <si>
    <t>SCZJK704</t>
  </si>
  <si>
    <t xml:space="preserve">수목이식(소나무,야생굴취→정식)[R30]    </t>
  </si>
  <si>
    <t xml:space="preserve">R30, L=0.1KM                            </t>
  </si>
  <si>
    <t>SCZJK703</t>
  </si>
  <si>
    <t xml:space="preserve">수목이식(소나무,야생굴취→정식)[R24]    </t>
  </si>
  <si>
    <t xml:space="preserve">R24, L=0.1KM                            </t>
  </si>
  <si>
    <t>SCZJK702</t>
  </si>
  <si>
    <t xml:space="preserve">수목이식(소나무,야생굴취→정식)[R20]    </t>
  </si>
  <si>
    <t xml:space="preserve">R20, L=0.1KM                            </t>
  </si>
  <si>
    <t>SCZJK701</t>
  </si>
  <si>
    <t xml:space="preserve">수목이식(소나무,야생굴취→정식)[R18]    </t>
  </si>
  <si>
    <t xml:space="preserve">R18, L=0.1KM                            </t>
  </si>
  <si>
    <t>SCZJK700</t>
  </si>
  <si>
    <t xml:space="preserve">수목이식(소나무,야생굴취→정식)[R15]    </t>
  </si>
  <si>
    <t xml:space="preserve">R15, L=0.1KM                            </t>
  </si>
  <si>
    <t>SCZJK690</t>
  </si>
  <si>
    <t xml:space="preserve">수목이식(소나무,야생굴취→정식)[R14]    </t>
  </si>
  <si>
    <t xml:space="preserve">R14, L=0.1KM                            </t>
  </si>
  <si>
    <t>SCZJK706</t>
  </si>
  <si>
    <t xml:space="preserve">수목이식(잣나무,야생굴취→정식)[R22]    </t>
  </si>
  <si>
    <t xml:space="preserve">R22, L=0.1KM                            </t>
  </si>
  <si>
    <t>SCZJK705</t>
  </si>
  <si>
    <t xml:space="preserve">수목이식(잣나무,야생굴취→정식)[R18]    </t>
  </si>
  <si>
    <t>SCZJK707</t>
  </si>
  <si>
    <t xml:space="preserve">수목이식(스트로브잣나무,야생굴취→정식) </t>
  </si>
  <si>
    <t>SCZJK708</t>
  </si>
  <si>
    <t xml:space="preserve">수목이식(향나무,야생굴취→정식)[R15]    </t>
  </si>
  <si>
    <t>SCZJK709</t>
  </si>
  <si>
    <t xml:space="preserve">수목이식(향나무,야생굴취→정식)[R18]    </t>
  </si>
  <si>
    <t>SCZJK711</t>
  </si>
  <si>
    <t xml:space="preserve">수목이식(전나무,야생굴취→정식)[R10]    </t>
  </si>
  <si>
    <t xml:space="preserve">R10, L=0.1KM                            </t>
  </si>
  <si>
    <t>SCZJK710</t>
  </si>
  <si>
    <t xml:space="preserve">수목이식(전나무,야생굴취→정식)[R8]     </t>
  </si>
  <si>
    <t xml:space="preserve">R8, L=0.1KM                             </t>
  </si>
  <si>
    <t>SCZJK712</t>
  </si>
  <si>
    <t xml:space="preserve">수목이식(메타세콰이아,야생굴취→정식)   </t>
  </si>
  <si>
    <t xml:space="preserve">R34, L=0.1KM                            </t>
  </si>
  <si>
    <t>SCZJK713</t>
  </si>
  <si>
    <t xml:space="preserve">R38, L=0.1KM                            </t>
  </si>
  <si>
    <t>SCZJK714</t>
  </si>
  <si>
    <t xml:space="preserve">R40, L=0.1KM                            </t>
  </si>
  <si>
    <t>SCZJK716</t>
  </si>
  <si>
    <t xml:space="preserve">수목이식(가중나무,야생굴취→정식)[R30]  </t>
  </si>
  <si>
    <t>SCZJK715</t>
  </si>
  <si>
    <t xml:space="preserve">수목이식(가중나무,야생굴취→정식)[R25]  </t>
  </si>
  <si>
    <t xml:space="preserve">R25, L=0.1KM                            </t>
  </si>
  <si>
    <t>SCZJK719</t>
  </si>
  <si>
    <t xml:space="preserve">수목이식(느티나무,야생굴취→정식)[R20]  </t>
  </si>
  <si>
    <t>SCZJK718</t>
  </si>
  <si>
    <t xml:space="preserve">수목이식(느티나무,야생굴취→정식)[R14]  </t>
  </si>
  <si>
    <t>SCZJK717</t>
  </si>
  <si>
    <t xml:space="preserve">수목이식(느티나무,야생굴취→정식)[R12]  </t>
  </si>
  <si>
    <t xml:space="preserve">R12, L=0.1KM                            </t>
  </si>
  <si>
    <t>SCZJK720</t>
  </si>
  <si>
    <t xml:space="preserve">수목이식(단풍나무,야생굴취→정식)[R22]  </t>
  </si>
  <si>
    <t>SCZJK721</t>
  </si>
  <si>
    <t xml:space="preserve">수목이식(목련,야생굴취→정식)[R20]      </t>
  </si>
  <si>
    <t>SCZJK728</t>
  </si>
  <si>
    <t xml:space="preserve">수목이식(버즘나무,야생굴취→정식)[R40]  </t>
  </si>
  <si>
    <t>SCZJK727</t>
  </si>
  <si>
    <t xml:space="preserve">수목이식(버즘나무,야생굴취→정식)[R38]  </t>
  </si>
  <si>
    <t>SCZJK726</t>
  </si>
  <si>
    <t xml:space="preserve">수목이식(버즘나무,야생굴취→정식)[R36]  </t>
  </si>
  <si>
    <t xml:space="preserve">R36, L=0.1KM                            </t>
  </si>
  <si>
    <t>SCZJK725</t>
  </si>
  <si>
    <t xml:space="preserve">수목이식(버즘나무,야생굴취→정식)[R33]  </t>
  </si>
  <si>
    <t xml:space="preserve">R33, L=0.1KM                            </t>
  </si>
  <si>
    <t>SCZJK724</t>
  </si>
  <si>
    <t xml:space="preserve">수목이식(버즘나무,야생굴취→정식)[R32]  </t>
  </si>
  <si>
    <t xml:space="preserve">R32, L=0.1KM                            </t>
  </si>
  <si>
    <t>SCZJK723</t>
  </si>
  <si>
    <t xml:space="preserve">수목이식(버즘나무,야생굴취→정식)[R30]  </t>
  </si>
  <si>
    <t>SCZJK722</t>
  </si>
  <si>
    <t xml:space="preserve">수목이식(버즘나무,야생굴취→정식)[R28]  </t>
  </si>
  <si>
    <t xml:space="preserve">R28, L=0.1KM                            </t>
  </si>
  <si>
    <t>SCZJK739</t>
  </si>
  <si>
    <t xml:space="preserve">수목이식(벚나무,야생굴취→정식)[R32]    </t>
  </si>
  <si>
    <t>SCZJK738</t>
  </si>
  <si>
    <t xml:space="preserve">수목이식(벚나무,야생굴취→정식)[R26]    </t>
  </si>
  <si>
    <t xml:space="preserve">R26, L=0.1KM                            </t>
  </si>
  <si>
    <t>SCZJK737</t>
  </si>
  <si>
    <t xml:space="preserve">수목이식(벚나무,야생굴취→정식)[R24]    </t>
  </si>
  <si>
    <t>SCZJK736</t>
  </si>
  <si>
    <t xml:space="preserve">수목이식(벚나무,야생굴취→정식)[R22]    </t>
  </si>
  <si>
    <t>SCZJK735</t>
  </si>
  <si>
    <t xml:space="preserve">수목이식(벚나무,야생굴취→정식)[R18]    </t>
  </si>
  <si>
    <t>SCZJK734</t>
  </si>
  <si>
    <t xml:space="preserve">수목이식(벚나무,야생굴취→정식)[R16]    </t>
  </si>
  <si>
    <t xml:space="preserve">R16, L=0.1KM                            </t>
  </si>
  <si>
    <t>SCZJK733</t>
  </si>
  <si>
    <t xml:space="preserve">수목이식(벚나무,야생굴취→정식)[R14]    </t>
  </si>
  <si>
    <t>SCZJK732</t>
  </si>
  <si>
    <t xml:space="preserve">수목이식(벚나무,야생굴취→정식)[R12]    </t>
  </si>
  <si>
    <t>SCZJK731</t>
  </si>
  <si>
    <t xml:space="preserve">수목이식(벚나무,야생굴취→정식)[R10]    </t>
  </si>
  <si>
    <t>SCZJK730</t>
  </si>
  <si>
    <t xml:space="preserve">수목이식(벚나무,야생굴취→정식)[R8]     </t>
  </si>
  <si>
    <t>SCZJK740</t>
  </si>
  <si>
    <t xml:space="preserve">수목이식(살구나무,야생굴취→정식)[R8]   </t>
  </si>
  <si>
    <t>SCZJK741</t>
  </si>
  <si>
    <t xml:space="preserve">수목이식(살구나무,야생굴취→정식)[R14]  </t>
  </si>
  <si>
    <t>SCZJK742</t>
  </si>
  <si>
    <t xml:space="preserve">수목이식(신갈나무,야생굴취→정식)[R26]  </t>
  </si>
  <si>
    <t>SCZJK743</t>
  </si>
  <si>
    <t xml:space="preserve">수목이식(신갈나무,야생굴취→정식)[R34]  </t>
  </si>
  <si>
    <t>SCZJK749</t>
  </si>
  <si>
    <t xml:space="preserve">수목이식(은행나무,야생굴취→정식)[R20]  </t>
  </si>
  <si>
    <t>SCZJK748</t>
  </si>
  <si>
    <t xml:space="preserve">수목이식(은행나무,야생굴취→정식)[R18]  </t>
  </si>
  <si>
    <t>SCZJK747</t>
  </si>
  <si>
    <t xml:space="preserve">수목이식(은행나무,야생굴취→정식)[R15]  </t>
  </si>
  <si>
    <t>SCZJK746</t>
  </si>
  <si>
    <t xml:space="preserve">수목이식(은행나무,야생굴취→정식)[R12]  </t>
  </si>
  <si>
    <t>SCZJK745</t>
  </si>
  <si>
    <t xml:space="preserve">수목이식(은행나무,야생굴취→정식)[R8]   </t>
  </si>
  <si>
    <t>SCZJK744</t>
  </si>
  <si>
    <t xml:space="preserve">수목이식(은행나무,야생굴취→정식)[R6]   </t>
  </si>
  <si>
    <t xml:space="preserve">R6, L=0.1KM                             </t>
  </si>
  <si>
    <t>SCZJK754</t>
  </si>
  <si>
    <t xml:space="preserve">수목이식(자귀나무,야생굴취→정식)[R36]  </t>
  </si>
  <si>
    <t>SCZJK753</t>
  </si>
  <si>
    <t xml:space="preserve">수목이식(자귀나무,야생굴취→정식)[R30]  </t>
  </si>
  <si>
    <t>SCZJK752</t>
  </si>
  <si>
    <t xml:space="preserve">수목이식(자귀나무,야생굴취→정식)[R24]  </t>
  </si>
  <si>
    <t>SCZJK751</t>
  </si>
  <si>
    <t xml:space="preserve">수목이식(자귀나무,야생굴취→정식)[R20]  </t>
  </si>
  <si>
    <t>SCZJK750</t>
  </si>
  <si>
    <t xml:space="preserve">수목이식(자귀나무,야생굴취→정식)[R16]  </t>
  </si>
  <si>
    <t>SCZJK758</t>
  </si>
  <si>
    <t xml:space="preserve">수목이식(자작나무,야생굴취→정식)[R40]  </t>
  </si>
  <si>
    <t>SCZJK757</t>
  </si>
  <si>
    <t xml:space="preserve">수목이식(자작나무,야생굴취→정식)[R26]  </t>
  </si>
  <si>
    <t>SCZJK756</t>
  </si>
  <si>
    <t xml:space="preserve">수목이식(자작나무,야생굴취→정식)[R18]  </t>
  </si>
  <si>
    <t>SCZJK755</t>
  </si>
  <si>
    <t xml:space="preserve">수목이식(자작나무,야생굴취→정식)[R14]  </t>
  </si>
  <si>
    <t>SCZJK763</t>
  </si>
  <si>
    <t xml:space="preserve">수목이식(중국단풍,야생굴취→정식)[R32]  </t>
  </si>
  <si>
    <t>SCZJK762</t>
  </si>
  <si>
    <t xml:space="preserve">수목이식(중국단풍,야생굴취→정식)[R30]  </t>
  </si>
  <si>
    <t>SCZJK761</t>
  </si>
  <si>
    <t xml:space="preserve">수목이식(중국단풍,야생굴취→정식)[R24]  </t>
  </si>
  <si>
    <t>SCZJK760</t>
  </si>
  <si>
    <t xml:space="preserve">수목이식(중국단풍,야생굴취→정식)[R22]  </t>
  </si>
  <si>
    <t>SCZJK759</t>
  </si>
  <si>
    <t xml:space="preserve">수목이식(중국단풍,야생굴취→정식)[R18]  </t>
  </si>
  <si>
    <t>SCZJK766</t>
  </si>
  <si>
    <t xml:space="preserve">수목이식(회화나무,야생굴취→정식)[R32]  </t>
  </si>
  <si>
    <t>SCZJK765</t>
  </si>
  <si>
    <t xml:space="preserve">수목이식(회화나무,야생굴취→정식)[R30]  </t>
  </si>
  <si>
    <t>SCZJK764</t>
  </si>
  <si>
    <t xml:space="preserve">수목이식(회화나무,야생굴취→정식)[R28]  </t>
  </si>
  <si>
    <t>BCB01Z79</t>
  </si>
  <si>
    <t xml:space="preserve">현장--&gt;가식장                           </t>
  </si>
  <si>
    <t>SCZJK800</t>
  </si>
  <si>
    <t xml:space="preserve">수목이식(느티나무,야생굴취→가식)       </t>
  </si>
  <si>
    <t xml:space="preserve">R60, L=3.0KM                            </t>
  </si>
  <si>
    <t>SCZJK801</t>
  </si>
  <si>
    <t xml:space="preserve">R54, L=3.0KM                            </t>
  </si>
  <si>
    <t>SCZJK802</t>
  </si>
  <si>
    <t xml:space="preserve">R46, L=3.0KM                            </t>
  </si>
  <si>
    <t>SCZJK803</t>
  </si>
  <si>
    <t xml:space="preserve">R44, L=3.0KM                            </t>
  </si>
  <si>
    <t>SCZJK804</t>
  </si>
  <si>
    <t xml:space="preserve">R42, L=3.0KM                            </t>
  </si>
  <si>
    <t>SCZJK806</t>
  </si>
  <si>
    <t xml:space="preserve">R40, L=3.0KM                            </t>
  </si>
  <si>
    <t>SCZJK808</t>
  </si>
  <si>
    <t xml:space="preserve">R38, L=3.0KM                            </t>
  </si>
  <si>
    <t>SCZJK810</t>
  </si>
  <si>
    <t xml:space="preserve">R36, L=3.0KM                            </t>
  </si>
  <si>
    <t>SCZJK811</t>
  </si>
  <si>
    <t xml:space="preserve">R34, L=3.0KM                            </t>
  </si>
  <si>
    <t>SCZJK812</t>
  </si>
  <si>
    <t xml:space="preserve">R32, L=3.0KM                            </t>
  </si>
  <si>
    <t>SCZJK813</t>
  </si>
  <si>
    <t xml:space="preserve">R30, L=3.0KM                            </t>
  </si>
  <si>
    <t>SCZJK814</t>
  </si>
  <si>
    <t xml:space="preserve">R28, L=3.0KM                            </t>
  </si>
  <si>
    <t>SCZJK815</t>
  </si>
  <si>
    <t xml:space="preserve">R26, L=3.0KM                            </t>
  </si>
  <si>
    <t>SCZJK816</t>
  </si>
  <si>
    <t xml:space="preserve">R24, L=3.0KM                            </t>
  </si>
  <si>
    <t>SCZJK817</t>
  </si>
  <si>
    <t xml:space="preserve">R22, L=3.0KM                            </t>
  </si>
  <si>
    <t>SCZJK818</t>
  </si>
  <si>
    <t xml:space="preserve">R20, L=3.0KM                            </t>
  </si>
  <si>
    <t>SCZJK819</t>
  </si>
  <si>
    <t xml:space="preserve">R18, L=3.0KM                            </t>
  </si>
  <si>
    <t>SCZJK820</t>
  </si>
  <si>
    <t xml:space="preserve">R16, L=3.0KM                            </t>
  </si>
  <si>
    <t>SCZJK821</t>
  </si>
  <si>
    <t xml:space="preserve">R15, L=3.0KM                            </t>
  </si>
  <si>
    <t>SCZJK822</t>
  </si>
  <si>
    <t xml:space="preserve">R14, L=3.0KM                            </t>
  </si>
  <si>
    <t>BCB01Z81</t>
  </si>
  <si>
    <t xml:space="preserve">가식장--&gt;현장                           </t>
  </si>
  <si>
    <t>SCZJK830</t>
  </si>
  <si>
    <t xml:space="preserve">수목이식(느티나무,가식→정식)           </t>
  </si>
  <si>
    <t>SCZJK831</t>
  </si>
  <si>
    <t>SCZJK832</t>
  </si>
  <si>
    <t>SCZJK833</t>
  </si>
  <si>
    <t>SCZJK834</t>
  </si>
  <si>
    <t>SCZJK835</t>
  </si>
  <si>
    <t>SCZJK836</t>
  </si>
  <si>
    <t>SCZJK837</t>
  </si>
  <si>
    <t>SCZJK838</t>
  </si>
  <si>
    <t>SCZJK839</t>
  </si>
  <si>
    <t>SCZJK840</t>
  </si>
  <si>
    <t>SCZJK841</t>
  </si>
  <si>
    <t>SCZJK842</t>
  </si>
  <si>
    <t>SCZJK843</t>
  </si>
  <si>
    <t>SCZJK844</t>
  </si>
  <si>
    <t>SCZJK845</t>
  </si>
  <si>
    <t>SCZJK846</t>
  </si>
  <si>
    <t>SCZJK847</t>
  </si>
  <si>
    <t>SCZJK848</t>
  </si>
  <si>
    <t>SCZJK849</t>
  </si>
  <si>
    <t>ULB70002</t>
  </si>
  <si>
    <t xml:space="preserve">원주지주목(이각,낙엽송)설치             </t>
  </si>
  <si>
    <t>ULB70007</t>
  </si>
  <si>
    <t xml:space="preserve">원주지주목 설치                         </t>
  </si>
  <si>
    <t xml:space="preserve">삼발(소형),낙엽송                       </t>
  </si>
  <si>
    <t>ULB70009</t>
  </si>
  <si>
    <t xml:space="preserve">삼발(대형),낙엽송                       </t>
  </si>
  <si>
    <t>ULB70004</t>
  </si>
  <si>
    <t xml:space="preserve">원주지주목(사각,낙엽송)설치             </t>
  </si>
  <si>
    <t>ULC30610</t>
  </si>
  <si>
    <t xml:space="preserve">수목보호대설치(각형1호)                 </t>
  </si>
  <si>
    <t xml:space="preserve">주철,사각 1200x800                      </t>
  </si>
  <si>
    <t>A71</t>
  </si>
  <si>
    <t>SCZGT025</t>
  </si>
  <si>
    <t xml:space="preserve">가설사무소                              </t>
  </si>
  <si>
    <t xml:space="preserve">32개월                                  </t>
  </si>
  <si>
    <t>SCZGT022</t>
  </si>
  <si>
    <t xml:space="preserve">조립식 가설창고                         </t>
  </si>
  <si>
    <t>SCZGT026</t>
  </si>
  <si>
    <t xml:space="preserve">시험실                                  </t>
  </si>
  <si>
    <t>SCZGT031</t>
  </si>
  <si>
    <t xml:space="preserve">편의시설                                </t>
  </si>
  <si>
    <t xml:space="preserve">32개월,50M2                             </t>
  </si>
  <si>
    <t xml:space="preserve">식     </t>
  </si>
  <si>
    <t>SCZ00054</t>
  </si>
  <si>
    <t xml:space="preserve">자동세륜기 설치(사용기간32개월)         </t>
  </si>
  <si>
    <t xml:space="preserve">토목단독,그레이팅형(수조식포함)         </t>
  </si>
  <si>
    <t>UCZ01000</t>
  </si>
  <si>
    <t xml:space="preserve">살수(살수차)                            </t>
  </si>
  <si>
    <t xml:space="preserve">16000L                                  </t>
  </si>
  <si>
    <t>SCZJK442</t>
  </si>
  <si>
    <t xml:space="preserve">물푸기                                  </t>
  </si>
  <si>
    <t>BCB01Z17</t>
  </si>
  <si>
    <t xml:space="preserve">==== 이하 가설방음벽 공사 ====          </t>
  </si>
  <si>
    <t>SCZGT852</t>
  </si>
  <si>
    <t xml:space="preserve">가설방음벽 및 방진망 설치 해체          </t>
  </si>
  <si>
    <t xml:space="preserve">방음벽+방진망(H-4.0+2.0),B=2.0, 32개월  </t>
  </si>
  <si>
    <t>SCZGT854</t>
  </si>
  <si>
    <t xml:space="preserve">가설방음벽  설치 해체                   </t>
  </si>
  <si>
    <r>
      <t>D200 MM(</t>
    </r>
    <r>
      <rPr>
        <sz val="11"/>
        <rFont val="돋움"/>
        <family val="3"/>
        <charset val="129"/>
      </rPr>
      <t>할증포함</t>
    </r>
    <r>
      <rPr>
        <sz val="11"/>
        <rFont val="Arial Narrow"/>
        <family val="2"/>
      </rPr>
      <t xml:space="preserve">)                       </t>
    </r>
  </si>
  <si>
    <r>
      <t>D200 MM, (</t>
    </r>
    <r>
      <rPr>
        <sz val="11"/>
        <rFont val="돋움"/>
        <family val="3"/>
        <charset val="129"/>
      </rPr>
      <t>용접자재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손료등</t>
    </r>
    <r>
      <rPr>
        <sz val="11"/>
        <rFont val="Arial Narrow"/>
        <family val="2"/>
      </rPr>
      <t xml:space="preserve">)           </t>
    </r>
  </si>
  <si>
    <r>
      <t>SUS</t>
    </r>
    <r>
      <rPr>
        <sz val="11"/>
        <rFont val="돋움"/>
        <family val="3"/>
        <charset val="129"/>
      </rPr>
      <t>용접합후렌지접합</t>
    </r>
    <r>
      <rPr>
        <sz val="11"/>
        <rFont val="Arial Narrow"/>
        <family val="2"/>
      </rPr>
      <t xml:space="preserve">                     </t>
    </r>
  </si>
  <si>
    <r>
      <t>SUS</t>
    </r>
    <r>
      <rPr>
        <sz val="11"/>
        <rFont val="돋움"/>
        <family val="3"/>
        <charset val="129"/>
      </rPr>
      <t>용접조후렌지접합</t>
    </r>
    <r>
      <rPr>
        <sz val="11"/>
        <rFont val="Arial Narrow"/>
        <family val="2"/>
      </rPr>
      <t xml:space="preserve">                     </t>
    </r>
  </si>
  <si>
    <r>
      <t>2TON*8mL*4.7mH,(</t>
    </r>
    <r>
      <rPr>
        <sz val="11"/>
        <rFont val="돋움"/>
        <family val="3"/>
        <charset val="129"/>
      </rPr>
      <t>집수정</t>
    </r>
    <r>
      <rPr>
        <sz val="11"/>
        <rFont val="Arial Narrow"/>
        <family val="2"/>
      </rPr>
      <t xml:space="preserve">#1)               </t>
    </r>
  </si>
  <si>
    <r>
      <t>2TON*6mL*4.7mH,(</t>
    </r>
    <r>
      <rPr>
        <sz val="11"/>
        <rFont val="돋움"/>
        <family val="3"/>
        <charset val="129"/>
      </rPr>
      <t>집수정</t>
    </r>
    <r>
      <rPr>
        <sz val="11"/>
        <rFont val="Arial Narrow"/>
        <family val="2"/>
      </rPr>
      <t xml:space="preserve">#2)               </t>
    </r>
  </si>
  <si>
    <r>
      <t>(</t>
    </r>
    <r>
      <rPr>
        <sz val="11"/>
        <rFont val="돋움"/>
        <family val="3"/>
        <charset val="129"/>
      </rPr>
      <t>간단</t>
    </r>
    <r>
      <rPr>
        <sz val="11"/>
        <rFont val="Arial Narrow"/>
        <family val="2"/>
      </rPr>
      <t xml:space="preserve"> 100%)                             </t>
    </r>
  </si>
  <si>
    <r>
      <t xml:space="preserve"> 3). </t>
    </r>
    <r>
      <rPr>
        <sz val="11"/>
        <rFont val="돋움"/>
        <family val="3"/>
        <charset val="129"/>
      </rPr>
      <t>자동제어설치공사</t>
    </r>
    <r>
      <rPr>
        <sz val="11"/>
        <rFont val="Arial Narrow"/>
        <family val="2"/>
      </rPr>
      <t xml:space="preserve">                   </t>
    </r>
  </si>
  <si>
    <r>
      <t xml:space="preserve">  </t>
    </r>
    <r>
      <rPr>
        <sz val="11"/>
        <rFont val="돋움"/>
        <family val="3"/>
        <charset val="129"/>
      </rPr>
      <t>①</t>
    </r>
    <r>
      <rPr>
        <sz val="11"/>
        <rFont val="Arial Narrow"/>
        <family val="2"/>
      </rPr>
      <t xml:space="preserve">. </t>
    </r>
    <r>
      <rPr>
        <sz val="11"/>
        <rFont val="돋움"/>
        <family val="3"/>
        <charset val="129"/>
      </rPr>
      <t>주자재비</t>
    </r>
    <r>
      <rPr>
        <sz val="11"/>
        <rFont val="Arial Narrow"/>
        <family val="2"/>
      </rPr>
      <t xml:space="preserve">                          </t>
    </r>
  </si>
  <si>
    <r>
      <t xml:space="preserve">  </t>
    </r>
    <r>
      <rPr>
        <sz val="11"/>
        <rFont val="돋움"/>
        <family val="3"/>
        <charset val="129"/>
      </rPr>
      <t>②</t>
    </r>
    <r>
      <rPr>
        <sz val="11"/>
        <rFont val="Arial Narrow"/>
        <family val="2"/>
      </rPr>
      <t xml:space="preserve">. </t>
    </r>
    <r>
      <rPr>
        <sz val="11"/>
        <rFont val="돋움"/>
        <family val="3"/>
        <charset val="129"/>
      </rPr>
      <t>공사자재비</t>
    </r>
    <r>
      <rPr>
        <sz val="11"/>
        <rFont val="Arial Narrow"/>
        <family val="2"/>
      </rPr>
      <t xml:space="preserve">                        </t>
    </r>
  </si>
  <si>
    <r>
      <t>C-</t>
    </r>
    <r>
      <rPr>
        <sz val="11"/>
        <rFont val="돋움"/>
        <family val="3"/>
        <charset val="129"/>
      </rPr>
      <t>챤넬</t>
    </r>
    <r>
      <rPr>
        <sz val="11"/>
        <rFont val="Arial Narrow"/>
        <family val="2"/>
      </rPr>
      <t xml:space="preserve">                                  </t>
    </r>
  </si>
  <si>
    <r>
      <t xml:space="preserve">  </t>
    </r>
    <r>
      <rPr>
        <sz val="11"/>
        <rFont val="돋움"/>
        <family val="3"/>
        <charset val="129"/>
      </rPr>
      <t>③</t>
    </r>
    <r>
      <rPr>
        <sz val="11"/>
        <rFont val="Arial Narrow"/>
        <family val="2"/>
      </rPr>
      <t xml:space="preserve">. </t>
    </r>
    <r>
      <rPr>
        <sz val="11"/>
        <rFont val="돋움"/>
        <family val="3"/>
        <charset val="129"/>
      </rPr>
      <t>설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비</t>
    </r>
    <r>
      <rPr>
        <sz val="11"/>
        <rFont val="Arial Narrow"/>
        <family val="2"/>
      </rPr>
      <t xml:space="preserve">                          </t>
    </r>
  </si>
  <si>
    <r>
      <t xml:space="preserve"> 4). </t>
    </r>
    <r>
      <rPr>
        <sz val="11"/>
        <rFont val="돋움"/>
        <family val="3"/>
        <charset val="129"/>
      </rPr>
      <t>소화설비공사</t>
    </r>
    <r>
      <rPr>
        <sz val="11"/>
        <rFont val="Arial Narrow"/>
        <family val="2"/>
      </rPr>
      <t xml:space="preserve">                       </t>
    </r>
  </si>
  <si>
    <r>
      <t xml:space="preserve">CO2 </t>
    </r>
    <r>
      <rPr>
        <sz val="11"/>
        <rFont val="돋움"/>
        <family val="3"/>
        <charset val="129"/>
      </rPr>
      <t>소화기설치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받침대포함</t>
    </r>
    <r>
      <rPr>
        <sz val="11"/>
        <rFont val="Arial Narrow"/>
        <family val="2"/>
      </rPr>
      <t xml:space="preserve">)              </t>
    </r>
  </si>
  <si>
    <r>
      <t>===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H-PILE+</t>
    </r>
    <r>
      <rPr>
        <sz val="11"/>
        <rFont val="돋움"/>
        <family val="3"/>
        <charset val="129"/>
      </rPr>
      <t>토류공사</t>
    </r>
    <r>
      <rPr>
        <sz val="11"/>
        <rFont val="Arial Narrow"/>
        <family val="2"/>
      </rPr>
      <t xml:space="preserve">===              </t>
    </r>
  </si>
  <si>
    <r>
      <t>H</t>
    </r>
    <r>
      <rPr>
        <sz val="11"/>
        <rFont val="돋움"/>
        <family val="3"/>
        <charset val="129"/>
      </rPr>
      <t>형강말뚝박기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 xml:space="preserve">)                     </t>
    </r>
  </si>
  <si>
    <r>
      <t>H=300,slime</t>
    </r>
    <r>
      <rPr>
        <sz val="11"/>
        <rFont val="돋움"/>
        <family val="3"/>
        <charset val="129"/>
      </rPr>
      <t>부</t>
    </r>
    <r>
      <rPr>
        <sz val="11"/>
        <rFont val="Arial Narrow"/>
        <family val="2"/>
      </rPr>
      <t xml:space="preserve">(L=1.0M)                   </t>
    </r>
  </si>
  <si>
    <r>
      <t>H</t>
    </r>
    <r>
      <rPr>
        <sz val="11"/>
        <rFont val="돋움"/>
        <family val="3"/>
        <charset val="129"/>
      </rPr>
      <t>말뚝철거</t>
    </r>
    <r>
      <rPr>
        <sz val="11"/>
        <rFont val="Arial Narrow"/>
        <family val="2"/>
      </rPr>
      <t xml:space="preserve">                               </t>
    </r>
  </si>
  <si>
    <r>
      <t>H=500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, L=3~5M                       </t>
    </r>
  </si>
  <si>
    <r>
      <t>H=500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, L=6~8M                       </t>
    </r>
  </si>
  <si>
    <r>
      <t>H=500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, L=9~11M                      </t>
    </r>
  </si>
  <si>
    <r>
      <t>H=500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, L=12~14M                     </t>
    </r>
  </si>
  <si>
    <r>
      <t>H</t>
    </r>
    <r>
      <rPr>
        <sz val="11"/>
        <rFont val="돋움"/>
        <family val="3"/>
        <charset val="129"/>
      </rPr>
      <t>말뚝뽑기</t>
    </r>
    <r>
      <rPr>
        <sz val="11"/>
        <rFont val="Arial Narrow"/>
        <family val="2"/>
      </rPr>
      <t xml:space="preserve">                               </t>
    </r>
  </si>
  <si>
    <r>
      <t>Soil Cement</t>
    </r>
    <r>
      <rPr>
        <sz val="11"/>
        <rFont val="돋움"/>
        <family val="3"/>
        <charset val="129"/>
      </rPr>
      <t>배합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타설</t>
    </r>
    <r>
      <rPr>
        <sz val="11"/>
        <rFont val="Arial Narrow"/>
        <family val="2"/>
      </rPr>
      <t xml:space="preserve">                 </t>
    </r>
  </si>
  <si>
    <t xml:space="preserve">135도, 보통                             </t>
  </si>
  <si>
    <t>QAD24223</t>
  </si>
  <si>
    <t>SCZJK500</t>
  </si>
  <si>
    <t xml:space="preserve">PL 1.72 (TRACK), 사질토                 </t>
  </si>
  <si>
    <t>SCZJK510</t>
  </si>
  <si>
    <t xml:space="preserve">지하차도부 토사 상차                    </t>
  </si>
  <si>
    <t>UCA30210</t>
  </si>
  <si>
    <t xml:space="preserve">되메우기 및 다짐비                      </t>
  </si>
  <si>
    <t xml:space="preserve">보통토사 인력                           </t>
  </si>
  <si>
    <t>QAD25222</t>
  </si>
  <si>
    <t xml:space="preserve">되메우기(사질토)                        </t>
  </si>
  <si>
    <t xml:space="preserve">90도,보통                               </t>
  </si>
  <si>
    <t>QBG15042</t>
  </si>
  <si>
    <t xml:space="preserve">콤팩터 다짐4회 (보통)                   </t>
  </si>
  <si>
    <t>QAJ32721</t>
  </si>
  <si>
    <t xml:space="preserve">90도반출토 (되메우기토, 현장==&gt;역세권)  </t>
  </si>
  <si>
    <t>QAJ32732</t>
  </si>
  <si>
    <t xml:space="preserve">135도반출토 (되메우기토, 현장==&gt;역세권) </t>
  </si>
  <si>
    <t>QAJ32731</t>
  </si>
  <si>
    <t xml:space="preserve">외부반출토 (터파기토,현장==&gt;서창2지구)  </t>
  </si>
  <si>
    <t>SCZJK520</t>
  </si>
  <si>
    <t xml:space="preserve">외부 반출토(지하차도부,현장==&gt;서창2)    </t>
  </si>
  <si>
    <t xml:space="preserve">L=17.2km(크램쉘 인양 및 상차, 사질토)   </t>
  </si>
  <si>
    <t>BCB01Z19</t>
  </si>
  <si>
    <t xml:space="preserve">광명역세권==&gt;현장(되메우기용)           </t>
  </si>
  <si>
    <t>BCB01Z87</t>
  </si>
  <si>
    <t xml:space="preserve">외부반입토 (사질토,되메우기토)          </t>
  </si>
  <si>
    <t>A79</t>
  </si>
  <si>
    <t>QAJ45676</t>
  </si>
  <si>
    <t xml:space="preserve">잡석운반(자재비포함)                    </t>
  </si>
  <si>
    <t>MGG41501</t>
  </si>
  <si>
    <t xml:space="preserve">25-210-12                               </t>
  </si>
  <si>
    <t>MGG40501</t>
  </si>
  <si>
    <t xml:space="preserve">25-210-8                                </t>
  </si>
  <si>
    <t>MGG40401</t>
  </si>
  <si>
    <t xml:space="preserve">25-160-12                               </t>
  </si>
  <si>
    <t>C09</t>
  </si>
  <si>
    <t>MMA50421</t>
  </si>
  <si>
    <t xml:space="preserve">수도용 닥타일 주철직관(KP식 2종)        </t>
  </si>
  <si>
    <t xml:space="preserve">D150X5,000 (시멘트 라이닝)공장도        </t>
  </si>
  <si>
    <t>MMC13923</t>
  </si>
  <si>
    <t xml:space="preserve">닥타일이형관(각종)(시멘트라이닝)        </t>
  </si>
  <si>
    <t xml:space="preserve">D250MM이하(공장도)                      </t>
  </si>
  <si>
    <t>BGC05010</t>
  </si>
  <si>
    <t xml:space="preserve">주철관운반                              </t>
  </si>
  <si>
    <t xml:space="preserve">15TON,  10KM까지                        </t>
  </si>
  <si>
    <t>UMC49619</t>
  </si>
  <si>
    <t>KP메카니칼접합및부설(인력기준)(토목,조경</t>
  </si>
  <si>
    <t xml:space="preserve">D100 MM                                 </t>
  </si>
  <si>
    <t>UMC49621</t>
  </si>
  <si>
    <t>UMC38819</t>
  </si>
  <si>
    <t xml:space="preserve">플랜지조인트관 접합 (토목,조경)         </t>
  </si>
  <si>
    <t>UMC10621</t>
  </si>
  <si>
    <t xml:space="preserve">주철관 절단                             </t>
  </si>
  <si>
    <t>MMD10319</t>
  </si>
  <si>
    <t xml:space="preserve">게이트밸브 (주철제)(KSB2350)            </t>
  </si>
  <si>
    <t xml:space="preserve">D100 MM, (10KG/CM2)                     </t>
  </si>
  <si>
    <t>UCH20714</t>
  </si>
  <si>
    <t xml:space="preserve">제수변 기계부설 (주철제 게이트)         </t>
  </si>
  <si>
    <t xml:space="preserve">D-100M/M                                </t>
  </si>
  <si>
    <t xml:space="preserve">기     </t>
  </si>
  <si>
    <t>UCH20080</t>
  </si>
  <si>
    <t xml:space="preserve">제수변 보호통                           </t>
  </si>
  <si>
    <t xml:space="preserve">D-80M/M                                 </t>
  </si>
  <si>
    <t>UCH22100</t>
  </si>
  <si>
    <t xml:space="preserve">지상식 소화전                           </t>
  </si>
  <si>
    <t xml:space="preserve">D100                                    </t>
  </si>
  <si>
    <t>UCH22300</t>
  </si>
  <si>
    <t xml:space="preserve">급수탑                                  </t>
  </si>
  <si>
    <t>SCZSS000</t>
  </si>
  <si>
    <t xml:space="preserve">분기관 표식설치(차도부)                 </t>
  </si>
  <si>
    <t xml:space="preserve">표지못 D45X110                          </t>
  </si>
  <si>
    <t>UCH50020</t>
  </si>
  <si>
    <t xml:space="preserve">상수관테이프설치                        </t>
  </si>
  <si>
    <t xml:space="preserve">청색,100mm                              </t>
  </si>
  <si>
    <t>UCH50110</t>
  </si>
  <si>
    <t xml:space="preserve">급수관 수압시험                         </t>
  </si>
  <si>
    <t>BCB01Z16</t>
  </si>
  <si>
    <t xml:space="preserve">==== 이하 관보호 공사 ====              </t>
  </si>
  <si>
    <t>UAC31235</t>
  </si>
  <si>
    <t>레미콘타설(소형구조물,리어카소운반)(토목</t>
  </si>
  <si>
    <t>자재코드</t>
  </si>
  <si>
    <t>품           명</t>
  </si>
  <si>
    <t>규           격</t>
  </si>
  <si>
    <t>수   량</t>
  </si>
  <si>
    <t>단위</t>
  </si>
  <si>
    <t>자재단가</t>
  </si>
  <si>
    <t>노임단가</t>
  </si>
  <si>
    <t>경비단가</t>
  </si>
  <si>
    <t>품         명</t>
  </si>
  <si>
    <t>규         격</t>
  </si>
  <si>
    <t>단   위</t>
  </si>
  <si>
    <t>자   재   비</t>
  </si>
  <si>
    <t>자 재 단 가</t>
  </si>
  <si>
    <t>자 재 금 액</t>
  </si>
  <si>
    <t>노   무   비</t>
  </si>
  <si>
    <t>노 임 단 가</t>
  </si>
  <si>
    <t>노 임 금 액</t>
  </si>
  <si>
    <t>경       비</t>
  </si>
  <si>
    <t>경 비 단 가</t>
  </si>
  <si>
    <t>경 비 금 액</t>
  </si>
  <si>
    <t>합      계</t>
  </si>
  <si>
    <t>전체(20080303)</t>
  </si>
  <si>
    <t>C</t>
    <phoneticPr fontId="3" type="noConversion"/>
  </si>
  <si>
    <t>H</t>
    <phoneticPr fontId="3" type="noConversion"/>
  </si>
  <si>
    <t>도시기반시설공사(택지개발)</t>
  </si>
  <si>
    <t>대지조성공사</t>
  </si>
  <si>
    <t>토공사</t>
  </si>
  <si>
    <t>지장물 철거공사</t>
  </si>
  <si>
    <t>배수공사</t>
  </si>
  <si>
    <t>포장공사</t>
  </si>
  <si>
    <t>지하 차도공사</t>
  </si>
  <si>
    <t>흙막이공사</t>
  </si>
  <si>
    <t>부대시설공사</t>
  </si>
  <si>
    <t>기타공사</t>
  </si>
  <si>
    <t>품질시험</t>
  </si>
  <si>
    <t>중기운반</t>
  </si>
  <si>
    <t>구조물터파기공사</t>
  </si>
  <si>
    <t>주요자재</t>
  </si>
  <si>
    <t>토목설비공사</t>
  </si>
  <si>
    <t>급수간선공사</t>
  </si>
  <si>
    <t>X073</t>
  </si>
  <si>
    <t>C</t>
  </si>
  <si>
    <t>02</t>
  </si>
  <si>
    <t>H</t>
  </si>
  <si>
    <t>00000</t>
  </si>
  <si>
    <t>00</t>
  </si>
  <si>
    <t>0000</t>
  </si>
  <si>
    <t>A01</t>
  </si>
  <si>
    <t>BCB01010</t>
  </si>
  <si>
    <t>( 절 토 )                           ----</t>
  </si>
  <si>
    <t xml:space="preserve">                                        </t>
  </si>
  <si>
    <t xml:space="preserve">m3     </t>
  </si>
  <si>
    <t>QAD31212</t>
  </si>
  <si>
    <t xml:space="preserve">절취 및 상차(사질토)                    </t>
  </si>
  <si>
    <t xml:space="preserve">90도, 양호                              </t>
  </si>
  <si>
    <t>SCZ00095</t>
  </si>
  <si>
    <t xml:space="preserve">줄파기                                  </t>
  </si>
  <si>
    <t xml:space="preserve">보통토사                                </t>
  </si>
  <si>
    <t>QAA22210</t>
  </si>
  <si>
    <t xml:space="preserve">집토 (사질토 )                          </t>
  </si>
  <si>
    <t xml:space="preserve">양호                                    </t>
  </si>
  <si>
    <t>QAH42210</t>
  </si>
  <si>
    <t xml:space="preserve">상차(산적사질토)                        </t>
  </si>
  <si>
    <t>BCB01020</t>
  </si>
  <si>
    <t>( 성 토 )                           ----</t>
  </si>
  <si>
    <t>SCZT0002</t>
  </si>
  <si>
    <t xml:space="preserve">노반준비공                              </t>
  </si>
  <si>
    <t xml:space="preserve">중기,보통                               </t>
  </si>
  <si>
    <t xml:space="preserve">m2     </t>
  </si>
  <si>
    <t>SCZT0003</t>
  </si>
  <si>
    <t xml:space="preserve">노상 ( 다짐)                            </t>
  </si>
  <si>
    <t>QAI99990</t>
  </si>
  <si>
    <t xml:space="preserve">부설                                    </t>
  </si>
  <si>
    <t xml:space="preserve">노상 (모터그레이더 3.6M)                </t>
  </si>
  <si>
    <t>SCZT0004</t>
  </si>
  <si>
    <t xml:space="preserve">노체  (다짐)                            </t>
  </si>
  <si>
    <t>QAI99980</t>
  </si>
  <si>
    <t xml:space="preserve">노체 (모터그레이더 3.6M)                </t>
  </si>
  <si>
    <t>BCB01Z09</t>
  </si>
  <si>
    <t xml:space="preserve">===이하 외부반출토===                   </t>
  </si>
  <si>
    <t xml:space="preserve">되메우기, 성토량 포함                   </t>
  </si>
  <si>
    <t>QAJ22671</t>
  </si>
  <si>
    <t xml:space="preserve">외부반출토 (성토부,현장==&gt;역세권)       </t>
  </si>
  <si>
    <t xml:space="preserve">L = 7.0 KM                              </t>
  </si>
  <si>
    <t>QAJ12625</t>
  </si>
  <si>
    <t xml:space="preserve">절취반출토 (성토부, 현장==&gt;역세권)      </t>
  </si>
  <si>
    <t>QAA26210</t>
  </si>
  <si>
    <t xml:space="preserve">운반토의 정지 (사질토 )                 </t>
  </si>
  <si>
    <t>QAJ12621</t>
  </si>
  <si>
    <t xml:space="preserve">외부반출토 (절취토, 현장==&gt;서창2지구)   </t>
  </si>
  <si>
    <t xml:space="preserve">L = 17.2 KM                             </t>
  </si>
  <si>
    <t>BCB01Z36</t>
  </si>
  <si>
    <t xml:space="preserve">구조물잔토 외부반출                     </t>
  </si>
  <si>
    <t xml:space="preserve">별   산                                 </t>
  </si>
  <si>
    <t>BCB01Z08</t>
  </si>
  <si>
    <t xml:space="preserve">===이하 외부반입토 ===                  </t>
  </si>
  <si>
    <t xml:space="preserve">광명역세권==&gt;현장(성토,되메우기용)      </t>
  </si>
  <si>
    <t>QAJ22672</t>
  </si>
  <si>
    <r>
      <t>M24x60,</t>
    </r>
    <r>
      <rPr>
        <sz val="11"/>
        <rFont val="돋움"/>
        <family val="3"/>
        <charset val="129"/>
      </rPr>
      <t>자재손율</t>
    </r>
    <r>
      <rPr>
        <sz val="11"/>
        <rFont val="Arial Narrow"/>
        <family val="2"/>
      </rPr>
      <t>60%</t>
    </r>
    <r>
      <rPr>
        <sz val="11"/>
        <rFont val="돋움"/>
        <family val="3"/>
        <charset val="129"/>
      </rPr>
      <t>포함</t>
    </r>
    <r>
      <rPr>
        <sz val="11"/>
        <rFont val="Arial Narrow"/>
        <family val="2"/>
      </rPr>
      <t xml:space="preserve">                  </t>
    </r>
  </si>
  <si>
    <r>
      <t>M22x684,</t>
    </r>
    <r>
      <rPr>
        <sz val="11"/>
        <rFont val="돋움"/>
        <family val="3"/>
        <charset val="129"/>
      </rPr>
      <t>자재손율</t>
    </r>
    <r>
      <rPr>
        <sz val="11"/>
        <rFont val="Arial Narrow"/>
        <family val="2"/>
      </rPr>
      <t>60%</t>
    </r>
    <r>
      <rPr>
        <sz val="11"/>
        <rFont val="돋움"/>
        <family val="3"/>
        <charset val="129"/>
      </rPr>
      <t>포함</t>
    </r>
    <r>
      <rPr>
        <sz val="11"/>
        <rFont val="Arial Narrow"/>
        <family val="2"/>
      </rPr>
      <t xml:space="preserve">                 </t>
    </r>
  </si>
  <si>
    <r>
      <t>M22x764,</t>
    </r>
    <r>
      <rPr>
        <sz val="11"/>
        <rFont val="돋움"/>
        <family val="3"/>
        <charset val="129"/>
      </rPr>
      <t>자재손율</t>
    </r>
    <r>
      <rPr>
        <sz val="11"/>
        <rFont val="Arial Narrow"/>
        <family val="2"/>
      </rPr>
      <t>60%</t>
    </r>
    <r>
      <rPr>
        <sz val="11"/>
        <rFont val="돋움"/>
        <family val="3"/>
        <charset val="129"/>
      </rPr>
      <t>포함</t>
    </r>
    <r>
      <rPr>
        <sz val="11"/>
        <rFont val="Arial Narrow"/>
        <family val="2"/>
      </rPr>
      <t xml:space="preserve">                 </t>
    </r>
  </si>
  <si>
    <r>
      <t xml:space="preserve">==== 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강재손료</t>
    </r>
    <r>
      <rPr>
        <sz val="11"/>
        <rFont val="Arial Narrow"/>
        <family val="2"/>
      </rPr>
      <t xml:space="preserve"> ====                 </t>
    </r>
  </si>
  <si>
    <r>
      <t>H</t>
    </r>
    <r>
      <rPr>
        <sz val="11"/>
        <rFont val="돋움"/>
        <family val="3"/>
        <charset val="129"/>
      </rPr>
      <t>형강</t>
    </r>
    <r>
      <rPr>
        <sz val="11"/>
        <rFont val="Arial Narrow"/>
        <family val="2"/>
      </rPr>
      <t>,(</t>
    </r>
    <r>
      <rPr>
        <sz val="11"/>
        <rFont val="돋움"/>
        <family val="3"/>
        <charset val="129"/>
      </rPr>
      <t>현장도착도</t>
    </r>
    <r>
      <rPr>
        <sz val="11"/>
        <rFont val="Arial Narrow"/>
        <family val="2"/>
      </rPr>
      <t xml:space="preserve">)                      </t>
    </r>
  </si>
  <si>
    <r>
      <t>===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어스앵카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공사</t>
    </r>
    <r>
      <rPr>
        <sz val="11"/>
        <rFont val="Arial Narrow"/>
        <family val="2"/>
      </rPr>
      <t xml:space="preserve">===                </t>
    </r>
  </si>
  <si>
    <r>
      <t>4</t>
    </r>
    <r>
      <rPr>
        <sz val="11"/>
        <rFont val="돋움"/>
        <family val="3"/>
        <charset val="129"/>
      </rPr>
      <t>홀</t>
    </r>
    <r>
      <rPr>
        <sz val="11"/>
        <rFont val="Arial Narrow"/>
        <family val="2"/>
      </rPr>
      <t xml:space="preserve">                                     </t>
    </r>
  </si>
  <si>
    <r>
      <t>L=15.5m, 40</t>
    </r>
    <r>
      <rPr>
        <sz val="11"/>
        <rFont val="돋움"/>
        <family val="3"/>
        <charset val="129"/>
      </rPr>
      <t>톤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압축분산형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내하체포함</t>
    </r>
    <r>
      <rPr>
        <sz val="11"/>
        <rFont val="Arial Narrow"/>
        <family val="2"/>
      </rPr>
      <t xml:space="preserve">)   </t>
    </r>
  </si>
  <si>
    <r>
      <t xml:space="preserve">==== 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TIE-CABLE </t>
    </r>
    <r>
      <rPr>
        <sz val="11"/>
        <rFont val="돋움"/>
        <family val="3"/>
        <charset val="129"/>
      </rPr>
      <t>설치공사</t>
    </r>
    <r>
      <rPr>
        <sz val="11"/>
        <rFont val="Arial Narrow"/>
        <family val="2"/>
      </rPr>
      <t xml:space="preserve"> ====       </t>
    </r>
  </si>
  <si>
    <r>
      <t xml:space="preserve">Tie- Cable </t>
    </r>
    <r>
      <rPr>
        <sz val="11"/>
        <rFont val="돋움"/>
        <family val="3"/>
        <charset val="129"/>
      </rPr>
      <t>제작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설치</t>
    </r>
    <r>
      <rPr>
        <sz val="11"/>
        <rFont val="Arial Narrow"/>
        <family val="2"/>
      </rPr>
      <t xml:space="preserve">                 </t>
    </r>
  </si>
  <si>
    <r>
      <t xml:space="preserve">Tie- Cable </t>
    </r>
    <r>
      <rPr>
        <sz val="11"/>
        <rFont val="돋움"/>
        <family val="3"/>
        <charset val="129"/>
      </rPr>
      <t>철거</t>
    </r>
    <r>
      <rPr>
        <sz val="11"/>
        <rFont val="Arial Narrow"/>
        <family val="2"/>
      </rPr>
      <t xml:space="preserve">                         </t>
    </r>
  </si>
  <si>
    <r>
      <t>===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차수공사</t>
    </r>
    <r>
      <rPr>
        <sz val="11"/>
        <rFont val="Arial Narrow"/>
        <family val="2"/>
      </rPr>
      <t xml:space="preserve">(S.Q.J)===              </t>
    </r>
  </si>
  <si>
    <r>
      <t xml:space="preserve">SQJ-S </t>
    </r>
    <r>
      <rPr>
        <sz val="11"/>
        <rFont val="돋움"/>
        <family val="3"/>
        <charset val="129"/>
      </rPr>
      <t>분사</t>
    </r>
    <r>
      <rPr>
        <sz val="11"/>
        <rFont val="Arial Narrow"/>
        <family val="2"/>
      </rPr>
      <t xml:space="preserve">                              </t>
    </r>
  </si>
  <si>
    <r>
      <t>===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계측관리</t>
    </r>
    <r>
      <rPr>
        <sz val="11"/>
        <rFont val="Arial Narrow"/>
        <family val="2"/>
      </rPr>
      <t xml:space="preserve">===                     </t>
    </r>
  </si>
  <si>
    <r>
      <t xml:space="preserve">1. </t>
    </r>
    <r>
      <rPr>
        <sz val="11"/>
        <rFont val="돋움"/>
        <family val="3"/>
        <charset val="129"/>
      </rPr>
      <t>소모자재비</t>
    </r>
    <r>
      <rPr>
        <sz val="11"/>
        <rFont val="Arial Narrow"/>
        <family val="2"/>
      </rPr>
      <t xml:space="preserve">                           </t>
    </r>
  </si>
  <si>
    <r>
      <t xml:space="preserve"> 1). </t>
    </r>
    <r>
      <rPr>
        <sz val="11"/>
        <rFont val="돋움"/>
        <family val="3"/>
        <charset val="129"/>
      </rPr>
      <t>지중경사계</t>
    </r>
    <r>
      <rPr>
        <sz val="11"/>
        <rFont val="Arial Narrow"/>
        <family val="2"/>
      </rPr>
      <t xml:space="preserve">                         </t>
    </r>
  </si>
  <si>
    <r>
      <t>10</t>
    </r>
    <r>
      <rPr>
        <sz val="11"/>
        <rFont val="돋움"/>
        <family val="3"/>
        <charset val="129"/>
      </rPr>
      <t>개소</t>
    </r>
    <r>
      <rPr>
        <sz val="11"/>
        <rFont val="Arial Narrow"/>
        <family val="2"/>
      </rPr>
      <t xml:space="preserve">                                  </t>
    </r>
  </si>
  <si>
    <r>
      <t xml:space="preserve"> 2). </t>
    </r>
    <r>
      <rPr>
        <sz val="11"/>
        <rFont val="돋움"/>
        <family val="3"/>
        <charset val="129"/>
      </rPr>
      <t>지하수위계</t>
    </r>
    <r>
      <rPr>
        <sz val="11"/>
        <rFont val="Arial Narrow"/>
        <family val="2"/>
      </rPr>
      <t xml:space="preserve">                         </t>
    </r>
  </si>
  <si>
    <r>
      <t xml:space="preserve"> 3). </t>
    </r>
    <r>
      <rPr>
        <sz val="11"/>
        <rFont val="돋움"/>
        <family val="3"/>
        <charset val="129"/>
      </rPr>
      <t>변형률계</t>
    </r>
    <r>
      <rPr>
        <sz val="11"/>
        <rFont val="Arial Narrow"/>
        <family val="2"/>
      </rPr>
      <t xml:space="preserve">                           </t>
    </r>
  </si>
  <si>
    <r>
      <t xml:space="preserve"> 4). </t>
    </r>
    <r>
      <rPr>
        <sz val="11"/>
        <rFont val="돋움"/>
        <family val="3"/>
        <charset val="129"/>
      </rPr>
      <t>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중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계</t>
    </r>
    <r>
      <rPr>
        <sz val="11"/>
        <rFont val="Arial Narrow"/>
        <family val="2"/>
      </rPr>
      <t xml:space="preserve">                           </t>
    </r>
  </si>
  <si>
    <r>
      <t xml:space="preserve"> 5). </t>
    </r>
    <r>
      <rPr>
        <sz val="11"/>
        <rFont val="돋움"/>
        <family val="3"/>
        <charset val="129"/>
      </rPr>
      <t>기울기계</t>
    </r>
    <r>
      <rPr>
        <sz val="11"/>
        <rFont val="Arial Narrow"/>
        <family val="2"/>
      </rPr>
      <t xml:space="preserve">                           </t>
    </r>
  </si>
  <si>
    <r>
      <t>16</t>
    </r>
    <r>
      <rPr>
        <sz val="11"/>
        <rFont val="돋움"/>
        <family val="3"/>
        <charset val="129"/>
      </rPr>
      <t>개소</t>
    </r>
    <r>
      <rPr>
        <sz val="11"/>
        <rFont val="Arial Narrow"/>
        <family val="2"/>
      </rPr>
      <t xml:space="preserve">                                  </t>
    </r>
  </si>
  <si>
    <r>
      <t xml:space="preserve"> 6). </t>
    </r>
    <r>
      <rPr>
        <sz val="11"/>
        <rFont val="돋움"/>
        <family val="3"/>
        <charset val="129"/>
      </rPr>
      <t>변형률계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오수관용</t>
    </r>
    <r>
      <rPr>
        <sz val="11"/>
        <rFont val="Arial Narrow"/>
        <family val="2"/>
      </rPr>
      <t xml:space="preserve">)                 </t>
    </r>
  </si>
  <si>
    <r>
      <t>3</t>
    </r>
    <r>
      <rPr>
        <sz val="11"/>
        <rFont val="돋움"/>
        <family val="3"/>
        <charset val="129"/>
      </rPr>
      <t>개소</t>
    </r>
    <r>
      <rPr>
        <sz val="11"/>
        <rFont val="Arial Narrow"/>
        <family val="2"/>
      </rPr>
      <t xml:space="preserve">                                   </t>
    </r>
  </si>
  <si>
    <r>
      <t xml:space="preserve">2. </t>
    </r>
    <r>
      <rPr>
        <sz val="11"/>
        <rFont val="돋움"/>
        <family val="3"/>
        <charset val="129"/>
      </rPr>
      <t>설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비</t>
    </r>
    <r>
      <rPr>
        <sz val="11"/>
        <rFont val="Arial Narrow"/>
        <family val="2"/>
      </rPr>
      <t xml:space="preserve">                             </t>
    </r>
  </si>
  <si>
    <r>
      <t xml:space="preserve"> 1) </t>
    </r>
    <r>
      <rPr>
        <sz val="11"/>
        <rFont val="돋움"/>
        <family val="3"/>
        <charset val="129"/>
      </rPr>
      <t>지중경사계</t>
    </r>
    <r>
      <rPr>
        <sz val="11"/>
        <rFont val="Arial Narrow"/>
        <family val="2"/>
      </rPr>
      <t xml:space="preserve">                          </t>
    </r>
  </si>
  <si>
    <r>
      <t xml:space="preserve"> 2) </t>
    </r>
    <r>
      <rPr>
        <sz val="11"/>
        <rFont val="돋움"/>
        <family val="3"/>
        <charset val="129"/>
      </rPr>
      <t>지하수위계</t>
    </r>
    <r>
      <rPr>
        <sz val="11"/>
        <rFont val="Arial Narrow"/>
        <family val="2"/>
      </rPr>
      <t xml:space="preserve">                          </t>
    </r>
  </si>
  <si>
    <r>
      <t xml:space="preserve"> 3) </t>
    </r>
    <r>
      <rPr>
        <sz val="11"/>
        <rFont val="돋움"/>
        <family val="3"/>
        <charset val="129"/>
      </rPr>
      <t>변형률계</t>
    </r>
    <r>
      <rPr>
        <sz val="11"/>
        <rFont val="Arial Narrow"/>
        <family val="2"/>
      </rPr>
      <t xml:space="preserve">                            </t>
    </r>
  </si>
  <si>
    <r>
      <t xml:space="preserve"> 4) </t>
    </r>
    <r>
      <rPr>
        <sz val="11"/>
        <rFont val="돋움"/>
        <family val="3"/>
        <charset val="129"/>
      </rPr>
      <t>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중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계</t>
    </r>
    <r>
      <rPr>
        <sz val="11"/>
        <rFont val="Arial Narrow"/>
        <family val="2"/>
      </rPr>
      <t xml:space="preserve">                            </t>
    </r>
  </si>
  <si>
    <r>
      <t xml:space="preserve"> 5) </t>
    </r>
    <r>
      <rPr>
        <sz val="11"/>
        <rFont val="돋움"/>
        <family val="3"/>
        <charset val="129"/>
      </rPr>
      <t>기울기계</t>
    </r>
    <r>
      <rPr>
        <sz val="11"/>
        <rFont val="Arial Narrow"/>
        <family val="2"/>
      </rPr>
      <t xml:space="preserve">                            </t>
    </r>
  </si>
  <si>
    <r>
      <t xml:space="preserve"> 6) </t>
    </r>
    <r>
      <rPr>
        <sz val="11"/>
        <rFont val="돋움"/>
        <family val="3"/>
        <charset val="129"/>
      </rPr>
      <t>변형률계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오수관용</t>
    </r>
    <r>
      <rPr>
        <sz val="11"/>
        <rFont val="Arial Narrow"/>
        <family val="2"/>
      </rPr>
      <t xml:space="preserve">)                  </t>
    </r>
  </si>
  <si>
    <r>
      <t xml:space="preserve">3. </t>
    </r>
    <r>
      <rPr>
        <sz val="11"/>
        <rFont val="돋움"/>
        <family val="3"/>
        <charset val="129"/>
      </rPr>
      <t>자동화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계측시스템</t>
    </r>
    <r>
      <rPr>
        <sz val="11"/>
        <rFont val="Arial Narrow"/>
        <family val="2"/>
      </rPr>
      <t xml:space="preserve">                    </t>
    </r>
  </si>
  <si>
    <r>
      <t xml:space="preserve"> </t>
    </r>
    <r>
      <rPr>
        <sz val="11"/>
        <rFont val="돋움"/>
        <family val="3"/>
        <charset val="129"/>
      </rPr>
      <t>중계기</t>
    </r>
    <r>
      <rPr>
        <sz val="11"/>
        <rFont val="Arial Narrow"/>
        <family val="2"/>
      </rPr>
      <t xml:space="preserve">                                 </t>
    </r>
  </si>
  <si>
    <r>
      <t xml:space="preserve"> </t>
    </r>
    <r>
      <rPr>
        <sz val="11"/>
        <rFont val="돋움"/>
        <family val="3"/>
        <charset val="129"/>
      </rPr>
      <t>자동화</t>
    </r>
    <r>
      <rPr>
        <sz val="11"/>
        <rFont val="Arial Narrow"/>
        <family val="2"/>
      </rPr>
      <t xml:space="preserve"> Software                        </t>
    </r>
  </si>
  <si>
    <r>
      <t xml:space="preserve"> </t>
    </r>
    <r>
      <rPr>
        <sz val="11"/>
        <rFont val="돋움"/>
        <family val="3"/>
        <charset val="129"/>
      </rPr>
      <t>자동화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구축비</t>
    </r>
    <r>
      <rPr>
        <sz val="11"/>
        <rFont val="Arial Narrow"/>
        <family val="2"/>
      </rPr>
      <t xml:space="preserve">                          </t>
    </r>
  </si>
  <si>
    <r>
      <t xml:space="preserve">4. </t>
    </r>
    <r>
      <rPr>
        <sz val="11"/>
        <rFont val="돋움"/>
        <family val="3"/>
        <charset val="129"/>
      </rPr>
      <t>천공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그라우팅</t>
    </r>
    <r>
      <rPr>
        <sz val="11"/>
        <rFont val="Arial Narrow"/>
        <family val="2"/>
      </rPr>
      <t xml:space="preserve">                     </t>
    </r>
  </si>
  <si>
    <r>
      <t xml:space="preserve"> </t>
    </r>
    <r>
      <rPr>
        <sz val="11"/>
        <rFont val="돋움"/>
        <family val="3"/>
        <charset val="129"/>
      </rPr>
      <t>천공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그라우팅비</t>
    </r>
    <r>
      <rPr>
        <sz val="11"/>
        <rFont val="Arial Narrow"/>
        <family val="2"/>
      </rPr>
      <t xml:space="preserve">                     </t>
    </r>
  </si>
  <si>
    <r>
      <t xml:space="preserve">5. </t>
    </r>
    <r>
      <rPr>
        <sz val="11"/>
        <rFont val="돋움"/>
        <family val="3"/>
        <charset val="129"/>
      </rPr>
      <t>계측관리비</t>
    </r>
    <r>
      <rPr>
        <sz val="11"/>
        <rFont val="Arial Narrow"/>
        <family val="2"/>
      </rPr>
      <t xml:space="preserve">                           </t>
    </r>
  </si>
  <si>
    <r>
      <t xml:space="preserve"> </t>
    </r>
    <r>
      <rPr>
        <sz val="11"/>
        <rFont val="돋움"/>
        <family val="3"/>
        <charset val="129"/>
      </rPr>
      <t>계측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관리비</t>
    </r>
    <r>
      <rPr>
        <sz val="11"/>
        <rFont val="Arial Narrow"/>
        <family val="2"/>
      </rPr>
      <t xml:space="preserve">                            </t>
    </r>
  </si>
  <si>
    <r>
      <t>===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방음벽설치공사</t>
    </r>
    <r>
      <rPr>
        <sz val="11"/>
        <rFont val="Arial Narrow"/>
        <family val="2"/>
      </rPr>
      <t xml:space="preserve">===               </t>
    </r>
  </si>
  <si>
    <r>
      <t>===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방음벽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기초공사</t>
    </r>
    <r>
      <rPr>
        <sz val="11"/>
        <rFont val="Arial Narrow"/>
        <family val="2"/>
      </rPr>
      <t xml:space="preserve">===              </t>
    </r>
  </si>
  <si>
    <r>
      <t>===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신축이음</t>
    </r>
    <r>
      <rPr>
        <sz val="11"/>
        <rFont val="Arial Narrow"/>
        <family val="2"/>
      </rPr>
      <t xml:space="preserve">===                     </t>
    </r>
  </si>
  <si>
    <r>
      <t xml:space="preserve">PVC </t>
    </r>
    <r>
      <rPr>
        <sz val="11"/>
        <rFont val="돋움"/>
        <family val="3"/>
        <charset val="129"/>
      </rPr>
      <t>캡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일반용</t>
    </r>
    <r>
      <rPr>
        <sz val="11"/>
        <rFont val="Arial Narrow"/>
        <family val="2"/>
      </rPr>
      <t xml:space="preserve">)(KSM3410)                </t>
    </r>
  </si>
  <si>
    <r>
      <t>===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수목식재공사</t>
    </r>
    <r>
      <rPr>
        <sz val="11"/>
        <rFont val="Arial Narrow"/>
        <family val="2"/>
      </rPr>
      <t xml:space="preserve"> ===                </t>
    </r>
  </si>
  <si>
    <r>
      <t>===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수목이식공사</t>
    </r>
    <r>
      <rPr>
        <sz val="11"/>
        <rFont val="Arial Narrow"/>
        <family val="2"/>
      </rPr>
      <t xml:space="preserve"> ===                </t>
    </r>
  </si>
  <si>
    <t xml:space="preserve">방음벽H-6.0,B=2.0, 32개월               </t>
  </si>
  <si>
    <t>SCZGT850</t>
  </si>
  <si>
    <t xml:space="preserve">방음벽+방진망(H-3.5+2.0),B=2.0, 32개월  </t>
  </si>
  <si>
    <t>BCB01Z59</t>
  </si>
  <si>
    <t xml:space="preserve">===이하 공사중 안내표지판 ===           </t>
  </si>
  <si>
    <t>SCZGT860</t>
  </si>
  <si>
    <t xml:space="preserve">EGI휀스 설치 및 철거                    </t>
  </si>
  <si>
    <t xml:space="preserve">H=2.4+1.5M, B=2.0M 32개월               </t>
  </si>
  <si>
    <t>SCZGT861</t>
  </si>
  <si>
    <t xml:space="preserve">EGI휀스 자재비                          </t>
  </si>
  <si>
    <t>SCZGT862</t>
  </si>
  <si>
    <t xml:space="preserve">EGI휀스 이동                            </t>
  </si>
  <si>
    <t>SCZZD037</t>
  </si>
  <si>
    <t xml:space="preserve">공사용안전휀스 설치 및 철거             </t>
  </si>
  <si>
    <t xml:space="preserve">H=1.45M,B=1.8M,손율75%                  </t>
  </si>
  <si>
    <t>SCZZD036</t>
  </si>
  <si>
    <t xml:space="preserve">공사용안전휀스 자재비                   </t>
  </si>
  <si>
    <t>SCZZD038</t>
  </si>
  <si>
    <t xml:space="preserve">공사용안전휀스 이동                     </t>
  </si>
  <si>
    <t>SCZZD011</t>
  </si>
  <si>
    <t xml:space="preserve">윙카 설치비                             </t>
  </si>
  <si>
    <t>SCZZC005</t>
  </si>
  <si>
    <t xml:space="preserve">윙카                                    </t>
  </si>
  <si>
    <t xml:space="preserve">손율75%                                 </t>
  </si>
  <si>
    <t>SCZZC009</t>
  </si>
  <si>
    <t xml:space="preserve">경광등 설치비                           </t>
  </si>
  <si>
    <t>SCZZC008</t>
  </si>
  <si>
    <t xml:space="preserve">경광등 자재비                           </t>
  </si>
  <si>
    <t>SCZJK351</t>
  </si>
  <si>
    <t xml:space="preserve">삼각표지판 설치 및 철거비               </t>
  </si>
  <si>
    <t>SCZJK352</t>
  </si>
  <si>
    <t xml:space="preserve">삼각표지판 자재비                       </t>
  </si>
  <si>
    <t xml:space="preserve">손율75%,△90                            </t>
  </si>
  <si>
    <t>SCZJK355</t>
  </si>
  <si>
    <t xml:space="preserve">원형+사각표지판 설치 및 철거            </t>
  </si>
  <si>
    <t>SCZJK354</t>
  </si>
  <si>
    <t xml:space="preserve">원형+사각표지판                         </t>
  </si>
  <si>
    <t xml:space="preserve">손율75%,D600+900*300                    </t>
  </si>
  <si>
    <t>SCZJK366</t>
  </si>
  <si>
    <t xml:space="preserve">사각+삼각표지판 설치비                  </t>
  </si>
  <si>
    <t>SCZJK356</t>
  </si>
  <si>
    <t xml:space="preserve">사각+삼각표지판 자재비                  </t>
  </si>
  <si>
    <t xml:space="preserve">손율75%,D900+900*300                    </t>
  </si>
  <si>
    <t>SCZJK368</t>
  </si>
  <si>
    <t xml:space="preserve">사각표지판 설치비                       </t>
  </si>
  <si>
    <t>SCZJK358</t>
  </si>
  <si>
    <t xml:space="preserve">사각표지판                              </t>
  </si>
  <si>
    <t xml:space="preserve">손율75%,900*300                         </t>
  </si>
  <si>
    <t>SCZJK370</t>
  </si>
  <si>
    <t xml:space="preserve">공사중안내표지판 설치비                 </t>
  </si>
  <si>
    <t>SCZJK360</t>
  </si>
  <si>
    <t xml:space="preserve">공사중안내표지판                        </t>
  </si>
  <si>
    <t xml:space="preserve">손율75%,1200X2400                       </t>
  </si>
  <si>
    <t>SCZJK372</t>
  </si>
  <si>
    <t xml:space="preserve">이동식 점멸차단판 설치                  </t>
  </si>
  <si>
    <t>SCZJK362</t>
  </si>
  <si>
    <t xml:space="preserve">이동식 점멸차단판                       </t>
  </si>
  <si>
    <t xml:space="preserve">손율75%,2200X3600                       </t>
  </si>
  <si>
    <t>SCZJK374</t>
  </si>
  <si>
    <t xml:space="preserve">공사구간 전용주의표지판 설치비          </t>
  </si>
  <si>
    <t>SCZJK364</t>
  </si>
  <si>
    <t xml:space="preserve">공사구간전용 주의표지                   </t>
  </si>
  <si>
    <t xml:space="preserve">손율75%,1200X2000                       </t>
  </si>
  <si>
    <t>SCZGT905</t>
  </si>
  <si>
    <t xml:space="preserve">교통통제원                              </t>
  </si>
  <si>
    <t xml:space="preserve">공구연장 500m미만                       </t>
  </si>
  <si>
    <t>SCZGT900</t>
  </si>
  <si>
    <t xml:space="preserve">차선도색제거                            </t>
  </si>
  <si>
    <t>BCB01ZC3</t>
  </si>
  <si>
    <t xml:space="preserve">===이하 하수관준설공사===               </t>
  </si>
  <si>
    <t>QJZ10010</t>
  </si>
  <si>
    <t xml:space="preserve">하수관 준설                             </t>
  </si>
  <si>
    <t xml:space="preserve">흡입식                                  </t>
  </si>
  <si>
    <t>QJC10010</t>
  </si>
  <si>
    <t xml:space="preserve">준설기 세정수 공급                      </t>
  </si>
  <si>
    <t xml:space="preserve">물탱크 5500                             </t>
  </si>
  <si>
    <t>BCB01Z96</t>
  </si>
  <si>
    <t xml:space="preserve">===이하 준공도서===                     </t>
  </si>
  <si>
    <t>MAZ30008</t>
  </si>
  <si>
    <t xml:space="preserve">준공도서(도면) 제작                     </t>
  </si>
  <si>
    <t xml:space="preserve">SCANNING 및 INDEX                       </t>
  </si>
  <si>
    <t xml:space="preserve">매     </t>
  </si>
  <si>
    <t>MAZ30007</t>
  </si>
  <si>
    <t xml:space="preserve">준공도서(문서) 제작                     </t>
  </si>
  <si>
    <t>MAZ30009</t>
  </si>
  <si>
    <t xml:space="preserve">INDEX (출력자료,이미지파일 제공시)      </t>
  </si>
  <si>
    <t>MAZ30005</t>
  </si>
  <si>
    <t xml:space="preserve">준공도서CD-ROM복제                      </t>
  </si>
  <si>
    <t xml:space="preserve">문서35000, 도면3000면당                 </t>
  </si>
  <si>
    <t xml:space="preserve">장     </t>
  </si>
  <si>
    <t>A73</t>
  </si>
  <si>
    <t>BGB61406</t>
  </si>
  <si>
    <t xml:space="preserve">굳지않은콘크리트(레미콘포함)시험        </t>
  </si>
  <si>
    <t xml:space="preserve">공시체제작                              </t>
  </si>
  <si>
    <t>BGB61401</t>
  </si>
  <si>
    <t xml:space="preserve">압축강도                                </t>
  </si>
  <si>
    <t>BGB61402</t>
  </si>
  <si>
    <t xml:space="preserve">슬럼프                                  </t>
  </si>
  <si>
    <t>BGB61403</t>
  </si>
  <si>
    <t xml:space="preserve">공기량                                  </t>
  </si>
  <si>
    <t>BGB61405</t>
  </si>
  <si>
    <t xml:space="preserve">염화물함유량                            </t>
  </si>
  <si>
    <t>BGB10101</t>
  </si>
  <si>
    <t xml:space="preserve">흙의 물리시험                           </t>
  </si>
  <si>
    <t xml:space="preserve">함수비                                  </t>
  </si>
  <si>
    <t>BGB10123</t>
  </si>
  <si>
    <t xml:space="preserve">흙의 역학시험                           </t>
  </si>
  <si>
    <t xml:space="preserve">현장밀도                                </t>
  </si>
  <si>
    <t>BGB10121</t>
  </si>
  <si>
    <t xml:space="preserve">다짐                                    </t>
  </si>
  <si>
    <t>BGB10173</t>
  </si>
  <si>
    <t xml:space="preserve">골재(부순골재 포함) 시험                </t>
  </si>
  <si>
    <t xml:space="preserve">함수량                                  </t>
  </si>
  <si>
    <t>BGB10176</t>
  </si>
  <si>
    <t>BGB10161</t>
  </si>
  <si>
    <t xml:space="preserve">체가름                                  </t>
  </si>
  <si>
    <t>BGB10167</t>
  </si>
  <si>
    <t xml:space="preserve">마모율(굵은골재)                        </t>
  </si>
  <si>
    <t>BGB10175</t>
  </si>
  <si>
    <t xml:space="preserve">실내C.B.R                               </t>
  </si>
  <si>
    <t>BGB10166</t>
  </si>
  <si>
    <t xml:space="preserve">안정성(굵은골재)                        </t>
  </si>
  <si>
    <t>BGB10174</t>
  </si>
  <si>
    <t>BGB10444</t>
  </si>
  <si>
    <t xml:space="preserve">아스팔트콘크리트 시험                   </t>
  </si>
  <si>
    <t xml:space="preserve">코아체취                                </t>
  </si>
  <si>
    <t>BGB10441</t>
  </si>
  <si>
    <t xml:space="preserve">아스팔트함량                            </t>
  </si>
  <si>
    <t>BGB10442</t>
  </si>
  <si>
    <t xml:space="preserve">추출체가름                              </t>
  </si>
  <si>
    <t>BGB10443</t>
  </si>
  <si>
    <t xml:space="preserve">밀도                                    </t>
  </si>
  <si>
    <t>BGB10285</t>
  </si>
  <si>
    <t xml:space="preserve">화강석경계블럭(가공석) 시험             </t>
  </si>
  <si>
    <t xml:space="preserve">휨강도                                  </t>
  </si>
  <si>
    <t>BGB10320</t>
  </si>
  <si>
    <t xml:space="preserve">수팽창지수재 시험                       </t>
  </si>
  <si>
    <t xml:space="preserve">경도, 수팽창율, 팽창후성상              </t>
  </si>
  <si>
    <t>BGB10410</t>
  </si>
  <si>
    <t xml:space="preserve">CCTV조사                                </t>
  </si>
  <si>
    <t xml:space="preserve">신설관                                  </t>
  </si>
  <si>
    <t>A75</t>
  </si>
  <si>
    <t>QMA00001</t>
  </si>
  <si>
    <t xml:space="preserve">중기 적재적하비                         </t>
  </si>
  <si>
    <t>QMA00002</t>
  </si>
  <si>
    <t xml:space="preserve">트럭 트레일러                           </t>
  </si>
  <si>
    <t xml:space="preserve">L = 26.7 KM                             </t>
  </si>
  <si>
    <t>QMA00003</t>
  </si>
  <si>
    <t xml:space="preserve">덤프트럭                                </t>
  </si>
  <si>
    <t>QMA00004</t>
  </si>
  <si>
    <t xml:space="preserve">크레인(트럭)                            </t>
  </si>
  <si>
    <t>QMA00005</t>
  </si>
  <si>
    <t xml:space="preserve">페이로더 (타이어)                       </t>
  </si>
  <si>
    <t>QMA00006</t>
  </si>
  <si>
    <t xml:space="preserve">MOTOR GRADER                            </t>
  </si>
  <si>
    <t>A77</t>
  </si>
  <si>
    <t>UCA20010</t>
  </si>
  <si>
    <t xml:space="preserve">인력 터파기                             </t>
  </si>
  <si>
    <t xml:space="preserve">굴착깊이0-1M,보통토사                   </t>
  </si>
  <si>
    <t>QAD24222</t>
  </si>
  <si>
    <t xml:space="preserve">터파기 (사질토)                         </t>
  </si>
  <si>
    <t xml:space="preserve">90도, 보통                              </t>
  </si>
  <si>
    <t>QAD23222</t>
  </si>
  <si>
    <t xml:space="preserve">터파기 및 상차(사질토)                  </t>
  </si>
  <si>
    <t>QAD23223</t>
  </si>
  <si>
    <r>
      <t>===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하수관준설공사</t>
    </r>
    <r>
      <rPr>
        <sz val="11"/>
        <rFont val="Arial Narrow"/>
        <family val="2"/>
      </rPr>
      <t xml:space="preserve">===               </t>
    </r>
  </si>
  <si>
    <r>
      <t>===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준공도서</t>
    </r>
    <r>
      <rPr>
        <sz val="11"/>
        <rFont val="Arial Narrow"/>
        <family val="2"/>
      </rPr>
      <t xml:space="preserve">===                     </t>
    </r>
  </si>
  <si>
    <r>
      <t xml:space="preserve">SCANNING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INDEX                       </t>
    </r>
  </si>
  <si>
    <r>
      <t>INDEX (</t>
    </r>
    <r>
      <rPr>
        <sz val="11"/>
        <rFont val="돋움"/>
        <family val="3"/>
        <charset val="129"/>
      </rPr>
      <t>출력자료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이미지파일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제공시</t>
    </r>
    <r>
      <rPr>
        <sz val="11"/>
        <rFont val="Arial Narrow"/>
        <family val="2"/>
      </rPr>
      <t xml:space="preserve">)      </t>
    </r>
  </si>
  <si>
    <r>
      <t>CCTV</t>
    </r>
    <r>
      <rPr>
        <sz val="11"/>
        <rFont val="돋움"/>
        <family val="3"/>
        <charset val="129"/>
      </rPr>
      <t>조사</t>
    </r>
    <r>
      <rPr>
        <sz val="11"/>
        <rFont val="Arial Narrow"/>
        <family val="2"/>
      </rPr>
      <t xml:space="preserve">                                </t>
    </r>
  </si>
  <si>
    <r>
      <t>90</t>
    </r>
    <r>
      <rPr>
        <sz val="11"/>
        <rFont val="돋움"/>
        <family val="3"/>
        <charset val="129"/>
      </rPr>
      <t>도</t>
    </r>
    <r>
      <rPr>
        <sz val="11"/>
        <rFont val="Arial Narrow"/>
        <family val="2"/>
      </rPr>
      <t xml:space="preserve">, </t>
    </r>
    <r>
      <rPr>
        <sz val="11"/>
        <rFont val="돋움"/>
        <family val="3"/>
        <charset val="129"/>
      </rPr>
      <t>보통</t>
    </r>
    <r>
      <rPr>
        <sz val="11"/>
        <rFont val="Arial Narrow"/>
        <family val="2"/>
      </rPr>
      <t xml:space="preserve">                              </t>
    </r>
  </si>
  <si>
    <r>
      <t>135</t>
    </r>
    <r>
      <rPr>
        <sz val="11"/>
        <rFont val="돋움"/>
        <family val="3"/>
        <charset val="129"/>
      </rPr>
      <t>도</t>
    </r>
    <r>
      <rPr>
        <sz val="11"/>
        <rFont val="Arial Narrow"/>
        <family val="2"/>
      </rPr>
      <t xml:space="preserve">, </t>
    </r>
    <r>
      <rPr>
        <sz val="11"/>
        <rFont val="돋움"/>
        <family val="3"/>
        <charset val="129"/>
      </rPr>
      <t>보통</t>
    </r>
    <r>
      <rPr>
        <sz val="11"/>
        <rFont val="Arial Narrow"/>
        <family val="2"/>
      </rPr>
      <t xml:space="preserve">                             </t>
    </r>
  </si>
  <si>
    <r>
      <t xml:space="preserve">PL 1.72 (TRACK), </t>
    </r>
    <r>
      <rPr>
        <sz val="11"/>
        <rFont val="돋움"/>
        <family val="3"/>
        <charset val="129"/>
      </rPr>
      <t>사질토</t>
    </r>
    <r>
      <rPr>
        <sz val="11"/>
        <rFont val="Arial Narrow"/>
        <family val="2"/>
      </rPr>
      <t xml:space="preserve">                 </t>
    </r>
  </si>
  <si>
    <r>
      <t>90</t>
    </r>
    <r>
      <rPr>
        <sz val="11"/>
        <rFont val="돋움"/>
        <family val="3"/>
        <charset val="129"/>
      </rPr>
      <t>도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보통</t>
    </r>
    <r>
      <rPr>
        <sz val="11"/>
        <rFont val="Arial Narrow"/>
        <family val="2"/>
      </rPr>
      <t xml:space="preserve">                               </t>
    </r>
  </si>
  <si>
    <r>
      <t>90</t>
    </r>
    <r>
      <rPr>
        <sz val="11"/>
        <rFont val="돋움"/>
        <family val="3"/>
        <charset val="129"/>
      </rPr>
      <t>도반출토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되메우기토</t>
    </r>
    <r>
      <rPr>
        <sz val="11"/>
        <rFont val="Arial Narrow"/>
        <family val="2"/>
      </rPr>
      <t xml:space="preserve">, </t>
    </r>
    <r>
      <rPr>
        <sz val="11"/>
        <rFont val="돋움"/>
        <family val="3"/>
        <charset val="129"/>
      </rPr>
      <t>현장</t>
    </r>
    <r>
      <rPr>
        <sz val="11"/>
        <rFont val="Arial Narrow"/>
        <family val="2"/>
      </rPr>
      <t>==&gt;</t>
    </r>
    <r>
      <rPr>
        <sz val="11"/>
        <rFont val="돋움"/>
        <family val="3"/>
        <charset val="129"/>
      </rPr>
      <t>역세권</t>
    </r>
    <r>
      <rPr>
        <sz val="11"/>
        <rFont val="Arial Narrow"/>
        <family val="2"/>
      </rPr>
      <t xml:space="preserve">)  </t>
    </r>
  </si>
  <si>
    <r>
      <t>135</t>
    </r>
    <r>
      <rPr>
        <sz val="11"/>
        <rFont val="돋움"/>
        <family val="3"/>
        <charset val="129"/>
      </rPr>
      <t>도반출토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되메우기토</t>
    </r>
    <r>
      <rPr>
        <sz val="11"/>
        <rFont val="Arial Narrow"/>
        <family val="2"/>
      </rPr>
      <t xml:space="preserve">, </t>
    </r>
    <r>
      <rPr>
        <sz val="11"/>
        <rFont val="돋움"/>
        <family val="3"/>
        <charset val="129"/>
      </rPr>
      <t>현장</t>
    </r>
    <r>
      <rPr>
        <sz val="11"/>
        <rFont val="Arial Narrow"/>
        <family val="2"/>
      </rPr>
      <t>==&gt;</t>
    </r>
    <r>
      <rPr>
        <sz val="11"/>
        <rFont val="돋움"/>
        <family val="3"/>
        <charset val="129"/>
      </rPr>
      <t>역세권</t>
    </r>
    <r>
      <rPr>
        <sz val="11"/>
        <rFont val="Arial Narrow"/>
        <family val="2"/>
      </rPr>
      <t xml:space="preserve">) </t>
    </r>
  </si>
  <si>
    <r>
      <t>L=17.2km(</t>
    </r>
    <r>
      <rPr>
        <sz val="11"/>
        <rFont val="돋움"/>
        <family val="3"/>
        <charset val="129"/>
      </rPr>
      <t>크램쉘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인양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상차</t>
    </r>
    <r>
      <rPr>
        <sz val="11"/>
        <rFont val="Arial Narrow"/>
        <family val="2"/>
      </rPr>
      <t xml:space="preserve">, </t>
    </r>
    <r>
      <rPr>
        <sz val="11"/>
        <rFont val="돋움"/>
        <family val="3"/>
        <charset val="129"/>
      </rPr>
      <t>사질토</t>
    </r>
    <r>
      <rPr>
        <sz val="11"/>
        <rFont val="Arial Narrow"/>
        <family val="2"/>
      </rPr>
      <t xml:space="preserve">)   </t>
    </r>
  </si>
  <si>
    <r>
      <t>D150X5,000 (</t>
    </r>
    <r>
      <rPr>
        <sz val="11"/>
        <rFont val="돋움"/>
        <family val="3"/>
        <charset val="129"/>
      </rPr>
      <t>시멘트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라이닝</t>
    </r>
    <r>
      <rPr>
        <sz val="11"/>
        <rFont val="Arial Narrow"/>
        <family val="2"/>
      </rPr>
      <t>)</t>
    </r>
    <r>
      <rPr>
        <sz val="11"/>
        <rFont val="돋움"/>
        <family val="3"/>
        <charset val="129"/>
      </rPr>
      <t>공장도</t>
    </r>
    <r>
      <rPr>
        <sz val="11"/>
        <rFont val="Arial Narrow"/>
        <family val="2"/>
      </rPr>
      <t xml:space="preserve">        </t>
    </r>
  </si>
  <si>
    <t xml:space="preserve">외부반입토 (역세권==&gt;현장)              </t>
  </si>
  <si>
    <t>BCB01Z05</t>
  </si>
  <si>
    <t xml:space="preserve">===이하 토공사부대시설 ===              </t>
  </si>
  <si>
    <t xml:space="preserve">       </t>
  </si>
  <si>
    <t>UCA60410</t>
  </si>
  <si>
    <t xml:space="preserve">토공비탈규준틀                          </t>
  </si>
  <si>
    <t xml:space="preserve">성토고3.0M이상                          </t>
  </si>
  <si>
    <t xml:space="preserve">개소   </t>
  </si>
  <si>
    <t>UCA60420</t>
  </si>
  <si>
    <t xml:space="preserve">토공수평규준틀                          </t>
  </si>
  <si>
    <t>ULB60504</t>
  </si>
  <si>
    <t xml:space="preserve">잔디(줄떼)  식재                        </t>
  </si>
  <si>
    <t xml:space="preserve">0.3X0.15X0.03                           </t>
  </si>
  <si>
    <t>ULB60502</t>
  </si>
  <si>
    <t xml:space="preserve">잔디(평떼) 식재                         </t>
  </si>
  <si>
    <t xml:space="preserve">0.3X0.3X0.03                            </t>
  </si>
  <si>
    <t>BCB01Z15</t>
  </si>
  <si>
    <t xml:space="preserve">==== 이하 지장수목 폐기물처리공사 ====  </t>
  </si>
  <si>
    <t>SCZJK440</t>
  </si>
  <si>
    <t xml:space="preserve">뿌리뽑기                                </t>
  </si>
  <si>
    <t xml:space="preserve">수경10CM이하 잡목100%                   </t>
  </si>
  <si>
    <t xml:space="preserve">a      </t>
  </si>
  <si>
    <t>SCZJK600</t>
  </si>
  <si>
    <t xml:space="preserve">집목(나무뿌리)                          </t>
  </si>
  <si>
    <t xml:space="preserve">백호(0.7m3)+ 부착용집계                 </t>
  </si>
  <si>
    <t>A04</t>
  </si>
  <si>
    <t>BCB01Z11</t>
  </si>
  <si>
    <t xml:space="preserve">===이하 토목구조물 철거공사===          </t>
  </si>
  <si>
    <t>SCZGJ212</t>
  </si>
  <si>
    <t xml:space="preserve">구조물헐기(소형브레이커+공기압축기)     </t>
  </si>
  <si>
    <t xml:space="preserve">철근구조물                              </t>
  </si>
  <si>
    <t>UCA12535</t>
  </si>
  <si>
    <t xml:space="preserve">구조물헐기(BREAKER)                     </t>
  </si>
  <si>
    <t xml:space="preserve">철근구조물 30CM이상                     </t>
  </si>
  <si>
    <t>UCA12530</t>
  </si>
  <si>
    <t xml:space="preserve">철근구조물 30CM미만                     </t>
  </si>
  <si>
    <t>UCA12430</t>
  </si>
  <si>
    <t xml:space="preserve">무근구조물 30CM미만                     </t>
  </si>
  <si>
    <t>SCZJK190</t>
  </si>
  <si>
    <t xml:space="preserve">구조물헐기시 철근절단                   </t>
  </si>
  <si>
    <t>QCZZ0021</t>
  </si>
  <si>
    <t xml:space="preserve">집토(콘크리트,블럭류)                   </t>
  </si>
  <si>
    <t xml:space="preserve">백호                                    </t>
  </si>
  <si>
    <t>SCZJ0010</t>
  </si>
  <si>
    <t xml:space="preserve">절단용천공                              </t>
  </si>
  <si>
    <t xml:space="preserve">D50, L=0.2m                             </t>
  </si>
  <si>
    <t xml:space="preserve">공     </t>
  </si>
  <si>
    <t>SCZJ0012</t>
  </si>
  <si>
    <t xml:space="preserve">D50, L=0.3m                             </t>
  </si>
  <si>
    <t>SCZJ0014</t>
  </si>
  <si>
    <t xml:space="preserve">D50, L=0.35m                            </t>
  </si>
  <si>
    <t>SCZGJ542</t>
  </si>
  <si>
    <t xml:space="preserve">WHEEL SAW절단                           </t>
  </si>
  <si>
    <t xml:space="preserve">m      </t>
  </si>
  <si>
    <t>SCZGJ540</t>
  </si>
  <si>
    <t xml:space="preserve">D.W.S 절단                              </t>
  </si>
  <si>
    <t>SCZJK502</t>
  </si>
  <si>
    <t xml:space="preserve">운반 및 적재                            </t>
  </si>
  <si>
    <t xml:space="preserve">PL 1.72 (TRACK), 하수BOX철거, 불량      </t>
  </si>
  <si>
    <t>SCZJK512</t>
  </si>
  <si>
    <t xml:space="preserve">지하차도부 폐콘크리트 상차              </t>
  </si>
  <si>
    <t xml:space="preserve">무한궤도 크레인30TON+1.15M3 크램쉘      </t>
  </si>
  <si>
    <t>UCL02020</t>
  </si>
  <si>
    <t xml:space="preserve">아스콘포장 절단                         </t>
  </si>
  <si>
    <t xml:space="preserve">포장카타기                              </t>
  </si>
  <si>
    <t>SCZZ0031</t>
  </si>
  <si>
    <t xml:space="preserve">아스콘굴삭(BREAKER)                     </t>
  </si>
  <si>
    <t xml:space="preserve">파쇄                                    </t>
  </si>
  <si>
    <t>QCZZ0022</t>
  </si>
  <si>
    <t xml:space="preserve">집토 (아스콘)                           </t>
  </si>
  <si>
    <t>QCZZ0050</t>
  </si>
  <si>
    <t xml:space="preserve">보도블럭철거                            </t>
  </si>
  <si>
    <t xml:space="preserve">백호우1.0M3                             </t>
  </si>
  <si>
    <t>SCZGJ400</t>
  </si>
  <si>
    <t xml:space="preserve">흄관철거(설치품의 50%)                  </t>
  </si>
  <si>
    <t xml:space="preserve">D-300MM                                 </t>
  </si>
  <si>
    <t>SCZGJ401</t>
  </si>
  <si>
    <t xml:space="preserve">D-450MM                                 </t>
  </si>
  <si>
    <t>SCZGJ510</t>
  </si>
  <si>
    <t xml:space="preserve">방음벽철거                              </t>
  </si>
  <si>
    <t xml:space="preserve">H=4.0m, B=2.0m                          </t>
  </si>
  <si>
    <t>SCZGJ601</t>
  </si>
  <si>
    <t xml:space="preserve">난간 철거                               </t>
  </si>
  <si>
    <t xml:space="preserve">H=1.1M                                  </t>
  </si>
  <si>
    <t>MGM60105</t>
  </si>
  <si>
    <t xml:space="preserve">고 자 재                                </t>
  </si>
  <si>
    <t xml:space="preserve">철(중량)                                </t>
  </si>
  <si>
    <t xml:space="preserve">t      </t>
  </si>
  <si>
    <t>SCZJK322</t>
  </si>
  <si>
    <t xml:space="preserve">스테인리스                              </t>
  </si>
  <si>
    <t>BCB01Z12</t>
  </si>
  <si>
    <t xml:space="preserve">===이하 공사중발생 폐기물처리===        </t>
  </si>
  <si>
    <t>BCB01Z01</t>
  </si>
  <si>
    <t xml:space="preserve">===이하 폐기물반출 관리요원 ===         </t>
  </si>
  <si>
    <t>SCZ00055</t>
  </si>
  <si>
    <t xml:space="preserve">폐기물 반출감시 및 계근 관리            </t>
  </si>
  <si>
    <t xml:space="preserve">인부 2인/일                             </t>
  </si>
  <si>
    <t xml:space="preserve">일     </t>
  </si>
  <si>
    <t>A05</t>
  </si>
  <si>
    <t>UCB04060</t>
  </si>
  <si>
    <t xml:space="preserve">흄관매설,소켓식                         </t>
  </si>
  <si>
    <t xml:space="preserve">D-600MM,콘크리트기초(90도),보통토       </t>
  </si>
  <si>
    <t>UCB05060</t>
  </si>
  <si>
    <t xml:space="preserve">접속흄관매설,소켓식                     </t>
  </si>
  <si>
    <t>SCZBS000</t>
  </si>
  <si>
    <t xml:space="preserve">연락관 설치                             </t>
  </si>
  <si>
    <t>SCZBS120</t>
  </si>
  <si>
    <t xml:space="preserve">원형맨홀(pe거푸집),주철제뚜껑           </t>
  </si>
  <si>
    <t xml:space="preserve">D1200 (h=2.94m)                         </t>
  </si>
  <si>
    <t>SCZBS122</t>
  </si>
  <si>
    <t xml:space="preserve">원형맨홀(pe거푸집),칼라콘크리트뚜껑     </t>
  </si>
  <si>
    <t>SCZBS150</t>
  </si>
  <si>
    <t xml:space="preserve">D1500 (h=2.67m)                         </t>
  </si>
  <si>
    <t>SCZBS151</t>
  </si>
  <si>
    <t>UCA64320</t>
  </si>
  <si>
    <t xml:space="preserve">잡석부설                                </t>
  </si>
  <si>
    <t xml:space="preserve">인력                                    </t>
  </si>
  <si>
    <t>UCB52410</t>
  </si>
  <si>
    <t xml:space="preserve">콘크리트 빗물받이(일반용)               </t>
  </si>
  <si>
    <t xml:space="preserve">0.3X0.4X1.08                            </t>
  </si>
  <si>
    <t>MCD20918</t>
  </si>
  <si>
    <t xml:space="preserve">흄관용 고무링                           </t>
  </si>
  <si>
    <t xml:space="preserve">D- 300                                  </t>
  </si>
  <si>
    <t xml:space="preserve">개     </t>
  </si>
  <si>
    <t>MCD20930</t>
  </si>
  <si>
    <t xml:space="preserve">D- 600                                  </t>
  </si>
  <si>
    <t>UAJ14481</t>
  </si>
  <si>
    <t xml:space="preserve">접속부몰탈바르기 (토목,조경)            </t>
  </si>
  <si>
    <t>A13</t>
  </si>
  <si>
    <t>UCP10210</t>
  </si>
  <si>
    <t xml:space="preserve">일반아스팔트포장 표층                   </t>
  </si>
  <si>
    <t xml:space="preserve">기계시공, T=7CM이하                     </t>
  </si>
  <si>
    <t>SCZPJ800</t>
  </si>
  <si>
    <t xml:space="preserve">기계시공, T=7CM이상                     </t>
  </si>
  <si>
    <t>SCZPJ900</t>
  </si>
  <si>
    <t xml:space="preserve">일반아스팔트포장 표층 덧씌우기          </t>
  </si>
  <si>
    <t>UCP08110</t>
  </si>
  <si>
    <t xml:space="preserve">ASPALT살포비(아스팔트디스트리뷰티 )     </t>
  </si>
  <si>
    <t xml:space="preserve">택코팅                                  </t>
  </si>
  <si>
    <t>MCF10313</t>
  </si>
  <si>
    <t xml:space="preserve">아스콘                                  </t>
  </si>
  <si>
    <t xml:space="preserve"># 78(표층용)                            </t>
  </si>
  <si>
    <t>UCP10100</t>
  </si>
  <si>
    <t xml:space="preserve">일반아스팔트포장 중간층                 </t>
  </si>
  <si>
    <t>MCF10314</t>
  </si>
  <si>
    <t xml:space="preserve"># 67(중간층용)                          </t>
  </si>
  <si>
    <t>UCP10000</t>
  </si>
  <si>
    <t xml:space="preserve">포장하부 아스팔트 기층(BB층)            </t>
  </si>
  <si>
    <t xml:space="preserve">T=10CM이상                              </t>
  </si>
  <si>
    <t>UCP08100</t>
  </si>
  <si>
    <t xml:space="preserve">프라임코팅                              </t>
  </si>
  <si>
    <t>MCF10315</t>
  </si>
  <si>
    <t xml:space="preserve">#467(기층용)                            </t>
  </si>
  <si>
    <t>UCP04100</t>
  </si>
  <si>
    <t xml:space="preserve">포장하부 보조기층                       </t>
  </si>
  <si>
    <t xml:space="preserve">기계시공,본선포장                       </t>
  </si>
  <si>
    <t>UCP04050</t>
  </si>
  <si>
    <t xml:space="preserve">기계시공,길어깨 포장                    </t>
  </si>
  <si>
    <t>UCP02100</t>
  </si>
  <si>
    <t xml:space="preserve">포장하부 동상방지층                     </t>
  </si>
  <si>
    <t>MGG25101</t>
  </si>
  <si>
    <t xml:space="preserve">혼합골재                                </t>
  </si>
  <si>
    <t xml:space="preserve">보조기층용                              </t>
  </si>
  <si>
    <t>QAJ48671</t>
  </si>
  <si>
    <t xml:space="preserve">보조기층재운반                          </t>
  </si>
  <si>
    <t xml:space="preserve">L = 15.2 KM                             </t>
  </si>
  <si>
    <t>SCZPJ802</t>
  </si>
  <si>
    <t xml:space="preserve">인터록킹블록포장(보통)                  </t>
  </si>
  <si>
    <t xml:space="preserve">T=6+3+10CM                              </t>
  </si>
  <si>
    <t>MCF24101</t>
  </si>
  <si>
    <t xml:space="preserve">보차도용 콘크리트 인터록킹블록          </t>
  </si>
  <si>
    <t xml:space="preserve">T-6CM,유색(흑,적,갈)                    </t>
  </si>
  <si>
    <t>MCF24105</t>
  </si>
  <si>
    <t xml:space="preserve">T-6CM, 칼라(황,녹,청,백)                </t>
  </si>
  <si>
    <t>MCF24100</t>
  </si>
  <si>
    <t xml:space="preserve">T-6CM,무색(회색)                        </t>
  </si>
  <si>
    <t>SCZPJ804</t>
  </si>
  <si>
    <t xml:space="preserve">시각장애인용 유도블럭 포장(보통)        </t>
  </si>
  <si>
    <t>MCF24300</t>
  </si>
  <si>
    <t xml:space="preserve">시각장애인용 유도블록                   </t>
  </si>
  <si>
    <t xml:space="preserve">300x300                                 </t>
  </si>
  <si>
    <t>UCP24260</t>
  </si>
  <si>
    <t xml:space="preserve">보차도경계측구(대규모,빗물받이부분)     </t>
  </si>
  <si>
    <t xml:space="preserve">화강석, 200X300X1000                    </t>
  </si>
  <si>
    <t>SCZPJ806</t>
  </si>
  <si>
    <t>SCZPJ808</t>
  </si>
  <si>
    <t xml:space="preserve">보차도혼용도로경계석설치(비오톱)        </t>
  </si>
  <si>
    <t>MCF22103</t>
  </si>
  <si>
    <t xml:space="preserve">화강석 경계석 (직선)                    </t>
  </si>
  <si>
    <t xml:space="preserve">200X300X1000 (현장도)                   </t>
  </si>
  <si>
    <t>MCF22160</t>
  </si>
  <si>
    <t xml:space="preserve">화강석 경계석 (곡선)                    </t>
  </si>
  <si>
    <t>SCZPJ810</t>
  </si>
  <si>
    <t xml:space="preserve">보도경계석설치(대규모,보통)             </t>
  </si>
  <si>
    <t xml:space="preserve">화강석, 150X120X1000                    </t>
  </si>
  <si>
    <t>MCF22310</t>
  </si>
  <si>
    <t xml:space="preserve">120X150X1000 (현장도)                   </t>
  </si>
  <si>
    <t>UCP26200</t>
  </si>
  <si>
    <t xml:space="preserve">차선도색(실선,파선,주차장등 일괄시공)   </t>
  </si>
  <si>
    <t xml:space="preserve">황색,융착성도료형,수동식                </t>
  </si>
  <si>
    <t>UCP26210</t>
  </si>
  <si>
    <t xml:space="preserve">백색,융착성도료형,수동식                </t>
  </si>
  <si>
    <t>UCP26110</t>
  </si>
  <si>
    <t xml:space="preserve">차선도색(실선,파선 일괄시공)            </t>
  </si>
  <si>
    <t xml:space="preserve">백색,상온기계식                         </t>
  </si>
  <si>
    <t>A19</t>
  </si>
  <si>
    <t>BCB01ZY7</t>
  </si>
  <si>
    <t xml:space="preserve">===이하 구체공사===                     </t>
  </si>
  <si>
    <t>UAC31315</t>
  </si>
  <si>
    <t>펌프카타설(100M3이상, 철근구조물) (토목)</t>
  </si>
  <si>
    <t>UAC31305</t>
  </si>
  <si>
    <t xml:space="preserve">펌프카타설(100M3이상,무근구조물) (토목) </t>
  </si>
  <si>
    <t>UAC31220</t>
  </si>
  <si>
    <t xml:space="preserve">레미콘타설(버림콘크리트) (토목,조경)    </t>
  </si>
  <si>
    <t>UAC10351</t>
  </si>
  <si>
    <t xml:space="preserve">유로폼 (토목,조경)                      </t>
  </si>
  <si>
    <t xml:space="preserve">바닥                                    </t>
  </si>
  <si>
    <t>UAC10355</t>
  </si>
  <si>
    <t xml:space="preserve">벽                                      </t>
  </si>
  <si>
    <t>UAC10059</t>
  </si>
  <si>
    <t xml:space="preserve">거푸집 (토목,조경)                      </t>
  </si>
  <si>
    <t xml:space="preserve">합판3회                                 </t>
  </si>
  <si>
    <t>UAC10065</t>
  </si>
  <si>
    <t xml:space="preserve">합판4회                                 </t>
  </si>
  <si>
    <t>UAC10451</t>
  </si>
  <si>
    <t xml:space="preserve">문양거푸집 (토목,조경)                  </t>
  </si>
  <si>
    <t xml:space="preserve">합판4회+문양스티로폴1회                 </t>
  </si>
  <si>
    <t>UAC10071</t>
  </si>
  <si>
    <t xml:space="preserve">합판6회                                 </t>
  </si>
  <si>
    <t>UAC20030</t>
  </si>
  <si>
    <t xml:space="preserve">철근가공 및 조립 (보통)                 </t>
  </si>
  <si>
    <t xml:space="preserve">토목공사                                </t>
  </si>
  <si>
    <t>UAC20020</t>
  </si>
  <si>
    <t xml:space="preserve">철근가공 및 조립 (간단)                 </t>
  </si>
  <si>
    <t>SCZLE105</t>
  </si>
  <si>
    <t xml:space="preserve">스페이셔                                </t>
  </si>
  <si>
    <t xml:space="preserve">슬래브 및 기초                          </t>
  </si>
  <si>
    <t>SCZLE106</t>
  </si>
  <si>
    <t xml:space="preserve">벽체 및 기둥                            </t>
  </si>
  <si>
    <t>UAA20360</t>
  </si>
  <si>
    <t xml:space="preserve">강관틀 비계 (3개월) (토목,조경)         </t>
  </si>
  <si>
    <t>UAA25435</t>
  </si>
  <si>
    <t xml:space="preserve">강관동바리(교량구조물, H=4.2M)(토목)    </t>
  </si>
  <si>
    <t xml:space="preserve">10공M3 </t>
  </si>
  <si>
    <t>UAA25451</t>
  </si>
  <si>
    <t xml:space="preserve">강관동바리수평연결(1단설치3.5M이상 3개  </t>
  </si>
  <si>
    <t xml:space="preserve">(토목,조경)                             </t>
  </si>
  <si>
    <t>SCZY0750</t>
  </si>
  <si>
    <t xml:space="preserve">시공이음면정리                          </t>
  </si>
  <si>
    <t xml:space="preserve">인력 치핑                               </t>
  </si>
  <si>
    <t>SCZJK000</t>
  </si>
  <si>
    <t xml:space="preserve">개량아스팔트 쉬트방수                   </t>
  </si>
  <si>
    <t xml:space="preserve">상부,하부                               </t>
  </si>
  <si>
    <t>SCZJK005</t>
  </si>
  <si>
    <t xml:space="preserve">벽체                                    </t>
  </si>
  <si>
    <t>SCZJK456</t>
  </si>
  <si>
    <t xml:space="preserve">PE방수층보호재                          </t>
  </si>
  <si>
    <t>UAJ11010</t>
  </si>
  <si>
    <t xml:space="preserve">보호몰탈                                </t>
  </si>
  <si>
    <t xml:space="preserve">(T10MM 1:3)                             </t>
  </si>
  <si>
    <t>UAJ11050</t>
  </si>
  <si>
    <t xml:space="preserve">(30MM 1:3)                              </t>
  </si>
  <si>
    <t>SCZZN000</t>
  </si>
  <si>
    <t xml:space="preserve">(50MM 1:3)                              </t>
  </si>
  <si>
    <t>SCZLK320</t>
  </si>
  <si>
    <t xml:space="preserve">아스팔트 바르기                         </t>
  </si>
  <si>
    <t xml:space="preserve">방수, 2회 솔칠                          </t>
  </si>
  <si>
    <t>SCZJH021</t>
  </si>
  <si>
    <t xml:space="preserve">벽타일붙이기                            </t>
  </si>
  <si>
    <t xml:space="preserve">(100X200, 바탕15+압착8)                 </t>
  </si>
  <si>
    <t>UAO70618</t>
  </si>
  <si>
    <t xml:space="preserve">철부조합페인트 (토목,조경)              </t>
  </si>
  <si>
    <t xml:space="preserve">녹색2회                                 </t>
  </si>
  <si>
    <t>SCZHG060</t>
  </si>
  <si>
    <t xml:space="preserve">면따기                                  </t>
  </si>
  <si>
    <t xml:space="preserve">30x30                                   </t>
  </si>
  <si>
    <t>UAK70010</t>
  </si>
  <si>
    <t xml:space="preserve">지수판설치                              </t>
  </si>
  <si>
    <t xml:space="preserve">200X5                                   </t>
  </si>
  <si>
    <t>SCZJH031</t>
  </si>
  <si>
    <t xml:space="preserve">수팽창성지수재                          </t>
  </si>
  <si>
    <t xml:space="preserve">60x30                                   </t>
  </si>
  <si>
    <t>SCZHG127</t>
  </si>
  <si>
    <t xml:space="preserve">스틸그레이팅                            </t>
  </si>
  <si>
    <t xml:space="preserve">600x1000x50                             </t>
  </si>
  <si>
    <t xml:space="preserve">ea     </t>
  </si>
  <si>
    <t>SCZJH041</t>
  </si>
  <si>
    <t xml:space="preserve">난간                                    </t>
  </si>
  <si>
    <t xml:space="preserve">알루미늄, H=0.6m                        </t>
  </si>
  <si>
    <t>SCZJH051</t>
  </si>
  <si>
    <t xml:space="preserve">강관 배관(옥내,자재포함) (토목,조경)    </t>
  </si>
  <si>
    <t xml:space="preserve">D200 MM                                 </t>
  </si>
  <si>
    <t>UMB30318</t>
  </si>
  <si>
    <t xml:space="preserve">오배수PVC 배관                          </t>
  </si>
  <si>
    <t xml:space="preserve">D100 MM(VG2)                            </t>
  </si>
  <si>
    <t>SCZJH055</t>
  </si>
  <si>
    <t xml:space="preserve">수축이음                                </t>
  </si>
  <si>
    <t>SCZAM323</t>
  </si>
  <si>
    <t xml:space="preserve">탄성패드                                </t>
  </si>
  <si>
    <t>SCZJK100</t>
  </si>
  <si>
    <t xml:space="preserve">가로등기초 앙카볼트                     </t>
  </si>
  <si>
    <t xml:space="preserve">D22X800mm                               </t>
  </si>
  <si>
    <t>SCZJH061</t>
  </si>
  <si>
    <t xml:space="preserve">커플러(나사식철근이음)                  </t>
  </si>
  <si>
    <t xml:space="preserve">D13                                     </t>
  </si>
  <si>
    <t>SCZJH062</t>
  </si>
  <si>
    <t xml:space="preserve">D16                                     </t>
  </si>
  <si>
    <t>SCZJH063</t>
  </si>
  <si>
    <t xml:space="preserve">D19                                     </t>
  </si>
  <si>
    <t>SCZJH064</t>
  </si>
  <si>
    <t xml:space="preserve">D22                                     </t>
  </si>
  <si>
    <t>SCZJH065</t>
  </si>
  <si>
    <t xml:space="preserve">D25                                     </t>
  </si>
  <si>
    <t>SCZHG102</t>
  </si>
  <si>
    <t xml:space="preserve">20x25                                   </t>
  </si>
  <si>
    <t>SCZJH071</t>
  </si>
  <si>
    <t xml:space="preserve">콘크리트벽돌쌓기                        </t>
  </si>
  <si>
    <t xml:space="preserve">0.5B 5000-10000매                       </t>
  </si>
  <si>
    <t xml:space="preserve">천매   </t>
  </si>
  <si>
    <t>SCZHG150</t>
  </si>
  <si>
    <t xml:space="preserve">교명주                                  </t>
  </si>
  <si>
    <t xml:space="preserve">660x800x1200                            </t>
  </si>
  <si>
    <t>SCZHG152</t>
  </si>
  <si>
    <t xml:space="preserve">교명판                                  </t>
  </si>
  <si>
    <t xml:space="preserve">450x200x10                              </t>
  </si>
  <si>
    <t>SCZHG153</t>
  </si>
  <si>
    <t xml:space="preserve">설명판                                  </t>
  </si>
  <si>
    <t xml:space="preserve">350x500x10                              </t>
  </si>
  <si>
    <t>SCZB0017</t>
  </si>
  <si>
    <t xml:space="preserve">신구콘크리트접착제                      </t>
  </si>
  <si>
    <t>SCZY0012</t>
  </si>
  <si>
    <t xml:space="preserve">무수축 콘크리트                         </t>
  </si>
  <si>
    <t xml:space="preserve">fck=600kgf/cm2                          </t>
  </si>
  <si>
    <t>BCB01Z06</t>
  </si>
  <si>
    <t xml:space="preserve">===이하 신축이음설치 ===                </t>
  </si>
  <si>
    <t>SCZLE500</t>
  </si>
  <si>
    <t xml:space="preserve">신축이음설치비                          </t>
  </si>
  <si>
    <t xml:space="preserve">상부, 벽체                              </t>
  </si>
  <si>
    <t>SCZJK110</t>
  </si>
  <si>
    <t xml:space="preserve">구스조인트 설치 (탄성조인트)            </t>
  </si>
  <si>
    <t>MCA50512</t>
  </si>
  <si>
    <t xml:space="preserve">PVC 지수판                              </t>
  </si>
  <si>
    <t xml:space="preserve">200X5(CC형)                             </t>
  </si>
  <si>
    <t>MCF40512</t>
  </si>
  <si>
    <t xml:space="preserve">JOINT FILLER                            </t>
  </si>
  <si>
    <t xml:space="preserve">콜크+아스팔트(T20)                      </t>
  </si>
  <si>
    <t>MCA50424</t>
  </si>
  <si>
    <t xml:space="preserve">수팽창고무지수판(구조물용)              </t>
  </si>
  <si>
    <t xml:space="preserve">강판구멍뚫기(송곳뚫기, 현장가공) (토목) </t>
  </si>
  <si>
    <t xml:space="preserve">D=22MM, T=9MM                           </t>
  </si>
  <si>
    <t>UMC90430</t>
  </si>
  <si>
    <t xml:space="preserve">D=22MM, T=10MM                          </t>
  </si>
  <si>
    <t>SCZZA045</t>
  </si>
  <si>
    <t xml:space="preserve">D=22MM, T=10.5MM                        </t>
  </si>
  <si>
    <t>UMC90432</t>
  </si>
  <si>
    <t xml:space="preserve">D=22MM, T=12MM                          </t>
  </si>
  <si>
    <t>UMC90434</t>
  </si>
  <si>
    <t xml:space="preserve">D=22MM, T=14MM                          </t>
  </si>
  <si>
    <t>UMC90435</t>
  </si>
  <si>
    <t xml:space="preserve">D=22MM, T=15MM                          </t>
  </si>
  <si>
    <t>UMC90439</t>
  </si>
  <si>
    <t xml:space="preserve">D=22MM, T=19MM                          </t>
  </si>
  <si>
    <t>SCZHM083</t>
  </si>
  <si>
    <t xml:space="preserve">D=22MM, T=20MM                          </t>
  </si>
  <si>
    <t>SCZZA046</t>
  </si>
  <si>
    <t xml:space="preserve">D=22MM, T=24MM                          </t>
  </si>
  <si>
    <t>SCZZD050</t>
  </si>
  <si>
    <t xml:space="preserve">에폭시충진몰탈                          </t>
  </si>
  <si>
    <t>SCZZD040</t>
  </si>
  <si>
    <t xml:space="preserve">수팽창성지수제설치                      </t>
  </si>
  <si>
    <t>BCB01Z14</t>
  </si>
  <si>
    <t xml:space="preserve">==== 이하 강재손료 ====                 </t>
  </si>
  <si>
    <t>SCZHM091</t>
  </si>
  <si>
    <t xml:space="preserve">스크류잭(50TON)                         </t>
  </si>
  <si>
    <t xml:space="preserve">전체수량X손율30%                        </t>
  </si>
  <si>
    <t>SCZHM095</t>
  </si>
  <si>
    <t xml:space="preserve">스크류잭(100TON)                        </t>
  </si>
  <si>
    <t>SCZ04000</t>
  </si>
  <si>
    <t xml:space="preserve">주형보,(현장도착도,700X300X13X24)       </t>
  </si>
  <si>
    <t xml:space="preserve">전체수량 x 손율70%                      </t>
  </si>
  <si>
    <t>SCZ04002</t>
  </si>
  <si>
    <t xml:space="preserve">구입분(매몰+고재+할증)                  </t>
  </si>
  <si>
    <t>SCZ04004</t>
  </si>
  <si>
    <t xml:space="preserve">주형보,(현장도착도,440x300x11x18)       </t>
  </si>
  <si>
    <t>SCZ04006</t>
  </si>
  <si>
    <t>SCZ04008</t>
  </si>
  <si>
    <t xml:space="preserve">H형강,(현장도착도)                      </t>
  </si>
  <si>
    <t xml:space="preserve">전체수량 x 손율30%                      </t>
  </si>
  <si>
    <t>SCZ04010</t>
  </si>
  <si>
    <t xml:space="preserve">전체수량 x 손율50%                      </t>
  </si>
  <si>
    <t>SCZ04012</t>
  </si>
  <si>
    <t>SCZ04014</t>
  </si>
  <si>
    <t>SCZ04016</t>
  </si>
  <si>
    <t xml:space="preserve">주형보받침,(현장도착도,350x350x12x19)   </t>
  </si>
  <si>
    <t>SCZ04018</t>
  </si>
  <si>
    <t>SCZ04020</t>
  </si>
  <si>
    <t xml:space="preserve">ㄷ-형강,(현장도착도,380x100x10.5x16)    </t>
  </si>
  <si>
    <t>SCZ04022</t>
  </si>
  <si>
    <t>SCZ04024</t>
  </si>
  <si>
    <t>SCZ04026</t>
  </si>
  <si>
    <t>SCZ04030</t>
  </si>
  <si>
    <t xml:space="preserve">ㄴ-형강,(현장도착도,75X75X9)            </t>
  </si>
  <si>
    <t>SCZ04032</t>
  </si>
  <si>
    <t xml:space="preserve">ㄴ-형강,(현장도착도,90X90X9)            </t>
  </si>
  <si>
    <t>SCZ04034</t>
  </si>
  <si>
    <t>SCZ04036</t>
  </si>
  <si>
    <t>SCZ04038</t>
  </si>
  <si>
    <t xml:space="preserve">ㄴ-형강,(현장도착도,130X130X12)         </t>
  </si>
  <si>
    <t>SCZ04040</t>
  </si>
  <si>
    <t>SCZ04042</t>
  </si>
  <si>
    <t xml:space="preserve">ㄴ-형강,(현장도착도,175X175X12)         </t>
  </si>
  <si>
    <t>SCZ04044</t>
  </si>
  <si>
    <t>SCZ04046</t>
  </si>
  <si>
    <t xml:space="preserve">복공판,(현장도착도,2000X750X200)        </t>
  </si>
  <si>
    <t>MGB10110</t>
  </si>
  <si>
    <t xml:space="preserve">10.0-32.0X914X1829                      </t>
  </si>
  <si>
    <t>SCZ01350</t>
  </si>
  <si>
    <t xml:space="preserve">강재반출비                              </t>
  </si>
  <si>
    <t xml:space="preserve">L=32.2km                                </t>
  </si>
  <si>
    <t>SCZ01352</t>
  </si>
  <si>
    <t xml:space="preserve">복공판반출비                            </t>
  </si>
  <si>
    <t>BCB01Z51</t>
  </si>
  <si>
    <t xml:space="preserve">===이하 어스앵카 공사===                </t>
  </si>
  <si>
    <t>UAB80105</t>
  </si>
  <si>
    <t xml:space="preserve">어스앵카천공(토목)                      </t>
  </si>
  <si>
    <t xml:space="preserve">토사, D=105mm                           </t>
  </si>
  <si>
    <t>UAB80200</t>
  </si>
  <si>
    <t xml:space="preserve">어스앵카천공벽유지케이싱(토목)          </t>
  </si>
  <si>
    <t xml:space="preserve"> D=100mm                                </t>
  </si>
  <si>
    <t>UAB80115</t>
  </si>
  <si>
    <t xml:space="preserve">풍화암, D=105mm                         </t>
  </si>
  <si>
    <t>UAB80305</t>
  </si>
  <si>
    <t xml:space="preserve">어스앵카그라우팅(토목)                  </t>
  </si>
  <si>
    <t>SCZ00235</t>
  </si>
  <si>
    <t xml:space="preserve">정착콘 조립및강선인장                   </t>
  </si>
  <si>
    <t xml:space="preserve">4홀                                     </t>
  </si>
  <si>
    <t>SCZ00410</t>
  </si>
  <si>
    <t xml:space="preserve">어스앵커(토목)                          </t>
  </si>
  <si>
    <t xml:space="preserve">L=15.5m, 40톤 (압축분산형,내하체포함)   </t>
  </si>
  <si>
    <t>BCB01Z18</t>
  </si>
  <si>
    <t xml:space="preserve">==== 이하 TIE-CABLE 설치공사 ====       </t>
  </si>
  <si>
    <t>SCZ01600</t>
  </si>
  <si>
    <t xml:space="preserve">토사천공                                </t>
  </si>
  <si>
    <t xml:space="preserve">타이케이블                              </t>
  </si>
  <si>
    <t>SCZ01610</t>
  </si>
  <si>
    <t xml:space="preserve">Tie- Cable 제작 및 설치                 </t>
  </si>
  <si>
    <t xml:space="preserve">F50T-16.1M                              </t>
  </si>
  <si>
    <t>SCZ01612</t>
  </si>
  <si>
    <t xml:space="preserve">F50T-17.5M                              </t>
  </si>
  <si>
    <t>SCZ01614</t>
  </si>
  <si>
    <t xml:space="preserve">인장 및 정착                            </t>
  </si>
  <si>
    <t>SCZ01620</t>
  </si>
  <si>
    <t xml:space="preserve">Tie- Cable 철거                         </t>
  </si>
  <si>
    <t>SCZ01621</t>
  </si>
  <si>
    <t>BCB01Z53</t>
  </si>
  <si>
    <t xml:space="preserve">===이하 차수공사(S.Q.J)===              </t>
  </si>
  <si>
    <t>SCZ01540</t>
  </si>
  <si>
    <t xml:space="preserve">매립층 천공                             </t>
  </si>
  <si>
    <t xml:space="preserve">모래층(N≤30), 상부퇴적층,매립층        </t>
  </si>
  <si>
    <t>SCZ01542</t>
  </si>
  <si>
    <t xml:space="preserve">콘크리트 천공                           </t>
  </si>
  <si>
    <t xml:space="preserve">모래층(N&gt;30), 하부퇴적층,풍화토         </t>
  </si>
  <si>
    <t>SCZ01541</t>
  </si>
  <si>
    <t xml:space="preserve">상부퇴적층 천공                         </t>
  </si>
  <si>
    <t>SCZ01543</t>
  </si>
  <si>
    <t xml:space="preserve">하부퇴적층 천공                         </t>
  </si>
  <si>
    <t>SCZ01544</t>
  </si>
  <si>
    <t xml:space="preserve">풍화토 천공                             </t>
  </si>
  <si>
    <t>SCZ01545</t>
  </si>
  <si>
    <t xml:space="preserve">SQJ-S 분사                              </t>
  </si>
  <si>
    <t xml:space="preserve">개량폭 B=40CM                           </t>
  </si>
  <si>
    <t>SCZ01508</t>
  </si>
  <si>
    <t xml:space="preserve">플랜트 조립, 해체비                     </t>
  </si>
  <si>
    <t>SCZ01509</t>
  </si>
  <si>
    <t xml:space="preserve">플랜트 이동, 설치비                     </t>
  </si>
  <si>
    <t>BCB01Z54</t>
  </si>
  <si>
    <t xml:space="preserve">===이하 계측관리===                     </t>
  </si>
  <si>
    <t>BCB01ZS0</t>
  </si>
  <si>
    <t xml:space="preserve">1. 소모자재비                           </t>
  </si>
  <si>
    <t>BCB01ZS1</t>
  </si>
  <si>
    <t xml:space="preserve"> 1). 지중경사계                         </t>
  </si>
  <si>
    <t xml:space="preserve">10개소                                  </t>
  </si>
  <si>
    <t>SCZJ2000</t>
  </si>
  <si>
    <t xml:space="preserve">  IPI Sensor                            </t>
  </si>
  <si>
    <t>SCZJ2005</t>
  </si>
  <si>
    <t xml:space="preserve">  ABS Casing                            </t>
  </si>
  <si>
    <t>SCZJ2010</t>
  </si>
  <si>
    <t xml:space="preserve">  ABS Coupling                          </t>
  </si>
  <si>
    <t>SCZJ2015</t>
  </si>
  <si>
    <t xml:space="preserve">  ABS End Cap                           </t>
  </si>
  <si>
    <t>SCZJ2020</t>
  </si>
  <si>
    <t xml:space="preserve">  Protective Cover                      </t>
  </si>
  <si>
    <t>BCB01ZS2</t>
  </si>
  <si>
    <t xml:space="preserve"> 2). 지하수위계                         </t>
  </si>
  <si>
    <t>SCZJ2025</t>
  </si>
  <si>
    <t xml:space="preserve">  VW Piezometer                         </t>
  </si>
  <si>
    <t>SCZJ2030</t>
  </si>
  <si>
    <t xml:space="preserve">  P.V.C Pipe                            </t>
  </si>
  <si>
    <t>SCZJ2035</t>
  </si>
  <si>
    <t xml:space="preserve">  Casagrand Tip                         </t>
  </si>
  <si>
    <t>BCB01ZS3</t>
  </si>
  <si>
    <t xml:space="preserve"> 3). 변형률계                           </t>
  </si>
  <si>
    <t>SCZJ2040</t>
  </si>
  <si>
    <t xml:space="preserve">  Strain Gauge                          </t>
  </si>
  <si>
    <t>BCB01ZS4</t>
  </si>
  <si>
    <t xml:space="preserve"> 4). 하 중 계                           </t>
  </si>
  <si>
    <t>SCZJ2045</t>
  </si>
  <si>
    <t xml:space="preserve">  Load Cell                             </t>
  </si>
  <si>
    <t>SCZSB217</t>
  </si>
  <si>
    <t xml:space="preserve">루버 설치                               </t>
  </si>
  <si>
    <t xml:space="preserve">300x1500                                </t>
  </si>
  <si>
    <t>SCZSB218</t>
  </si>
  <si>
    <t xml:space="preserve">300x600                                 </t>
  </si>
  <si>
    <t>SCZSB219</t>
  </si>
  <si>
    <t xml:space="preserve">400x400                                 </t>
  </si>
  <si>
    <t>SCZSB220</t>
  </si>
  <si>
    <t xml:space="preserve">1650X2200                               </t>
  </si>
  <si>
    <t>SCZSB221</t>
  </si>
  <si>
    <t xml:space="preserve">1650X2600                               </t>
  </si>
  <si>
    <t>SCZSB224</t>
  </si>
  <si>
    <t xml:space="preserve">F.D 설치                                </t>
  </si>
  <si>
    <t xml:space="preserve">300X500                                 </t>
  </si>
  <si>
    <t>SCZSB223</t>
  </si>
  <si>
    <t xml:space="preserve">300X400                                 </t>
  </si>
  <si>
    <t>SCZSB524</t>
  </si>
  <si>
    <t xml:space="preserve">휴즈                                    </t>
  </si>
  <si>
    <t xml:space="preserve">72℃                                    </t>
  </si>
  <si>
    <t>SCZSB525</t>
  </si>
  <si>
    <t xml:space="preserve">캔버스                                  </t>
  </si>
  <si>
    <r>
      <t>===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외부반입토</t>
    </r>
    <r>
      <rPr>
        <sz val="11"/>
        <rFont val="Arial Narrow"/>
        <family val="2"/>
      </rPr>
      <t xml:space="preserve"> ===                  </t>
    </r>
  </si>
  <si>
    <r>
      <t>===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토공사부대시설</t>
    </r>
    <r>
      <rPr>
        <sz val="11"/>
        <rFont val="Arial Narrow"/>
        <family val="2"/>
      </rPr>
      <t xml:space="preserve"> ===              </t>
    </r>
  </si>
  <si>
    <r>
      <t xml:space="preserve">==== 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지장수목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폐기물처리공사</t>
    </r>
    <r>
      <rPr>
        <sz val="11"/>
        <rFont val="Arial Narrow"/>
        <family val="2"/>
      </rPr>
      <t xml:space="preserve"> ====  </t>
    </r>
  </si>
  <si>
    <r>
      <t>===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토목구조물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철거공사</t>
    </r>
    <r>
      <rPr>
        <sz val="11"/>
        <rFont val="Arial Narrow"/>
        <family val="2"/>
      </rPr>
      <t xml:space="preserve">===          </t>
    </r>
  </si>
  <si>
    <r>
      <t>WHEEL SAW</t>
    </r>
    <r>
      <rPr>
        <sz val="11"/>
        <rFont val="돋움"/>
        <family val="3"/>
        <charset val="129"/>
      </rPr>
      <t>절단</t>
    </r>
    <r>
      <rPr>
        <sz val="11"/>
        <rFont val="Arial Narrow"/>
        <family val="2"/>
      </rPr>
      <t xml:space="preserve">                           </t>
    </r>
  </si>
  <si>
    <r>
      <t xml:space="preserve">D.W.S </t>
    </r>
    <r>
      <rPr>
        <sz val="11"/>
        <rFont val="돋움"/>
        <family val="3"/>
        <charset val="129"/>
      </rPr>
      <t>절단</t>
    </r>
    <r>
      <rPr>
        <sz val="11"/>
        <rFont val="Arial Narrow"/>
        <family val="2"/>
      </rPr>
      <t xml:space="preserve">                              </t>
    </r>
  </si>
  <si>
    <r>
      <t xml:space="preserve">PL 1.72 (TRACK), </t>
    </r>
    <r>
      <rPr>
        <sz val="11"/>
        <rFont val="돋움"/>
        <family val="3"/>
        <charset val="129"/>
      </rPr>
      <t>하수</t>
    </r>
    <r>
      <rPr>
        <sz val="11"/>
        <rFont val="Arial Narrow"/>
        <family val="2"/>
      </rPr>
      <t>BOX</t>
    </r>
    <r>
      <rPr>
        <sz val="11"/>
        <rFont val="돋움"/>
        <family val="3"/>
        <charset val="129"/>
      </rPr>
      <t>철거</t>
    </r>
    <r>
      <rPr>
        <sz val="11"/>
        <rFont val="Arial Narrow"/>
        <family val="2"/>
      </rPr>
      <t xml:space="preserve">, </t>
    </r>
    <r>
      <rPr>
        <sz val="11"/>
        <rFont val="돋움"/>
        <family val="3"/>
        <charset val="129"/>
      </rPr>
      <t>불량</t>
    </r>
    <r>
      <rPr>
        <sz val="11"/>
        <rFont val="Arial Narrow"/>
        <family val="2"/>
      </rPr>
      <t xml:space="preserve">      </t>
    </r>
  </si>
  <si>
    <r>
      <t>===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공사중발생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폐기물처리</t>
    </r>
    <r>
      <rPr>
        <sz val="11"/>
        <rFont val="Arial Narrow"/>
        <family val="2"/>
      </rPr>
      <t xml:space="preserve">===        </t>
    </r>
  </si>
  <si>
    <r>
      <t>===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폐기물반출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관리요원</t>
    </r>
    <r>
      <rPr>
        <sz val="11"/>
        <rFont val="Arial Narrow"/>
        <family val="2"/>
      </rPr>
      <t xml:space="preserve"> ===         </t>
    </r>
  </si>
  <si>
    <r>
      <t>D-600MM,</t>
    </r>
    <r>
      <rPr>
        <sz val="11"/>
        <rFont val="돋움"/>
        <family val="3"/>
        <charset val="129"/>
      </rPr>
      <t>콘크리트기초</t>
    </r>
    <r>
      <rPr>
        <sz val="11"/>
        <rFont val="Arial Narrow"/>
        <family val="2"/>
      </rPr>
      <t>(90</t>
    </r>
    <r>
      <rPr>
        <sz val="11"/>
        <rFont val="돋움"/>
        <family val="3"/>
        <charset val="129"/>
      </rPr>
      <t>도</t>
    </r>
    <r>
      <rPr>
        <sz val="11"/>
        <rFont val="Arial Narrow"/>
        <family val="2"/>
      </rPr>
      <t>),</t>
    </r>
    <r>
      <rPr>
        <sz val="11"/>
        <rFont val="돋움"/>
        <family val="3"/>
        <charset val="129"/>
      </rPr>
      <t>보통토</t>
    </r>
    <r>
      <rPr>
        <sz val="11"/>
        <rFont val="Arial Narrow"/>
        <family val="2"/>
      </rPr>
      <t xml:space="preserve">       </t>
    </r>
  </si>
  <si>
    <r>
      <t>ASPALT</t>
    </r>
    <r>
      <rPr>
        <sz val="11"/>
        <rFont val="돋움"/>
        <family val="3"/>
        <charset val="129"/>
      </rPr>
      <t>살포비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아스팔트디스트리뷰티</t>
    </r>
    <r>
      <rPr>
        <sz val="11"/>
        <rFont val="Arial Narrow"/>
        <family val="2"/>
      </rPr>
      <t xml:space="preserve"> )     </t>
    </r>
  </si>
  <si>
    <r>
      <t># 78(</t>
    </r>
    <r>
      <rPr>
        <sz val="11"/>
        <rFont val="돋움"/>
        <family val="3"/>
        <charset val="129"/>
      </rPr>
      <t>표층용</t>
    </r>
    <r>
      <rPr>
        <sz val="11"/>
        <rFont val="Arial Narrow"/>
        <family val="2"/>
      </rPr>
      <t xml:space="preserve">)                            </t>
    </r>
  </si>
  <si>
    <r>
      <t># 67(</t>
    </r>
    <r>
      <rPr>
        <sz val="11"/>
        <rFont val="돋움"/>
        <family val="3"/>
        <charset val="129"/>
      </rPr>
      <t>중간층용</t>
    </r>
    <r>
      <rPr>
        <sz val="11"/>
        <rFont val="Arial Narrow"/>
        <family val="2"/>
      </rPr>
      <t xml:space="preserve">)                          </t>
    </r>
  </si>
  <si>
    <r>
      <t>T=10CM</t>
    </r>
    <r>
      <rPr>
        <sz val="11"/>
        <rFont val="돋움"/>
        <family val="3"/>
        <charset val="129"/>
      </rPr>
      <t>이상</t>
    </r>
    <r>
      <rPr>
        <sz val="11"/>
        <rFont val="Arial Narrow"/>
        <family val="2"/>
      </rPr>
      <t xml:space="preserve">                              </t>
    </r>
  </si>
  <si>
    <r>
      <t>#467(</t>
    </r>
    <r>
      <rPr>
        <sz val="11"/>
        <rFont val="돋움"/>
        <family val="3"/>
        <charset val="129"/>
      </rPr>
      <t>기층용</t>
    </r>
    <r>
      <rPr>
        <sz val="11"/>
        <rFont val="Arial Narrow"/>
        <family val="2"/>
      </rPr>
      <t xml:space="preserve">)                            </t>
    </r>
  </si>
  <si>
    <r>
      <t>T-6CM,</t>
    </r>
    <r>
      <rPr>
        <sz val="11"/>
        <rFont val="돋움"/>
        <family val="3"/>
        <charset val="129"/>
      </rPr>
      <t>유색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흑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적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갈</t>
    </r>
    <r>
      <rPr>
        <sz val="11"/>
        <rFont val="Arial Narrow"/>
        <family val="2"/>
      </rPr>
      <t xml:space="preserve">)                    </t>
    </r>
  </si>
  <si>
    <r>
      <t xml:space="preserve">T-6CM, </t>
    </r>
    <r>
      <rPr>
        <sz val="11"/>
        <rFont val="돋움"/>
        <family val="3"/>
        <charset val="129"/>
      </rPr>
      <t>칼라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황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녹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청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백</t>
    </r>
    <r>
      <rPr>
        <sz val="11"/>
        <rFont val="Arial Narrow"/>
        <family val="2"/>
      </rPr>
      <t xml:space="preserve">)                </t>
    </r>
  </si>
  <si>
    <r>
      <t>T-6CM,</t>
    </r>
    <r>
      <rPr>
        <sz val="11"/>
        <rFont val="돋움"/>
        <family val="3"/>
        <charset val="129"/>
      </rPr>
      <t>무색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회색</t>
    </r>
    <r>
      <rPr>
        <sz val="11"/>
        <rFont val="Arial Narrow"/>
        <family val="2"/>
      </rPr>
      <t xml:space="preserve">)                        </t>
    </r>
  </si>
  <si>
    <r>
      <t>200X300X1000 (</t>
    </r>
    <r>
      <rPr>
        <sz val="11"/>
        <rFont val="돋움"/>
        <family val="3"/>
        <charset val="129"/>
      </rPr>
      <t>현장도</t>
    </r>
    <r>
      <rPr>
        <sz val="11"/>
        <rFont val="Arial Narrow"/>
        <family val="2"/>
      </rPr>
      <t xml:space="preserve">)                   </t>
    </r>
  </si>
  <si>
    <r>
      <t>120X150X1000 (</t>
    </r>
    <r>
      <rPr>
        <sz val="11"/>
        <rFont val="돋움"/>
        <family val="3"/>
        <charset val="129"/>
      </rPr>
      <t>현장도</t>
    </r>
    <r>
      <rPr>
        <sz val="11"/>
        <rFont val="Arial Narrow"/>
        <family val="2"/>
      </rPr>
      <t xml:space="preserve">)                   </t>
    </r>
  </si>
  <si>
    <r>
      <t>===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구체공사</t>
    </r>
    <r>
      <rPr>
        <sz val="11"/>
        <rFont val="Arial Narrow"/>
        <family val="2"/>
      </rPr>
      <t xml:space="preserve">===                     </t>
    </r>
  </si>
  <si>
    <r>
      <rPr>
        <sz val="11"/>
        <rFont val="돋움"/>
        <family val="3"/>
        <charset val="129"/>
      </rPr>
      <t>품</t>
    </r>
    <r>
      <rPr>
        <sz val="11"/>
        <rFont val="Arial Narrow"/>
        <family val="2"/>
      </rPr>
      <t xml:space="preserve">                           </t>
    </r>
    <r>
      <rPr>
        <sz val="11"/>
        <rFont val="돋움"/>
        <family val="3"/>
        <charset val="129"/>
      </rPr>
      <t>명</t>
    </r>
  </si>
  <si>
    <r>
      <rPr>
        <sz val="11"/>
        <rFont val="돋움"/>
        <family val="3"/>
        <charset val="129"/>
      </rPr>
      <t>규</t>
    </r>
    <r>
      <rPr>
        <sz val="11"/>
        <rFont val="Arial Narrow"/>
        <family val="2"/>
      </rPr>
      <t xml:space="preserve">                   </t>
    </r>
    <r>
      <rPr>
        <sz val="11"/>
        <rFont val="돋움"/>
        <family val="3"/>
        <charset val="129"/>
      </rPr>
      <t>격</t>
    </r>
  </si>
  <si>
    <r>
      <rPr>
        <sz val="11"/>
        <rFont val="돋움"/>
        <family val="3"/>
        <charset val="129"/>
      </rPr>
      <t>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량</t>
    </r>
  </si>
  <si>
    <r>
      <rPr>
        <sz val="11"/>
        <rFont val="돋움"/>
        <family val="3"/>
        <charset val="129"/>
      </rPr>
      <t>단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위</t>
    </r>
  </si>
  <si>
    <r>
      <rPr>
        <sz val="11"/>
        <rFont val="돋움"/>
        <family val="3"/>
        <charset val="129"/>
      </rPr>
      <t>자</t>
    </r>
    <r>
      <rPr>
        <sz val="11"/>
        <rFont val="Arial Narrow"/>
        <family val="2"/>
      </rPr>
      <t xml:space="preserve">   </t>
    </r>
    <r>
      <rPr>
        <sz val="11"/>
        <rFont val="돋움"/>
        <family val="3"/>
        <charset val="129"/>
      </rPr>
      <t>재</t>
    </r>
    <r>
      <rPr>
        <sz val="11"/>
        <rFont val="Arial Narrow"/>
        <family val="2"/>
      </rPr>
      <t xml:space="preserve">  </t>
    </r>
    <r>
      <rPr>
        <sz val="11"/>
        <rFont val="돋움"/>
        <family val="3"/>
        <charset val="129"/>
      </rPr>
      <t>비</t>
    </r>
  </si>
  <si>
    <r>
      <rPr>
        <sz val="11"/>
        <rFont val="돋움"/>
        <family val="3"/>
        <charset val="129"/>
      </rPr>
      <t>인</t>
    </r>
    <r>
      <rPr>
        <sz val="11"/>
        <rFont val="Arial Narrow"/>
        <family val="2"/>
      </rPr>
      <t xml:space="preserve">   </t>
    </r>
    <r>
      <rPr>
        <sz val="11"/>
        <rFont val="돋움"/>
        <family val="3"/>
        <charset val="129"/>
      </rPr>
      <t>건</t>
    </r>
    <r>
      <rPr>
        <sz val="11"/>
        <rFont val="Arial Narrow"/>
        <family val="2"/>
      </rPr>
      <t xml:space="preserve">  </t>
    </r>
    <r>
      <rPr>
        <sz val="11"/>
        <rFont val="돋움"/>
        <family val="3"/>
        <charset val="129"/>
      </rPr>
      <t>비</t>
    </r>
  </si>
  <si>
    <r>
      <rPr>
        <sz val="11"/>
        <rFont val="돋움"/>
        <family val="3"/>
        <charset val="129"/>
      </rPr>
      <t>경</t>
    </r>
    <r>
      <rPr>
        <sz val="11"/>
        <rFont val="Arial Narrow"/>
        <family val="2"/>
      </rPr>
      <t xml:space="preserve">       </t>
    </r>
    <r>
      <rPr>
        <sz val="11"/>
        <rFont val="돋움"/>
        <family val="3"/>
        <charset val="129"/>
      </rPr>
      <t>비</t>
    </r>
  </si>
  <si>
    <r>
      <rPr>
        <sz val="11"/>
        <rFont val="돋움"/>
        <family val="3"/>
        <charset val="129"/>
      </rPr>
      <t>합</t>
    </r>
    <r>
      <rPr>
        <sz val="11"/>
        <rFont val="Arial Narrow"/>
        <family val="2"/>
      </rPr>
      <t xml:space="preserve">       </t>
    </r>
    <r>
      <rPr>
        <sz val="11"/>
        <rFont val="돋움"/>
        <family val="3"/>
        <charset val="129"/>
      </rPr>
      <t>계</t>
    </r>
  </si>
  <si>
    <r>
      <rPr>
        <sz val="11"/>
        <rFont val="돋움"/>
        <family val="3"/>
        <charset val="129"/>
      </rPr>
      <t>비</t>
    </r>
    <r>
      <rPr>
        <sz val="11"/>
        <rFont val="Arial Narrow"/>
        <family val="2"/>
      </rPr>
      <t xml:space="preserve">   </t>
    </r>
    <r>
      <rPr>
        <sz val="11"/>
        <rFont val="돋움"/>
        <family val="3"/>
        <charset val="129"/>
      </rPr>
      <t>고</t>
    </r>
  </si>
  <si>
    <r>
      <rPr>
        <sz val="11"/>
        <rFont val="돋움"/>
        <family val="3"/>
        <charset val="129"/>
      </rPr>
      <t>단</t>
    </r>
    <r>
      <rPr>
        <sz val="11"/>
        <rFont val="Arial Narrow"/>
        <family val="2"/>
      </rPr>
      <t xml:space="preserve">   </t>
    </r>
    <r>
      <rPr>
        <sz val="11"/>
        <rFont val="돋움"/>
        <family val="3"/>
        <charset val="129"/>
      </rPr>
      <t>가</t>
    </r>
  </si>
  <si>
    <r>
      <rPr>
        <sz val="11"/>
        <rFont val="돋움"/>
        <family val="3"/>
        <charset val="129"/>
      </rPr>
      <t>금</t>
    </r>
    <r>
      <rPr>
        <sz val="11"/>
        <rFont val="Arial Narrow"/>
        <family val="2"/>
      </rPr>
      <t xml:space="preserve">   </t>
    </r>
    <r>
      <rPr>
        <sz val="11"/>
        <rFont val="돋움"/>
        <family val="3"/>
        <charset val="129"/>
      </rPr>
      <t>액</t>
    </r>
  </si>
  <si>
    <r>
      <rPr>
        <sz val="11"/>
        <rFont val="돋움"/>
        <family val="3"/>
        <charset val="129"/>
      </rPr>
      <t>대지조성공사</t>
    </r>
  </si>
  <si>
    <r>
      <rPr>
        <sz val="11"/>
        <rFont val="돋움"/>
        <family val="3"/>
        <charset val="129"/>
      </rPr>
      <t>토공사</t>
    </r>
  </si>
  <si>
    <r>
      <rPr>
        <sz val="11"/>
        <rFont val="돋움"/>
        <family val="3"/>
        <charset val="129"/>
      </rPr>
      <t>절취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상차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사질토</t>
    </r>
    <r>
      <rPr>
        <sz val="11"/>
        <rFont val="Arial Narrow"/>
        <family val="2"/>
      </rPr>
      <t xml:space="preserve">)                    </t>
    </r>
  </si>
  <si>
    <r>
      <rPr>
        <sz val="11"/>
        <rFont val="돋움"/>
        <family val="3"/>
        <charset val="129"/>
      </rPr>
      <t>줄파기</t>
    </r>
    <r>
      <rPr>
        <sz val="11"/>
        <rFont val="Arial Narrow"/>
        <family val="2"/>
      </rPr>
      <t xml:space="preserve">                                  </t>
    </r>
  </si>
  <si>
    <r>
      <rPr>
        <sz val="11"/>
        <rFont val="돋움"/>
        <family val="3"/>
        <charset val="129"/>
      </rPr>
      <t>보통토사</t>
    </r>
    <r>
      <rPr>
        <sz val="11"/>
        <rFont val="Arial Narrow"/>
        <family val="2"/>
      </rPr>
      <t xml:space="preserve">                                </t>
    </r>
  </si>
  <si>
    <r>
      <rPr>
        <sz val="11"/>
        <rFont val="돋움"/>
        <family val="3"/>
        <charset val="129"/>
      </rPr>
      <t>집토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사질토</t>
    </r>
    <r>
      <rPr>
        <sz val="11"/>
        <rFont val="Arial Narrow"/>
        <family val="2"/>
      </rPr>
      <t xml:space="preserve"> )                          </t>
    </r>
  </si>
  <si>
    <r>
      <rPr>
        <sz val="11"/>
        <rFont val="돋움"/>
        <family val="3"/>
        <charset val="129"/>
      </rPr>
      <t>양호</t>
    </r>
    <r>
      <rPr>
        <sz val="11"/>
        <rFont val="Arial Narrow"/>
        <family val="2"/>
      </rPr>
      <t xml:space="preserve">                                    </t>
    </r>
  </si>
  <si>
    <r>
      <rPr>
        <sz val="11"/>
        <rFont val="돋움"/>
        <family val="3"/>
        <charset val="129"/>
      </rPr>
      <t>상차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산적사질토</t>
    </r>
    <r>
      <rPr>
        <sz val="11"/>
        <rFont val="Arial Narrow"/>
        <family val="2"/>
      </rPr>
      <t xml:space="preserve">)                        </t>
    </r>
  </si>
  <si>
    <r>
      <rPr>
        <sz val="11"/>
        <rFont val="돋움"/>
        <family val="3"/>
        <charset val="129"/>
      </rPr>
      <t>노반준비공</t>
    </r>
    <r>
      <rPr>
        <sz val="11"/>
        <rFont val="Arial Narrow"/>
        <family val="2"/>
      </rPr>
      <t xml:space="preserve">                              </t>
    </r>
  </si>
  <si>
    <r>
      <rPr>
        <sz val="11"/>
        <rFont val="돋움"/>
        <family val="3"/>
        <charset val="129"/>
      </rPr>
      <t>중기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보통</t>
    </r>
    <r>
      <rPr>
        <sz val="11"/>
        <rFont val="Arial Narrow"/>
        <family val="2"/>
      </rPr>
      <t xml:space="preserve">                               </t>
    </r>
  </si>
  <si>
    <r>
      <rPr>
        <sz val="11"/>
        <rFont val="돋움"/>
        <family val="3"/>
        <charset val="129"/>
      </rPr>
      <t>노상</t>
    </r>
    <r>
      <rPr>
        <sz val="11"/>
        <rFont val="Arial Narrow"/>
        <family val="2"/>
      </rPr>
      <t xml:space="preserve"> ( </t>
    </r>
    <r>
      <rPr>
        <sz val="11"/>
        <rFont val="돋움"/>
        <family val="3"/>
        <charset val="129"/>
      </rPr>
      <t>다짐</t>
    </r>
    <r>
      <rPr>
        <sz val="11"/>
        <rFont val="Arial Narrow"/>
        <family val="2"/>
      </rPr>
      <t xml:space="preserve">)                            </t>
    </r>
  </si>
  <si>
    <r>
      <rPr>
        <sz val="11"/>
        <rFont val="돋움"/>
        <family val="3"/>
        <charset val="129"/>
      </rPr>
      <t>부설</t>
    </r>
    <r>
      <rPr>
        <sz val="11"/>
        <rFont val="Arial Narrow"/>
        <family val="2"/>
      </rPr>
      <t xml:space="preserve">                                    </t>
    </r>
  </si>
  <si>
    <r>
      <rPr>
        <sz val="11"/>
        <rFont val="돋움"/>
        <family val="3"/>
        <charset val="129"/>
      </rPr>
      <t>노상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모터그레이더</t>
    </r>
    <r>
      <rPr>
        <sz val="11"/>
        <rFont val="Arial Narrow"/>
        <family val="2"/>
      </rPr>
      <t xml:space="preserve"> 3.6M)                </t>
    </r>
  </si>
  <si>
    <r>
      <rPr>
        <sz val="11"/>
        <rFont val="돋움"/>
        <family val="3"/>
        <charset val="129"/>
      </rPr>
      <t>노체</t>
    </r>
    <r>
      <rPr>
        <sz val="11"/>
        <rFont val="Arial Narrow"/>
        <family val="2"/>
      </rPr>
      <t xml:space="preserve">  (</t>
    </r>
    <r>
      <rPr>
        <sz val="11"/>
        <rFont val="돋움"/>
        <family val="3"/>
        <charset val="129"/>
      </rPr>
      <t>다짐</t>
    </r>
    <r>
      <rPr>
        <sz val="11"/>
        <rFont val="Arial Narrow"/>
        <family val="2"/>
      </rPr>
      <t xml:space="preserve">)                            </t>
    </r>
  </si>
  <si>
    <r>
      <rPr>
        <sz val="11"/>
        <rFont val="돋움"/>
        <family val="3"/>
        <charset val="129"/>
      </rPr>
      <t>노체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모터그레이더</t>
    </r>
    <r>
      <rPr>
        <sz val="11"/>
        <rFont val="Arial Narrow"/>
        <family val="2"/>
      </rPr>
      <t xml:space="preserve"> 3.6M)                </t>
    </r>
  </si>
  <si>
    <r>
      <rPr>
        <sz val="11"/>
        <rFont val="돋움"/>
        <family val="3"/>
        <charset val="129"/>
      </rPr>
      <t>되메우기</t>
    </r>
    <r>
      <rPr>
        <sz val="11"/>
        <rFont val="Arial Narrow"/>
        <family val="2"/>
      </rPr>
      <t xml:space="preserve">, </t>
    </r>
    <r>
      <rPr>
        <sz val="11"/>
        <rFont val="돋움"/>
        <family val="3"/>
        <charset val="129"/>
      </rPr>
      <t>성토량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포함</t>
    </r>
    <r>
      <rPr>
        <sz val="11"/>
        <rFont val="Arial Narrow"/>
        <family val="2"/>
      </rPr>
      <t xml:space="preserve">                   </t>
    </r>
  </si>
  <si>
    <r>
      <rPr>
        <sz val="11"/>
        <rFont val="돋움"/>
        <family val="3"/>
        <charset val="129"/>
      </rPr>
      <t>외부반출토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성토부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현장</t>
    </r>
    <r>
      <rPr>
        <sz val="11"/>
        <rFont val="Arial Narrow"/>
        <family val="2"/>
      </rPr>
      <t>==&gt;</t>
    </r>
    <r>
      <rPr>
        <sz val="11"/>
        <rFont val="돋움"/>
        <family val="3"/>
        <charset val="129"/>
      </rPr>
      <t>역세권</t>
    </r>
    <r>
      <rPr>
        <sz val="11"/>
        <rFont val="Arial Narrow"/>
        <family val="2"/>
      </rPr>
      <t xml:space="preserve">)       </t>
    </r>
  </si>
  <si>
    <r>
      <rPr>
        <sz val="11"/>
        <rFont val="돋움"/>
        <family val="3"/>
        <charset val="129"/>
      </rPr>
      <t>절취반출토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성토부</t>
    </r>
    <r>
      <rPr>
        <sz val="11"/>
        <rFont val="Arial Narrow"/>
        <family val="2"/>
      </rPr>
      <t xml:space="preserve">, </t>
    </r>
    <r>
      <rPr>
        <sz val="11"/>
        <rFont val="돋움"/>
        <family val="3"/>
        <charset val="129"/>
      </rPr>
      <t>현장</t>
    </r>
    <r>
      <rPr>
        <sz val="11"/>
        <rFont val="Arial Narrow"/>
        <family val="2"/>
      </rPr>
      <t>==&gt;</t>
    </r>
    <r>
      <rPr>
        <sz val="11"/>
        <rFont val="돋움"/>
        <family val="3"/>
        <charset val="129"/>
      </rPr>
      <t>역세권</t>
    </r>
    <r>
      <rPr>
        <sz val="11"/>
        <rFont val="Arial Narrow"/>
        <family val="2"/>
      </rPr>
      <t xml:space="preserve">)      </t>
    </r>
  </si>
  <si>
    <r>
      <rPr>
        <sz val="11"/>
        <rFont val="돋움"/>
        <family val="3"/>
        <charset val="129"/>
      </rPr>
      <t>운반토의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정지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사질토</t>
    </r>
    <r>
      <rPr>
        <sz val="11"/>
        <rFont val="Arial Narrow"/>
        <family val="2"/>
      </rPr>
      <t xml:space="preserve"> )                 </t>
    </r>
  </si>
  <si>
    <r>
      <rPr>
        <sz val="11"/>
        <rFont val="돋움"/>
        <family val="3"/>
        <charset val="129"/>
      </rPr>
      <t>외부반출토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절취토</t>
    </r>
    <r>
      <rPr>
        <sz val="11"/>
        <rFont val="Arial Narrow"/>
        <family val="2"/>
      </rPr>
      <t xml:space="preserve">, </t>
    </r>
    <r>
      <rPr>
        <sz val="11"/>
        <rFont val="돋움"/>
        <family val="3"/>
        <charset val="129"/>
      </rPr>
      <t>현장</t>
    </r>
    <r>
      <rPr>
        <sz val="11"/>
        <rFont val="Arial Narrow"/>
        <family val="2"/>
      </rPr>
      <t>==&gt;</t>
    </r>
    <r>
      <rPr>
        <sz val="11"/>
        <rFont val="돋움"/>
        <family val="3"/>
        <charset val="129"/>
      </rPr>
      <t>서창</t>
    </r>
    <r>
      <rPr>
        <sz val="11"/>
        <rFont val="Arial Narrow"/>
        <family val="2"/>
      </rPr>
      <t>2</t>
    </r>
    <r>
      <rPr>
        <sz val="11"/>
        <rFont val="돋움"/>
        <family val="3"/>
        <charset val="129"/>
      </rPr>
      <t>지구</t>
    </r>
    <r>
      <rPr>
        <sz val="11"/>
        <rFont val="Arial Narrow"/>
        <family val="2"/>
      </rPr>
      <t xml:space="preserve">)   </t>
    </r>
  </si>
  <si>
    <r>
      <rPr>
        <sz val="11"/>
        <rFont val="돋움"/>
        <family val="3"/>
        <charset val="129"/>
      </rPr>
      <t>구조물잔토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외부반출</t>
    </r>
    <r>
      <rPr>
        <sz val="11"/>
        <rFont val="Arial Narrow"/>
        <family val="2"/>
      </rPr>
      <t xml:space="preserve">                     </t>
    </r>
  </si>
  <si>
    <r>
      <rPr>
        <sz val="11"/>
        <rFont val="돋움"/>
        <family val="3"/>
        <charset val="129"/>
      </rPr>
      <t>별</t>
    </r>
    <r>
      <rPr>
        <sz val="11"/>
        <rFont val="Arial Narrow"/>
        <family val="2"/>
      </rPr>
      <t xml:space="preserve">   </t>
    </r>
    <r>
      <rPr>
        <sz val="11"/>
        <rFont val="돋움"/>
        <family val="3"/>
        <charset val="129"/>
      </rPr>
      <t>산</t>
    </r>
    <r>
      <rPr>
        <sz val="11"/>
        <rFont val="Arial Narrow"/>
        <family val="2"/>
      </rPr>
      <t xml:space="preserve">                                 </t>
    </r>
  </si>
  <si>
    <r>
      <rPr>
        <sz val="11"/>
        <rFont val="돋움"/>
        <family val="3"/>
        <charset val="129"/>
      </rPr>
      <t>광명역세권</t>
    </r>
    <r>
      <rPr>
        <sz val="11"/>
        <rFont val="Arial Narrow"/>
        <family val="2"/>
      </rPr>
      <t>==&gt;</t>
    </r>
    <r>
      <rPr>
        <sz val="11"/>
        <rFont val="돋움"/>
        <family val="3"/>
        <charset val="129"/>
      </rPr>
      <t>현장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성토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되메우기용</t>
    </r>
    <r>
      <rPr>
        <sz val="11"/>
        <rFont val="Arial Narrow"/>
        <family val="2"/>
      </rPr>
      <t xml:space="preserve">)      </t>
    </r>
  </si>
  <si>
    <r>
      <rPr>
        <sz val="11"/>
        <rFont val="돋움"/>
        <family val="3"/>
        <charset val="129"/>
      </rPr>
      <t>외부반입토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역세권</t>
    </r>
    <r>
      <rPr>
        <sz val="11"/>
        <rFont val="Arial Narrow"/>
        <family val="2"/>
      </rPr>
      <t>==&gt;</t>
    </r>
    <r>
      <rPr>
        <sz val="11"/>
        <rFont val="돋움"/>
        <family val="3"/>
        <charset val="129"/>
      </rPr>
      <t>현장</t>
    </r>
    <r>
      <rPr>
        <sz val="11"/>
        <rFont val="Arial Narrow"/>
        <family val="2"/>
      </rPr>
      <t xml:space="preserve">)              </t>
    </r>
  </si>
  <si>
    <r>
      <rPr>
        <sz val="11"/>
        <rFont val="돋움"/>
        <family val="3"/>
        <charset val="129"/>
      </rPr>
      <t>토공비탈규준틀</t>
    </r>
    <r>
      <rPr>
        <sz val="11"/>
        <rFont val="Arial Narrow"/>
        <family val="2"/>
      </rPr>
      <t xml:space="preserve">                          </t>
    </r>
  </si>
  <si>
    <r>
      <rPr>
        <sz val="11"/>
        <rFont val="돋움"/>
        <family val="3"/>
        <charset val="129"/>
      </rPr>
      <t>성토고</t>
    </r>
    <r>
      <rPr>
        <sz val="11"/>
        <rFont val="Arial Narrow"/>
        <family val="2"/>
      </rPr>
      <t>3.0M</t>
    </r>
    <r>
      <rPr>
        <sz val="11"/>
        <rFont val="돋움"/>
        <family val="3"/>
        <charset val="129"/>
      </rPr>
      <t>이상</t>
    </r>
    <r>
      <rPr>
        <sz val="11"/>
        <rFont val="Arial Narrow"/>
        <family val="2"/>
      </rPr>
      <t xml:space="preserve">                          </t>
    </r>
  </si>
  <si>
    <r>
      <rPr>
        <sz val="11"/>
        <rFont val="돋움"/>
        <family val="3"/>
        <charset val="129"/>
      </rPr>
      <t>개소</t>
    </r>
    <r>
      <rPr>
        <sz val="11"/>
        <rFont val="Arial Narrow"/>
        <family val="2"/>
      </rPr>
      <t xml:space="preserve">   </t>
    </r>
  </si>
  <si>
    <r>
      <rPr>
        <sz val="11"/>
        <rFont val="돋움"/>
        <family val="3"/>
        <charset val="129"/>
      </rPr>
      <t>토공수평규준틀</t>
    </r>
    <r>
      <rPr>
        <sz val="11"/>
        <rFont val="Arial Narrow"/>
        <family val="2"/>
      </rPr>
      <t xml:space="preserve">                          </t>
    </r>
  </si>
  <si>
    <r>
      <rPr>
        <sz val="11"/>
        <rFont val="돋움"/>
        <family val="3"/>
        <charset val="129"/>
      </rPr>
      <t>잔디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줄떼</t>
    </r>
    <r>
      <rPr>
        <sz val="11"/>
        <rFont val="Arial Narrow"/>
        <family val="2"/>
      </rPr>
      <t xml:space="preserve">)  </t>
    </r>
    <r>
      <rPr>
        <sz val="11"/>
        <rFont val="돋움"/>
        <family val="3"/>
        <charset val="129"/>
      </rPr>
      <t>식재</t>
    </r>
    <r>
      <rPr>
        <sz val="11"/>
        <rFont val="Arial Narrow"/>
        <family val="2"/>
      </rPr>
      <t xml:space="preserve">                        </t>
    </r>
  </si>
  <si>
    <r>
      <rPr>
        <sz val="11"/>
        <rFont val="돋움"/>
        <family val="3"/>
        <charset val="129"/>
      </rPr>
      <t>잔디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평떼</t>
    </r>
    <r>
      <rPr>
        <sz val="11"/>
        <rFont val="Arial Narrow"/>
        <family val="2"/>
      </rPr>
      <t xml:space="preserve">) </t>
    </r>
    <r>
      <rPr>
        <sz val="11"/>
        <rFont val="돋움"/>
        <family val="3"/>
        <charset val="129"/>
      </rPr>
      <t>식재</t>
    </r>
    <r>
      <rPr>
        <sz val="11"/>
        <rFont val="Arial Narrow"/>
        <family val="2"/>
      </rPr>
      <t xml:space="preserve">                         </t>
    </r>
  </si>
  <si>
    <r>
      <rPr>
        <sz val="11"/>
        <rFont val="돋움"/>
        <family val="3"/>
        <charset val="129"/>
      </rPr>
      <t>뿌리뽑기</t>
    </r>
    <r>
      <rPr>
        <sz val="11"/>
        <rFont val="Arial Narrow"/>
        <family val="2"/>
      </rPr>
      <t xml:space="preserve">                                </t>
    </r>
  </si>
  <si>
    <r>
      <rPr>
        <sz val="11"/>
        <rFont val="돋움"/>
        <family val="3"/>
        <charset val="129"/>
      </rPr>
      <t>수경</t>
    </r>
    <r>
      <rPr>
        <sz val="11"/>
        <rFont val="Arial Narrow"/>
        <family val="2"/>
      </rPr>
      <t>10CM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잡목</t>
    </r>
    <r>
      <rPr>
        <sz val="11"/>
        <rFont val="Arial Narrow"/>
        <family val="2"/>
      </rPr>
      <t xml:space="preserve">100%                   </t>
    </r>
  </si>
  <si>
    <r>
      <rPr>
        <sz val="11"/>
        <rFont val="돋움"/>
        <family val="3"/>
        <charset val="129"/>
      </rPr>
      <t>집목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나무뿌리</t>
    </r>
    <r>
      <rPr>
        <sz val="11"/>
        <rFont val="Arial Narrow"/>
        <family val="2"/>
      </rPr>
      <t xml:space="preserve">)                          </t>
    </r>
  </si>
  <si>
    <r>
      <rPr>
        <sz val="11"/>
        <rFont val="돋움"/>
        <family val="3"/>
        <charset val="129"/>
      </rPr>
      <t>백호</t>
    </r>
    <r>
      <rPr>
        <sz val="11"/>
        <rFont val="Arial Narrow"/>
        <family val="2"/>
      </rPr>
      <t xml:space="preserve">(0.7m3)+ </t>
    </r>
    <r>
      <rPr>
        <sz val="11"/>
        <rFont val="돋움"/>
        <family val="3"/>
        <charset val="129"/>
      </rPr>
      <t>부착용집계</t>
    </r>
    <r>
      <rPr>
        <sz val="11"/>
        <rFont val="Arial Narrow"/>
        <family val="2"/>
      </rPr>
      <t xml:space="preserve">                 </t>
    </r>
  </si>
  <si>
    <r>
      <rPr>
        <sz val="11"/>
        <rFont val="돋움"/>
        <family val="3"/>
        <charset val="129"/>
      </rPr>
      <t>합</t>
    </r>
    <r>
      <rPr>
        <sz val="11"/>
        <rFont val="Arial Narrow"/>
        <family val="2"/>
      </rPr>
      <t xml:space="preserve">      </t>
    </r>
    <r>
      <rPr>
        <sz val="11"/>
        <rFont val="돋움"/>
        <family val="3"/>
        <charset val="129"/>
      </rPr>
      <t>계</t>
    </r>
  </si>
  <si>
    <r>
      <rPr>
        <sz val="11"/>
        <rFont val="돋움"/>
        <family val="3"/>
        <charset val="129"/>
      </rPr>
      <t>지장물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철거공사</t>
    </r>
  </si>
  <si>
    <r>
      <rPr>
        <sz val="11"/>
        <rFont val="돋움"/>
        <family val="3"/>
        <charset val="129"/>
      </rPr>
      <t>구조물헐기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소형브레이커</t>
    </r>
    <r>
      <rPr>
        <sz val="11"/>
        <rFont val="Arial Narrow"/>
        <family val="2"/>
      </rPr>
      <t>+</t>
    </r>
    <r>
      <rPr>
        <sz val="11"/>
        <rFont val="돋움"/>
        <family val="3"/>
        <charset val="129"/>
      </rPr>
      <t>공기압축기</t>
    </r>
    <r>
      <rPr>
        <sz val="11"/>
        <rFont val="Arial Narrow"/>
        <family val="2"/>
      </rPr>
      <t xml:space="preserve">)     </t>
    </r>
  </si>
  <si>
    <r>
      <rPr>
        <sz val="11"/>
        <rFont val="돋움"/>
        <family val="3"/>
        <charset val="129"/>
      </rPr>
      <t>철근구조물</t>
    </r>
    <r>
      <rPr>
        <sz val="11"/>
        <rFont val="Arial Narrow"/>
        <family val="2"/>
      </rPr>
      <t xml:space="preserve">                              </t>
    </r>
  </si>
  <si>
    <r>
      <rPr>
        <sz val="11"/>
        <rFont val="돋움"/>
        <family val="3"/>
        <charset val="129"/>
      </rPr>
      <t>구조물헐기</t>
    </r>
    <r>
      <rPr>
        <sz val="11"/>
        <rFont val="Arial Narrow"/>
        <family val="2"/>
      </rPr>
      <t xml:space="preserve">(BREAKER)                     </t>
    </r>
  </si>
  <si>
    <r>
      <rPr>
        <sz val="11"/>
        <rFont val="돋움"/>
        <family val="3"/>
        <charset val="129"/>
      </rPr>
      <t>철근구조물</t>
    </r>
    <r>
      <rPr>
        <sz val="11"/>
        <rFont val="Arial Narrow"/>
        <family val="2"/>
      </rPr>
      <t xml:space="preserve"> 30CM</t>
    </r>
    <r>
      <rPr>
        <sz val="11"/>
        <rFont val="돋움"/>
        <family val="3"/>
        <charset val="129"/>
      </rPr>
      <t>이상</t>
    </r>
    <r>
      <rPr>
        <sz val="11"/>
        <rFont val="Arial Narrow"/>
        <family val="2"/>
      </rPr>
      <t xml:space="preserve">                     </t>
    </r>
  </si>
  <si>
    <r>
      <rPr>
        <sz val="11"/>
        <rFont val="돋움"/>
        <family val="3"/>
        <charset val="129"/>
      </rPr>
      <t>철근구조물</t>
    </r>
    <r>
      <rPr>
        <sz val="11"/>
        <rFont val="Arial Narrow"/>
        <family val="2"/>
      </rPr>
      <t xml:space="preserve"> 30CM</t>
    </r>
    <r>
      <rPr>
        <sz val="11"/>
        <rFont val="돋움"/>
        <family val="3"/>
        <charset val="129"/>
      </rPr>
      <t>미만</t>
    </r>
    <r>
      <rPr>
        <sz val="11"/>
        <rFont val="Arial Narrow"/>
        <family val="2"/>
      </rPr>
      <t xml:space="preserve">                     </t>
    </r>
  </si>
  <si>
    <r>
      <rPr>
        <sz val="11"/>
        <rFont val="돋움"/>
        <family val="3"/>
        <charset val="129"/>
      </rPr>
      <t>무근구조물</t>
    </r>
    <r>
      <rPr>
        <sz val="11"/>
        <rFont val="Arial Narrow"/>
        <family val="2"/>
      </rPr>
      <t xml:space="preserve"> 30CM</t>
    </r>
    <r>
      <rPr>
        <sz val="11"/>
        <rFont val="돋움"/>
        <family val="3"/>
        <charset val="129"/>
      </rPr>
      <t>미만</t>
    </r>
    <r>
      <rPr>
        <sz val="11"/>
        <rFont val="Arial Narrow"/>
        <family val="2"/>
      </rPr>
      <t xml:space="preserve">                     </t>
    </r>
  </si>
  <si>
    <r>
      <rPr>
        <sz val="11"/>
        <rFont val="돋움"/>
        <family val="3"/>
        <charset val="129"/>
      </rPr>
      <t>구조물헐기시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철근절단</t>
    </r>
    <r>
      <rPr>
        <sz val="11"/>
        <rFont val="Arial Narrow"/>
        <family val="2"/>
      </rPr>
      <t xml:space="preserve">                   </t>
    </r>
  </si>
  <si>
    <r>
      <rPr>
        <sz val="11"/>
        <rFont val="돋움"/>
        <family val="3"/>
        <charset val="129"/>
      </rPr>
      <t>집토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콘크리트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블럭류</t>
    </r>
    <r>
      <rPr>
        <sz val="11"/>
        <rFont val="Arial Narrow"/>
        <family val="2"/>
      </rPr>
      <t xml:space="preserve">)                   </t>
    </r>
  </si>
  <si>
    <r>
      <rPr>
        <sz val="11"/>
        <rFont val="돋움"/>
        <family val="3"/>
        <charset val="129"/>
      </rPr>
      <t>백호</t>
    </r>
    <r>
      <rPr>
        <sz val="11"/>
        <rFont val="Arial Narrow"/>
        <family val="2"/>
      </rPr>
      <t xml:space="preserve">                                    </t>
    </r>
  </si>
  <si>
    <r>
      <rPr>
        <sz val="11"/>
        <rFont val="돋움"/>
        <family val="3"/>
        <charset val="129"/>
      </rPr>
      <t>절단용천공</t>
    </r>
    <r>
      <rPr>
        <sz val="11"/>
        <rFont val="Arial Narrow"/>
        <family val="2"/>
      </rPr>
      <t xml:space="preserve">                              </t>
    </r>
  </si>
  <si>
    <r>
      <rPr>
        <sz val="11"/>
        <rFont val="돋움"/>
        <family val="3"/>
        <charset val="129"/>
      </rPr>
      <t>공</t>
    </r>
    <r>
      <rPr>
        <sz val="11"/>
        <rFont val="Arial Narrow"/>
        <family val="2"/>
      </rPr>
      <t xml:space="preserve">     </t>
    </r>
  </si>
  <si>
    <r>
      <rPr>
        <sz val="11"/>
        <rFont val="돋움"/>
        <family val="3"/>
        <charset val="129"/>
      </rPr>
      <t>운반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적재</t>
    </r>
    <r>
      <rPr>
        <sz val="11"/>
        <rFont val="Arial Narrow"/>
        <family val="2"/>
      </rPr>
      <t xml:space="preserve">                            </t>
    </r>
  </si>
  <si>
    <r>
      <rPr>
        <sz val="11"/>
        <rFont val="돋움"/>
        <family val="3"/>
        <charset val="129"/>
      </rPr>
      <t>지하차도부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폐콘크리트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상차</t>
    </r>
    <r>
      <rPr>
        <sz val="11"/>
        <rFont val="Arial Narrow"/>
        <family val="2"/>
      </rPr>
      <t xml:space="preserve">              </t>
    </r>
  </si>
  <si>
    <r>
      <rPr>
        <sz val="11"/>
        <rFont val="돋움"/>
        <family val="3"/>
        <charset val="129"/>
      </rPr>
      <t>무한궤도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크레인</t>
    </r>
    <r>
      <rPr>
        <sz val="11"/>
        <rFont val="Arial Narrow"/>
        <family val="2"/>
      </rPr>
      <t xml:space="preserve">30TON+1.15M3 </t>
    </r>
    <r>
      <rPr>
        <sz val="11"/>
        <rFont val="돋움"/>
        <family val="3"/>
        <charset val="129"/>
      </rPr>
      <t>크램쉘</t>
    </r>
    <r>
      <rPr>
        <sz val="11"/>
        <rFont val="Arial Narrow"/>
        <family val="2"/>
      </rPr>
      <t xml:space="preserve">      </t>
    </r>
  </si>
  <si>
    <r>
      <rPr>
        <sz val="11"/>
        <rFont val="돋움"/>
        <family val="3"/>
        <charset val="129"/>
      </rPr>
      <t>아스콘포장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절단</t>
    </r>
    <r>
      <rPr>
        <sz val="11"/>
        <rFont val="Arial Narrow"/>
        <family val="2"/>
      </rPr>
      <t xml:space="preserve">                         </t>
    </r>
  </si>
  <si>
    <r>
      <rPr>
        <sz val="11"/>
        <rFont val="돋움"/>
        <family val="3"/>
        <charset val="129"/>
      </rPr>
      <t>포장카타기</t>
    </r>
    <r>
      <rPr>
        <sz val="11"/>
        <rFont val="Arial Narrow"/>
        <family val="2"/>
      </rPr>
      <t xml:space="preserve">                              </t>
    </r>
  </si>
  <si>
    <r>
      <rPr>
        <sz val="11"/>
        <rFont val="돋움"/>
        <family val="3"/>
        <charset val="129"/>
      </rPr>
      <t>아스콘굴삭</t>
    </r>
    <r>
      <rPr>
        <sz val="11"/>
        <rFont val="Arial Narrow"/>
        <family val="2"/>
      </rPr>
      <t xml:space="preserve">(BREAKER)                     </t>
    </r>
  </si>
  <si>
    <r>
      <rPr>
        <sz val="11"/>
        <rFont val="돋움"/>
        <family val="3"/>
        <charset val="129"/>
      </rPr>
      <t>파쇄</t>
    </r>
    <r>
      <rPr>
        <sz val="11"/>
        <rFont val="Arial Narrow"/>
        <family val="2"/>
      </rPr>
      <t xml:space="preserve">                                    </t>
    </r>
  </si>
  <si>
    <r>
      <rPr>
        <sz val="11"/>
        <rFont val="돋움"/>
        <family val="3"/>
        <charset val="129"/>
      </rPr>
      <t>집토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아스콘</t>
    </r>
    <r>
      <rPr>
        <sz val="11"/>
        <rFont val="Arial Narrow"/>
        <family val="2"/>
      </rPr>
      <t xml:space="preserve">)                           </t>
    </r>
  </si>
  <si>
    <r>
      <rPr>
        <sz val="11"/>
        <rFont val="돋움"/>
        <family val="3"/>
        <charset val="129"/>
      </rPr>
      <t>보도블럭철거</t>
    </r>
    <r>
      <rPr>
        <sz val="11"/>
        <rFont val="Arial Narrow"/>
        <family val="2"/>
      </rPr>
      <t xml:space="preserve">                            </t>
    </r>
  </si>
  <si>
    <r>
      <rPr>
        <sz val="11"/>
        <rFont val="돋움"/>
        <family val="3"/>
        <charset val="129"/>
      </rPr>
      <t>백호우</t>
    </r>
    <r>
      <rPr>
        <sz val="11"/>
        <rFont val="Arial Narrow"/>
        <family val="2"/>
      </rPr>
      <t xml:space="preserve">1.0M3                             </t>
    </r>
  </si>
  <si>
    <r>
      <rPr>
        <sz val="11"/>
        <rFont val="돋움"/>
        <family val="3"/>
        <charset val="129"/>
      </rPr>
      <t>흄관철거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설치품의</t>
    </r>
    <r>
      <rPr>
        <sz val="11"/>
        <rFont val="Arial Narrow"/>
        <family val="2"/>
      </rPr>
      <t xml:space="preserve"> 50%)                  </t>
    </r>
  </si>
  <si>
    <r>
      <rPr>
        <sz val="11"/>
        <rFont val="돋움"/>
        <family val="3"/>
        <charset val="129"/>
      </rPr>
      <t>방음벽철거</t>
    </r>
    <r>
      <rPr>
        <sz val="11"/>
        <rFont val="Arial Narrow"/>
        <family val="2"/>
      </rPr>
      <t xml:space="preserve">                              </t>
    </r>
  </si>
  <si>
    <r>
      <rPr>
        <sz val="11"/>
        <rFont val="돋움"/>
        <family val="3"/>
        <charset val="129"/>
      </rPr>
      <t>난간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철거</t>
    </r>
    <r>
      <rPr>
        <sz val="11"/>
        <rFont val="Arial Narrow"/>
        <family val="2"/>
      </rPr>
      <t xml:space="preserve">                               </t>
    </r>
  </si>
  <si>
    <r>
      <rPr>
        <sz val="11"/>
        <rFont val="돋움"/>
        <family val="3"/>
        <charset val="129"/>
      </rPr>
      <t>고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자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재</t>
    </r>
    <r>
      <rPr>
        <sz val="11"/>
        <rFont val="Arial Narrow"/>
        <family val="2"/>
      </rPr>
      <t xml:space="preserve">                                </t>
    </r>
  </si>
  <si>
    <r>
      <rPr>
        <sz val="11"/>
        <rFont val="돋움"/>
        <family val="3"/>
        <charset val="129"/>
      </rPr>
      <t>철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중량</t>
    </r>
    <r>
      <rPr>
        <sz val="11"/>
        <rFont val="Arial Narrow"/>
        <family val="2"/>
      </rPr>
      <t xml:space="preserve">)                                </t>
    </r>
  </si>
  <si>
    <r>
      <rPr>
        <sz val="11"/>
        <rFont val="돋움"/>
        <family val="3"/>
        <charset val="129"/>
      </rPr>
      <t>스테인리스</t>
    </r>
    <r>
      <rPr>
        <sz val="11"/>
        <rFont val="Arial Narrow"/>
        <family val="2"/>
      </rPr>
      <t xml:space="preserve">                              </t>
    </r>
  </si>
  <si>
    <r>
      <rPr>
        <sz val="11"/>
        <rFont val="돋움"/>
        <family val="3"/>
        <charset val="129"/>
      </rPr>
      <t>폐기물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반출감시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계근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관리</t>
    </r>
    <r>
      <rPr>
        <sz val="11"/>
        <rFont val="Arial Narrow"/>
        <family val="2"/>
      </rPr>
      <t xml:space="preserve">            </t>
    </r>
  </si>
  <si>
    <r>
      <rPr>
        <sz val="11"/>
        <rFont val="돋움"/>
        <family val="3"/>
        <charset val="129"/>
      </rPr>
      <t>인부</t>
    </r>
    <r>
      <rPr>
        <sz val="11"/>
        <rFont val="Arial Narrow"/>
        <family val="2"/>
      </rPr>
      <t xml:space="preserve"> 2</t>
    </r>
    <r>
      <rPr>
        <sz val="11"/>
        <rFont val="돋움"/>
        <family val="3"/>
        <charset val="129"/>
      </rPr>
      <t>인</t>
    </r>
    <r>
      <rPr>
        <sz val="11"/>
        <rFont val="Arial Narrow"/>
        <family val="2"/>
      </rPr>
      <t>/</t>
    </r>
    <r>
      <rPr>
        <sz val="11"/>
        <rFont val="돋움"/>
        <family val="3"/>
        <charset val="129"/>
      </rPr>
      <t>일</t>
    </r>
    <r>
      <rPr>
        <sz val="11"/>
        <rFont val="Arial Narrow"/>
        <family val="2"/>
      </rPr>
      <t xml:space="preserve">                             </t>
    </r>
  </si>
  <si>
    <r>
      <rPr>
        <sz val="11"/>
        <rFont val="돋움"/>
        <family val="3"/>
        <charset val="129"/>
      </rPr>
      <t>일</t>
    </r>
    <r>
      <rPr>
        <sz val="11"/>
        <rFont val="Arial Narrow"/>
        <family val="2"/>
      </rPr>
      <t xml:space="preserve">     </t>
    </r>
  </si>
  <si>
    <r>
      <rPr>
        <sz val="11"/>
        <rFont val="돋움"/>
        <family val="3"/>
        <charset val="129"/>
      </rPr>
      <t>배수공사</t>
    </r>
  </si>
  <si>
    <r>
      <rPr>
        <sz val="11"/>
        <rFont val="돋움"/>
        <family val="3"/>
        <charset val="129"/>
      </rPr>
      <t>흄관매설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소켓식</t>
    </r>
    <r>
      <rPr>
        <sz val="11"/>
        <rFont val="Arial Narrow"/>
        <family val="2"/>
      </rPr>
      <t xml:space="preserve">                         </t>
    </r>
  </si>
  <si>
    <r>
      <rPr>
        <sz val="11"/>
        <rFont val="돋움"/>
        <family val="3"/>
        <charset val="129"/>
      </rPr>
      <t>접속흄관매설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소켓식</t>
    </r>
    <r>
      <rPr>
        <sz val="11"/>
        <rFont val="Arial Narrow"/>
        <family val="2"/>
      </rPr>
      <t xml:space="preserve">                     </t>
    </r>
  </si>
  <si>
    <r>
      <rPr>
        <sz val="11"/>
        <rFont val="돋움"/>
        <family val="3"/>
        <charset val="129"/>
      </rPr>
      <t>연락관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설치</t>
    </r>
    <r>
      <rPr>
        <sz val="11"/>
        <rFont val="Arial Narrow"/>
        <family val="2"/>
      </rPr>
      <t xml:space="preserve">                             </t>
    </r>
  </si>
  <si>
    <r>
      <rPr>
        <sz val="11"/>
        <rFont val="돋움"/>
        <family val="3"/>
        <charset val="129"/>
      </rPr>
      <t>원형맨홀</t>
    </r>
    <r>
      <rPr>
        <sz val="11"/>
        <rFont val="Arial Narrow"/>
        <family val="2"/>
      </rPr>
      <t>(pe</t>
    </r>
    <r>
      <rPr>
        <sz val="11"/>
        <rFont val="돋움"/>
        <family val="3"/>
        <charset val="129"/>
      </rPr>
      <t>거푸집</t>
    </r>
    <r>
      <rPr>
        <sz val="11"/>
        <rFont val="Arial Narrow"/>
        <family val="2"/>
      </rPr>
      <t>),</t>
    </r>
    <r>
      <rPr>
        <sz val="11"/>
        <rFont val="돋움"/>
        <family val="3"/>
        <charset val="129"/>
      </rPr>
      <t>주철제뚜껑</t>
    </r>
    <r>
      <rPr>
        <sz val="11"/>
        <rFont val="Arial Narrow"/>
        <family val="2"/>
      </rPr>
      <t xml:space="preserve">           </t>
    </r>
  </si>
  <si>
    <r>
      <rPr>
        <sz val="11"/>
        <rFont val="돋움"/>
        <family val="3"/>
        <charset val="129"/>
      </rPr>
      <t>원형맨홀</t>
    </r>
    <r>
      <rPr>
        <sz val="11"/>
        <rFont val="Arial Narrow"/>
        <family val="2"/>
      </rPr>
      <t>(pe</t>
    </r>
    <r>
      <rPr>
        <sz val="11"/>
        <rFont val="돋움"/>
        <family val="3"/>
        <charset val="129"/>
      </rPr>
      <t>거푸집</t>
    </r>
    <r>
      <rPr>
        <sz val="11"/>
        <rFont val="Arial Narrow"/>
        <family val="2"/>
      </rPr>
      <t>),</t>
    </r>
    <r>
      <rPr>
        <sz val="11"/>
        <rFont val="돋움"/>
        <family val="3"/>
        <charset val="129"/>
      </rPr>
      <t>칼라콘크리트뚜껑</t>
    </r>
    <r>
      <rPr>
        <sz val="11"/>
        <rFont val="Arial Narrow"/>
        <family val="2"/>
      </rPr>
      <t xml:space="preserve">     </t>
    </r>
  </si>
  <si>
    <r>
      <rPr>
        <sz val="11"/>
        <rFont val="돋움"/>
        <family val="3"/>
        <charset val="129"/>
      </rPr>
      <t>잡석부설</t>
    </r>
    <r>
      <rPr>
        <sz val="11"/>
        <rFont val="Arial Narrow"/>
        <family val="2"/>
      </rPr>
      <t xml:space="preserve">                                </t>
    </r>
  </si>
  <si>
    <r>
      <rPr>
        <sz val="11"/>
        <rFont val="돋움"/>
        <family val="3"/>
        <charset val="129"/>
      </rPr>
      <t>인력</t>
    </r>
    <r>
      <rPr>
        <sz val="11"/>
        <rFont val="Arial Narrow"/>
        <family val="2"/>
      </rPr>
      <t xml:space="preserve">                                    </t>
    </r>
  </si>
  <si>
    <r>
      <rPr>
        <sz val="11"/>
        <rFont val="돋움"/>
        <family val="3"/>
        <charset val="129"/>
      </rPr>
      <t>콘크리트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빗물받이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일반용</t>
    </r>
    <r>
      <rPr>
        <sz val="11"/>
        <rFont val="Arial Narrow"/>
        <family val="2"/>
      </rPr>
      <t xml:space="preserve">)               </t>
    </r>
  </si>
  <si>
    <r>
      <rPr>
        <sz val="11"/>
        <rFont val="돋움"/>
        <family val="3"/>
        <charset val="129"/>
      </rPr>
      <t>흄관용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고무링</t>
    </r>
    <r>
      <rPr>
        <sz val="11"/>
        <rFont val="Arial Narrow"/>
        <family val="2"/>
      </rPr>
      <t xml:space="preserve">                           </t>
    </r>
  </si>
  <si>
    <r>
      <rPr>
        <sz val="11"/>
        <rFont val="돋움"/>
        <family val="3"/>
        <charset val="129"/>
      </rPr>
      <t>개</t>
    </r>
    <r>
      <rPr>
        <sz val="11"/>
        <rFont val="Arial Narrow"/>
        <family val="2"/>
      </rPr>
      <t xml:space="preserve">     </t>
    </r>
  </si>
  <si>
    <r>
      <rPr>
        <sz val="11"/>
        <rFont val="돋움"/>
        <family val="3"/>
        <charset val="129"/>
      </rPr>
      <t>접속부몰탈바르기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조경</t>
    </r>
    <r>
      <rPr>
        <sz val="11"/>
        <rFont val="Arial Narrow"/>
        <family val="2"/>
      </rPr>
      <t xml:space="preserve">)            </t>
    </r>
  </si>
  <si>
    <r>
      <rPr>
        <sz val="11"/>
        <rFont val="돋움"/>
        <family val="3"/>
        <charset val="129"/>
      </rPr>
      <t>포장공사</t>
    </r>
  </si>
  <si>
    <r>
      <rPr>
        <sz val="11"/>
        <rFont val="돋움"/>
        <family val="3"/>
        <charset val="129"/>
      </rPr>
      <t>일반아스팔트포장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표층</t>
    </r>
    <r>
      <rPr>
        <sz val="11"/>
        <rFont val="Arial Narrow"/>
        <family val="2"/>
      </rPr>
      <t xml:space="preserve">                   </t>
    </r>
  </si>
  <si>
    <r>
      <rPr>
        <sz val="11"/>
        <rFont val="돋움"/>
        <family val="3"/>
        <charset val="129"/>
      </rPr>
      <t>기계시공</t>
    </r>
    <r>
      <rPr>
        <sz val="11"/>
        <rFont val="Arial Narrow"/>
        <family val="2"/>
      </rPr>
      <t>, T=7CM</t>
    </r>
    <r>
      <rPr>
        <sz val="11"/>
        <rFont val="돋움"/>
        <family val="3"/>
        <charset val="129"/>
      </rPr>
      <t>이하</t>
    </r>
    <r>
      <rPr>
        <sz val="11"/>
        <rFont val="Arial Narrow"/>
        <family val="2"/>
      </rPr>
      <t xml:space="preserve">                     </t>
    </r>
  </si>
  <si>
    <r>
      <rPr>
        <sz val="11"/>
        <rFont val="돋움"/>
        <family val="3"/>
        <charset val="129"/>
      </rPr>
      <t>기계시공</t>
    </r>
    <r>
      <rPr>
        <sz val="11"/>
        <rFont val="Arial Narrow"/>
        <family val="2"/>
      </rPr>
      <t>, T=7CM</t>
    </r>
    <r>
      <rPr>
        <sz val="11"/>
        <rFont val="돋움"/>
        <family val="3"/>
        <charset val="129"/>
      </rPr>
      <t>이상</t>
    </r>
    <r>
      <rPr>
        <sz val="11"/>
        <rFont val="Arial Narrow"/>
        <family val="2"/>
      </rPr>
      <t xml:space="preserve">                     </t>
    </r>
  </si>
  <si>
    <r>
      <rPr>
        <sz val="11"/>
        <rFont val="돋움"/>
        <family val="3"/>
        <charset val="129"/>
      </rPr>
      <t>일반아스팔트포장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표층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덧씌우기</t>
    </r>
    <r>
      <rPr>
        <sz val="11"/>
        <rFont val="Arial Narrow"/>
        <family val="2"/>
      </rPr>
      <t xml:space="preserve">          </t>
    </r>
  </si>
  <si>
    <r>
      <rPr>
        <sz val="11"/>
        <rFont val="돋움"/>
        <family val="3"/>
        <charset val="129"/>
      </rPr>
      <t>택코팅</t>
    </r>
    <r>
      <rPr>
        <sz val="11"/>
        <rFont val="Arial Narrow"/>
        <family val="2"/>
      </rPr>
      <t xml:space="preserve">                                  </t>
    </r>
  </si>
  <si>
    <r>
      <rPr>
        <sz val="11"/>
        <rFont val="돋움"/>
        <family val="3"/>
        <charset val="129"/>
      </rPr>
      <t>아스콘</t>
    </r>
    <r>
      <rPr>
        <sz val="11"/>
        <rFont val="Arial Narrow"/>
        <family val="2"/>
      </rPr>
      <t xml:space="preserve">                                  </t>
    </r>
  </si>
  <si>
    <r>
      <rPr>
        <sz val="11"/>
        <rFont val="돋움"/>
        <family val="3"/>
        <charset val="129"/>
      </rPr>
      <t>일반아스팔트포장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중간층</t>
    </r>
    <r>
      <rPr>
        <sz val="11"/>
        <rFont val="Arial Narrow"/>
        <family val="2"/>
      </rPr>
      <t xml:space="preserve">                 </t>
    </r>
  </si>
  <si>
    <r>
      <rPr>
        <sz val="11"/>
        <rFont val="돋움"/>
        <family val="3"/>
        <charset val="129"/>
      </rPr>
      <t>포장하부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아스팔트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기층</t>
    </r>
    <r>
      <rPr>
        <sz val="11"/>
        <rFont val="Arial Narrow"/>
        <family val="2"/>
      </rPr>
      <t>(BB</t>
    </r>
    <r>
      <rPr>
        <sz val="11"/>
        <rFont val="돋움"/>
        <family val="3"/>
        <charset val="129"/>
      </rPr>
      <t>층</t>
    </r>
    <r>
      <rPr>
        <sz val="11"/>
        <rFont val="Arial Narrow"/>
        <family val="2"/>
      </rPr>
      <t xml:space="preserve">)            </t>
    </r>
  </si>
  <si>
    <r>
      <rPr>
        <sz val="11"/>
        <rFont val="돋움"/>
        <family val="3"/>
        <charset val="129"/>
      </rPr>
      <t>프라임코팅</t>
    </r>
    <r>
      <rPr>
        <sz val="11"/>
        <rFont val="Arial Narrow"/>
        <family val="2"/>
      </rPr>
      <t xml:space="preserve">                              </t>
    </r>
  </si>
  <si>
    <r>
      <rPr>
        <sz val="11"/>
        <rFont val="돋움"/>
        <family val="3"/>
        <charset val="129"/>
      </rPr>
      <t>포장하부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보조기층</t>
    </r>
    <r>
      <rPr>
        <sz val="11"/>
        <rFont val="Arial Narrow"/>
        <family val="2"/>
      </rPr>
      <t xml:space="preserve">                       </t>
    </r>
  </si>
  <si>
    <r>
      <rPr>
        <sz val="11"/>
        <rFont val="돋움"/>
        <family val="3"/>
        <charset val="129"/>
      </rPr>
      <t>기계시공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본선포장</t>
    </r>
    <r>
      <rPr>
        <sz val="11"/>
        <rFont val="Arial Narrow"/>
        <family val="2"/>
      </rPr>
      <t xml:space="preserve">                       </t>
    </r>
  </si>
  <si>
    <r>
      <rPr>
        <sz val="11"/>
        <rFont val="돋움"/>
        <family val="3"/>
        <charset val="129"/>
      </rPr>
      <t>기계시공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길어깨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포장</t>
    </r>
    <r>
      <rPr>
        <sz val="11"/>
        <rFont val="Arial Narrow"/>
        <family val="2"/>
      </rPr>
      <t xml:space="preserve">                    </t>
    </r>
  </si>
  <si>
    <r>
      <rPr>
        <sz val="11"/>
        <rFont val="돋움"/>
        <family val="3"/>
        <charset val="129"/>
      </rPr>
      <t>포장하부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동상방지층</t>
    </r>
    <r>
      <rPr>
        <sz val="11"/>
        <rFont val="Arial Narrow"/>
        <family val="2"/>
      </rPr>
      <t xml:space="preserve">                     </t>
    </r>
  </si>
  <si>
    <r>
      <rPr>
        <sz val="11"/>
        <rFont val="돋움"/>
        <family val="3"/>
        <charset val="129"/>
      </rPr>
      <t>혼합골재</t>
    </r>
    <r>
      <rPr>
        <sz val="11"/>
        <rFont val="Arial Narrow"/>
        <family val="2"/>
      </rPr>
      <t xml:space="preserve">                                </t>
    </r>
  </si>
  <si>
    <r>
      <rPr>
        <sz val="11"/>
        <rFont val="돋움"/>
        <family val="3"/>
        <charset val="129"/>
      </rPr>
      <t>보조기층용</t>
    </r>
    <r>
      <rPr>
        <sz val="11"/>
        <rFont val="Arial Narrow"/>
        <family val="2"/>
      </rPr>
      <t xml:space="preserve">                              </t>
    </r>
  </si>
  <si>
    <r>
      <rPr>
        <sz val="11"/>
        <rFont val="돋움"/>
        <family val="3"/>
        <charset val="129"/>
      </rPr>
      <t>보조기층재운반</t>
    </r>
    <r>
      <rPr>
        <sz val="11"/>
        <rFont val="Arial Narrow"/>
        <family val="2"/>
      </rPr>
      <t xml:space="preserve">                          </t>
    </r>
  </si>
  <si>
    <r>
      <rPr>
        <sz val="11"/>
        <rFont val="돋움"/>
        <family val="3"/>
        <charset val="129"/>
      </rPr>
      <t>인터록킹블록포장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보통</t>
    </r>
    <r>
      <rPr>
        <sz val="11"/>
        <rFont val="Arial Narrow"/>
        <family val="2"/>
      </rPr>
      <t xml:space="preserve">)                  </t>
    </r>
  </si>
  <si>
    <r>
      <rPr>
        <sz val="11"/>
        <rFont val="돋움"/>
        <family val="3"/>
        <charset val="129"/>
      </rPr>
      <t>보차도용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콘크리트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인터록킹블록</t>
    </r>
    <r>
      <rPr>
        <sz val="11"/>
        <rFont val="Arial Narrow"/>
        <family val="2"/>
      </rPr>
      <t xml:space="preserve">          </t>
    </r>
  </si>
  <si>
    <r>
      <rPr>
        <sz val="11"/>
        <rFont val="돋움"/>
        <family val="3"/>
        <charset val="129"/>
      </rPr>
      <t>시각장애인용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유도블럭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포장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보통</t>
    </r>
    <r>
      <rPr>
        <sz val="11"/>
        <rFont val="Arial Narrow"/>
        <family val="2"/>
      </rPr>
      <t xml:space="preserve">)        </t>
    </r>
  </si>
  <si>
    <r>
      <rPr>
        <sz val="11"/>
        <rFont val="돋움"/>
        <family val="3"/>
        <charset val="129"/>
      </rPr>
      <t>시각장애인용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유도블록</t>
    </r>
    <r>
      <rPr>
        <sz val="11"/>
        <rFont val="Arial Narrow"/>
        <family val="2"/>
      </rPr>
      <t xml:space="preserve">                   </t>
    </r>
  </si>
  <si>
    <r>
      <rPr>
        <sz val="11"/>
        <rFont val="돋움"/>
        <family val="3"/>
        <charset val="129"/>
      </rPr>
      <t>보차도경계측구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대규모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빗물받이부분</t>
    </r>
    <r>
      <rPr>
        <sz val="11"/>
        <rFont val="Arial Narrow"/>
        <family val="2"/>
      </rPr>
      <t xml:space="preserve">)     </t>
    </r>
  </si>
  <si>
    <r>
      <rPr>
        <sz val="11"/>
        <rFont val="돋움"/>
        <family val="3"/>
        <charset val="129"/>
      </rPr>
      <t>화강석</t>
    </r>
    <r>
      <rPr>
        <sz val="11"/>
        <rFont val="Arial Narrow"/>
        <family val="2"/>
      </rPr>
      <t xml:space="preserve">, 200X300X1000                    </t>
    </r>
  </si>
  <si>
    <r>
      <rPr>
        <sz val="11"/>
        <rFont val="돋움"/>
        <family val="3"/>
        <charset val="129"/>
      </rPr>
      <t>보차도혼용도로경계석설치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비오톱</t>
    </r>
    <r>
      <rPr>
        <sz val="11"/>
        <rFont val="Arial Narrow"/>
        <family val="2"/>
      </rPr>
      <t xml:space="preserve">)        </t>
    </r>
  </si>
  <si>
    <r>
      <rPr>
        <sz val="11"/>
        <rFont val="돋움"/>
        <family val="3"/>
        <charset val="129"/>
      </rPr>
      <t>화강석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경계석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직선</t>
    </r>
    <r>
      <rPr>
        <sz val="11"/>
        <rFont val="Arial Narrow"/>
        <family val="2"/>
      </rPr>
      <t xml:space="preserve">)                    </t>
    </r>
  </si>
  <si>
    <r>
      <rPr>
        <sz val="11"/>
        <rFont val="돋움"/>
        <family val="3"/>
        <charset val="129"/>
      </rPr>
      <t>화강석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경계석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곡선</t>
    </r>
    <r>
      <rPr>
        <sz val="11"/>
        <rFont val="Arial Narrow"/>
        <family val="2"/>
      </rPr>
      <t xml:space="preserve">)                    </t>
    </r>
  </si>
  <si>
    <r>
      <rPr>
        <sz val="11"/>
        <rFont val="돋움"/>
        <family val="3"/>
        <charset val="129"/>
      </rPr>
      <t>보도경계석설치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대규모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보통</t>
    </r>
    <r>
      <rPr>
        <sz val="11"/>
        <rFont val="Arial Narrow"/>
        <family val="2"/>
      </rPr>
      <t xml:space="preserve">)             </t>
    </r>
  </si>
  <si>
    <r>
      <rPr>
        <sz val="11"/>
        <rFont val="돋움"/>
        <family val="3"/>
        <charset val="129"/>
      </rPr>
      <t>화강석</t>
    </r>
    <r>
      <rPr>
        <sz val="11"/>
        <rFont val="Arial Narrow"/>
        <family val="2"/>
      </rPr>
      <t xml:space="preserve">, 150X120X1000                    </t>
    </r>
  </si>
  <si>
    <r>
      <rPr>
        <sz val="11"/>
        <rFont val="돋움"/>
        <family val="3"/>
        <charset val="129"/>
      </rPr>
      <t>차선도색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실선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파선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주차장등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일괄시공</t>
    </r>
    <r>
      <rPr>
        <sz val="11"/>
        <rFont val="Arial Narrow"/>
        <family val="2"/>
      </rPr>
      <t xml:space="preserve">)   </t>
    </r>
  </si>
  <si>
    <r>
      <rPr>
        <sz val="11"/>
        <rFont val="돋움"/>
        <family val="3"/>
        <charset val="129"/>
      </rPr>
      <t>황색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융착성도료형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수동식</t>
    </r>
    <r>
      <rPr>
        <sz val="11"/>
        <rFont val="Arial Narrow"/>
        <family val="2"/>
      </rPr>
      <t xml:space="preserve">                </t>
    </r>
  </si>
  <si>
    <r>
      <rPr>
        <sz val="11"/>
        <rFont val="돋움"/>
        <family val="3"/>
        <charset val="129"/>
      </rPr>
      <t>백색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융착성도료형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수동식</t>
    </r>
    <r>
      <rPr>
        <sz val="11"/>
        <rFont val="Arial Narrow"/>
        <family val="2"/>
      </rPr>
      <t xml:space="preserve">                </t>
    </r>
  </si>
  <si>
    <r>
      <rPr>
        <sz val="11"/>
        <rFont val="돋움"/>
        <family val="3"/>
        <charset val="129"/>
      </rPr>
      <t>차선도색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실선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파선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일괄시공</t>
    </r>
    <r>
      <rPr>
        <sz val="11"/>
        <rFont val="Arial Narrow"/>
        <family val="2"/>
      </rPr>
      <t xml:space="preserve">)            </t>
    </r>
  </si>
  <si>
    <r>
      <rPr>
        <sz val="11"/>
        <rFont val="돋움"/>
        <family val="3"/>
        <charset val="129"/>
      </rPr>
      <t>백색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상온기계식</t>
    </r>
    <r>
      <rPr>
        <sz val="11"/>
        <rFont val="Arial Narrow"/>
        <family val="2"/>
      </rPr>
      <t xml:space="preserve">                         </t>
    </r>
  </si>
  <si>
    <r>
      <rPr>
        <sz val="11"/>
        <rFont val="돋움"/>
        <family val="3"/>
        <charset val="129"/>
      </rPr>
      <t>지하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차도공사</t>
    </r>
  </si>
  <si>
    <r>
      <rPr>
        <sz val="11"/>
        <rFont val="돋움"/>
        <family val="3"/>
        <charset val="129"/>
      </rPr>
      <t>펌프카타설</t>
    </r>
    <r>
      <rPr>
        <sz val="11"/>
        <rFont val="Arial Narrow"/>
        <family val="2"/>
      </rPr>
      <t>(100M3</t>
    </r>
    <r>
      <rPr>
        <sz val="11"/>
        <rFont val="돋움"/>
        <family val="3"/>
        <charset val="129"/>
      </rPr>
      <t>이상</t>
    </r>
    <r>
      <rPr>
        <sz val="11"/>
        <rFont val="Arial Narrow"/>
        <family val="2"/>
      </rPr>
      <t xml:space="preserve">, </t>
    </r>
    <r>
      <rPr>
        <sz val="11"/>
        <rFont val="돋움"/>
        <family val="3"/>
        <charset val="129"/>
      </rPr>
      <t>철근구조물</t>
    </r>
    <r>
      <rPr>
        <sz val="11"/>
        <rFont val="Arial Narrow"/>
        <family val="2"/>
      </rPr>
      <t>) 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>)</t>
    </r>
  </si>
  <si>
    <r>
      <rPr>
        <sz val="11"/>
        <rFont val="돋움"/>
        <family val="3"/>
        <charset val="129"/>
      </rPr>
      <t>펌프카타설</t>
    </r>
    <r>
      <rPr>
        <sz val="11"/>
        <rFont val="Arial Narrow"/>
        <family val="2"/>
      </rPr>
      <t>(100M3</t>
    </r>
    <r>
      <rPr>
        <sz val="11"/>
        <rFont val="돋움"/>
        <family val="3"/>
        <charset val="129"/>
      </rPr>
      <t>이상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무근구조물</t>
    </r>
    <r>
      <rPr>
        <sz val="11"/>
        <rFont val="Arial Narrow"/>
        <family val="2"/>
      </rPr>
      <t>) 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 xml:space="preserve">) </t>
    </r>
  </si>
  <si>
    <r>
      <rPr>
        <sz val="11"/>
        <rFont val="돋움"/>
        <family val="3"/>
        <charset val="129"/>
      </rPr>
      <t>레미콘타설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버림콘크리트</t>
    </r>
    <r>
      <rPr>
        <sz val="11"/>
        <rFont val="Arial Narrow"/>
        <family val="2"/>
      </rPr>
      <t>) 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조경</t>
    </r>
    <r>
      <rPr>
        <sz val="11"/>
        <rFont val="Arial Narrow"/>
        <family val="2"/>
      </rPr>
      <t xml:space="preserve">)    </t>
    </r>
  </si>
  <si>
    <r>
      <rPr>
        <sz val="11"/>
        <rFont val="돋움"/>
        <family val="3"/>
        <charset val="129"/>
      </rPr>
      <t>유로폼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조경</t>
    </r>
    <r>
      <rPr>
        <sz val="11"/>
        <rFont val="Arial Narrow"/>
        <family val="2"/>
      </rPr>
      <t xml:space="preserve">)                      </t>
    </r>
  </si>
  <si>
    <r>
      <rPr>
        <sz val="11"/>
        <rFont val="돋움"/>
        <family val="3"/>
        <charset val="129"/>
      </rPr>
      <t>바닥</t>
    </r>
    <r>
      <rPr>
        <sz val="11"/>
        <rFont val="Arial Narrow"/>
        <family val="2"/>
      </rPr>
      <t xml:space="preserve">                                    </t>
    </r>
  </si>
  <si>
    <r>
      <rPr>
        <sz val="11"/>
        <rFont val="돋움"/>
        <family val="3"/>
        <charset val="129"/>
      </rPr>
      <t>벽</t>
    </r>
    <r>
      <rPr>
        <sz val="11"/>
        <rFont val="Arial Narrow"/>
        <family val="2"/>
      </rPr>
      <t xml:space="preserve">                                      </t>
    </r>
  </si>
  <si>
    <r>
      <rPr>
        <sz val="11"/>
        <rFont val="돋움"/>
        <family val="3"/>
        <charset val="129"/>
      </rPr>
      <t>거푸집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조경</t>
    </r>
    <r>
      <rPr>
        <sz val="11"/>
        <rFont val="Arial Narrow"/>
        <family val="2"/>
      </rPr>
      <t xml:space="preserve">)                      </t>
    </r>
  </si>
  <si>
    <r>
      <rPr>
        <sz val="11"/>
        <rFont val="돋움"/>
        <family val="3"/>
        <charset val="129"/>
      </rPr>
      <t>합판</t>
    </r>
    <r>
      <rPr>
        <sz val="11"/>
        <rFont val="Arial Narrow"/>
        <family val="2"/>
      </rPr>
      <t>3</t>
    </r>
    <r>
      <rPr>
        <sz val="11"/>
        <rFont val="돋움"/>
        <family val="3"/>
        <charset val="129"/>
      </rPr>
      <t>회</t>
    </r>
    <r>
      <rPr>
        <sz val="11"/>
        <rFont val="Arial Narrow"/>
        <family val="2"/>
      </rPr>
      <t xml:space="preserve">                                 </t>
    </r>
  </si>
  <si>
    <r>
      <rPr>
        <sz val="11"/>
        <rFont val="돋움"/>
        <family val="3"/>
        <charset val="129"/>
      </rPr>
      <t>합판</t>
    </r>
    <r>
      <rPr>
        <sz val="11"/>
        <rFont val="Arial Narrow"/>
        <family val="2"/>
      </rPr>
      <t>4</t>
    </r>
    <r>
      <rPr>
        <sz val="11"/>
        <rFont val="돋움"/>
        <family val="3"/>
        <charset val="129"/>
      </rPr>
      <t>회</t>
    </r>
    <r>
      <rPr>
        <sz val="11"/>
        <rFont val="Arial Narrow"/>
        <family val="2"/>
      </rPr>
      <t xml:space="preserve">                                 </t>
    </r>
  </si>
  <si>
    <r>
      <rPr>
        <sz val="11"/>
        <rFont val="돋움"/>
        <family val="3"/>
        <charset val="129"/>
      </rPr>
      <t>문양거푸집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조경</t>
    </r>
    <r>
      <rPr>
        <sz val="11"/>
        <rFont val="Arial Narrow"/>
        <family val="2"/>
      </rPr>
      <t xml:space="preserve">)                  </t>
    </r>
  </si>
  <si>
    <r>
      <rPr>
        <sz val="11"/>
        <rFont val="돋움"/>
        <family val="3"/>
        <charset val="129"/>
      </rPr>
      <t>합판</t>
    </r>
    <r>
      <rPr>
        <sz val="11"/>
        <rFont val="Arial Narrow"/>
        <family val="2"/>
      </rPr>
      <t>4</t>
    </r>
    <r>
      <rPr>
        <sz val="11"/>
        <rFont val="돋움"/>
        <family val="3"/>
        <charset val="129"/>
      </rPr>
      <t>회</t>
    </r>
    <r>
      <rPr>
        <sz val="11"/>
        <rFont val="Arial Narrow"/>
        <family val="2"/>
      </rPr>
      <t>+</t>
    </r>
    <r>
      <rPr>
        <sz val="11"/>
        <rFont val="돋움"/>
        <family val="3"/>
        <charset val="129"/>
      </rPr>
      <t>문양스티로폴</t>
    </r>
    <r>
      <rPr>
        <sz val="11"/>
        <rFont val="Arial Narrow"/>
        <family val="2"/>
      </rPr>
      <t>1</t>
    </r>
    <r>
      <rPr>
        <sz val="11"/>
        <rFont val="돋움"/>
        <family val="3"/>
        <charset val="129"/>
      </rPr>
      <t>회</t>
    </r>
    <r>
      <rPr>
        <sz val="11"/>
        <rFont val="Arial Narrow"/>
        <family val="2"/>
      </rPr>
      <t xml:space="preserve">                 </t>
    </r>
  </si>
  <si>
    <r>
      <rPr>
        <sz val="11"/>
        <rFont val="돋움"/>
        <family val="3"/>
        <charset val="129"/>
      </rPr>
      <t>합판</t>
    </r>
    <r>
      <rPr>
        <sz val="11"/>
        <rFont val="Arial Narrow"/>
        <family val="2"/>
      </rPr>
      <t>6</t>
    </r>
    <r>
      <rPr>
        <sz val="11"/>
        <rFont val="돋움"/>
        <family val="3"/>
        <charset val="129"/>
      </rPr>
      <t>회</t>
    </r>
    <r>
      <rPr>
        <sz val="11"/>
        <rFont val="Arial Narrow"/>
        <family val="2"/>
      </rPr>
      <t xml:space="preserve">                                 </t>
    </r>
  </si>
  <si>
    <r>
      <rPr>
        <sz val="11"/>
        <rFont val="돋움"/>
        <family val="3"/>
        <charset val="129"/>
      </rPr>
      <t>철근가공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조립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보통</t>
    </r>
    <r>
      <rPr>
        <sz val="11"/>
        <rFont val="Arial Narrow"/>
        <family val="2"/>
      </rPr>
      <t xml:space="preserve">)                 </t>
    </r>
  </si>
  <si>
    <r>
      <rPr>
        <sz val="11"/>
        <rFont val="돋움"/>
        <family val="3"/>
        <charset val="129"/>
      </rPr>
      <t>토목공사</t>
    </r>
    <r>
      <rPr>
        <sz val="11"/>
        <rFont val="Arial Narrow"/>
        <family val="2"/>
      </rPr>
      <t xml:space="preserve">                                </t>
    </r>
  </si>
  <si>
    <r>
      <rPr>
        <sz val="11"/>
        <rFont val="돋움"/>
        <family val="3"/>
        <charset val="129"/>
      </rPr>
      <t>철근가공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조립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간단</t>
    </r>
    <r>
      <rPr>
        <sz val="11"/>
        <rFont val="Arial Narrow"/>
        <family val="2"/>
      </rPr>
      <t xml:space="preserve">)                 </t>
    </r>
  </si>
  <si>
    <r>
      <rPr>
        <sz val="11"/>
        <rFont val="돋움"/>
        <family val="3"/>
        <charset val="129"/>
      </rPr>
      <t>스페이셔</t>
    </r>
    <r>
      <rPr>
        <sz val="11"/>
        <rFont val="Arial Narrow"/>
        <family val="2"/>
      </rPr>
      <t xml:space="preserve">                                </t>
    </r>
  </si>
  <si>
    <r>
      <rPr>
        <sz val="11"/>
        <rFont val="돋움"/>
        <family val="3"/>
        <charset val="129"/>
      </rPr>
      <t>슬래브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기초</t>
    </r>
    <r>
      <rPr>
        <sz val="11"/>
        <rFont val="Arial Narrow"/>
        <family val="2"/>
      </rPr>
      <t xml:space="preserve">                          </t>
    </r>
  </si>
  <si>
    <r>
      <rPr>
        <sz val="11"/>
        <rFont val="돋움"/>
        <family val="3"/>
        <charset val="129"/>
      </rPr>
      <t>벽체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기둥</t>
    </r>
    <r>
      <rPr>
        <sz val="11"/>
        <rFont val="Arial Narrow"/>
        <family val="2"/>
      </rPr>
      <t xml:space="preserve">                            </t>
    </r>
  </si>
  <si>
    <r>
      <rPr>
        <sz val="11"/>
        <rFont val="돋움"/>
        <family val="3"/>
        <charset val="129"/>
      </rPr>
      <t>강관틀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비계</t>
    </r>
    <r>
      <rPr>
        <sz val="11"/>
        <rFont val="Arial Narrow"/>
        <family val="2"/>
      </rPr>
      <t xml:space="preserve"> (3</t>
    </r>
    <r>
      <rPr>
        <sz val="11"/>
        <rFont val="돋움"/>
        <family val="3"/>
        <charset val="129"/>
      </rPr>
      <t>개월</t>
    </r>
    <r>
      <rPr>
        <sz val="11"/>
        <rFont val="Arial Narrow"/>
        <family val="2"/>
      </rPr>
      <t>) 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조경</t>
    </r>
    <r>
      <rPr>
        <sz val="11"/>
        <rFont val="Arial Narrow"/>
        <family val="2"/>
      </rPr>
      <t xml:space="preserve">)         </t>
    </r>
  </si>
  <si>
    <r>
      <rPr>
        <sz val="11"/>
        <rFont val="돋움"/>
        <family val="3"/>
        <charset val="129"/>
      </rPr>
      <t>강관동바리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교량구조물</t>
    </r>
    <r>
      <rPr>
        <sz val="11"/>
        <rFont val="Arial Narrow"/>
        <family val="2"/>
      </rPr>
      <t>, H=4.2M)(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 xml:space="preserve">)    </t>
    </r>
  </si>
  <si>
    <r>
      <rPr>
        <sz val="11"/>
        <rFont val="돋움"/>
        <family val="3"/>
        <charset val="129"/>
      </rPr>
      <t>강관동바리수평연결</t>
    </r>
    <r>
      <rPr>
        <sz val="11"/>
        <rFont val="Arial Narrow"/>
        <family val="2"/>
      </rPr>
      <t>(1</t>
    </r>
    <r>
      <rPr>
        <sz val="11"/>
        <rFont val="돋움"/>
        <family val="3"/>
        <charset val="129"/>
      </rPr>
      <t>단설치</t>
    </r>
    <r>
      <rPr>
        <sz val="11"/>
        <rFont val="Arial Narrow"/>
        <family val="2"/>
      </rPr>
      <t>3.5M</t>
    </r>
    <r>
      <rPr>
        <sz val="11"/>
        <rFont val="돋움"/>
        <family val="3"/>
        <charset val="129"/>
      </rPr>
      <t>이상</t>
    </r>
    <r>
      <rPr>
        <sz val="11"/>
        <rFont val="Arial Narrow"/>
        <family val="2"/>
      </rPr>
      <t xml:space="preserve"> 3</t>
    </r>
    <r>
      <rPr>
        <sz val="11"/>
        <rFont val="돋움"/>
        <family val="3"/>
        <charset val="129"/>
      </rPr>
      <t>개</t>
    </r>
    <r>
      <rPr>
        <sz val="11"/>
        <rFont val="Arial Narrow"/>
        <family val="2"/>
      </rPr>
      <t xml:space="preserve">  </t>
    </r>
  </si>
  <si>
    <r>
      <rPr>
        <sz val="11"/>
        <rFont val="돋움"/>
        <family val="3"/>
        <charset val="129"/>
      </rPr>
      <t>시공이음면정리</t>
    </r>
    <r>
      <rPr>
        <sz val="11"/>
        <rFont val="Arial Narrow"/>
        <family val="2"/>
      </rPr>
      <t xml:space="preserve">                          </t>
    </r>
  </si>
  <si>
    <r>
      <rPr>
        <sz val="11"/>
        <rFont val="돋움"/>
        <family val="3"/>
        <charset val="129"/>
      </rPr>
      <t>인력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치핑</t>
    </r>
    <r>
      <rPr>
        <sz val="11"/>
        <rFont val="Arial Narrow"/>
        <family val="2"/>
      </rPr>
      <t xml:space="preserve">                               </t>
    </r>
  </si>
  <si>
    <r>
      <rPr>
        <sz val="11"/>
        <rFont val="돋움"/>
        <family val="3"/>
        <charset val="129"/>
      </rPr>
      <t>개량아스팔트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쉬트방수</t>
    </r>
    <r>
      <rPr>
        <sz val="11"/>
        <rFont val="Arial Narrow"/>
        <family val="2"/>
      </rPr>
      <t xml:space="preserve">                   </t>
    </r>
  </si>
  <si>
    <r>
      <rPr>
        <sz val="11"/>
        <rFont val="돋움"/>
        <family val="3"/>
        <charset val="129"/>
      </rPr>
      <t>상부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하부</t>
    </r>
    <r>
      <rPr>
        <sz val="11"/>
        <rFont val="Arial Narrow"/>
        <family val="2"/>
      </rPr>
      <t xml:space="preserve">                               </t>
    </r>
  </si>
  <si>
    <r>
      <rPr>
        <sz val="11"/>
        <rFont val="돋움"/>
        <family val="3"/>
        <charset val="129"/>
      </rPr>
      <t>벽체</t>
    </r>
    <r>
      <rPr>
        <sz val="11"/>
        <rFont val="Arial Narrow"/>
        <family val="2"/>
      </rPr>
      <t xml:space="preserve">                                    </t>
    </r>
  </si>
  <si>
    <r>
      <rPr>
        <sz val="11"/>
        <rFont val="돋움"/>
        <family val="3"/>
        <charset val="129"/>
      </rPr>
      <t>보호몰탈</t>
    </r>
    <r>
      <rPr>
        <sz val="11"/>
        <rFont val="Arial Narrow"/>
        <family val="2"/>
      </rPr>
      <t xml:space="preserve">                                </t>
    </r>
  </si>
  <si>
    <r>
      <rPr>
        <sz val="11"/>
        <rFont val="돋움"/>
        <family val="3"/>
        <charset val="129"/>
      </rPr>
      <t>아스팔트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바르기</t>
    </r>
    <r>
      <rPr>
        <sz val="11"/>
        <rFont val="Arial Narrow"/>
        <family val="2"/>
      </rPr>
      <t xml:space="preserve">                         </t>
    </r>
  </si>
  <si>
    <r>
      <rPr>
        <sz val="11"/>
        <rFont val="돋움"/>
        <family val="3"/>
        <charset val="129"/>
      </rPr>
      <t>방수</t>
    </r>
    <r>
      <rPr>
        <sz val="11"/>
        <rFont val="Arial Narrow"/>
        <family val="2"/>
      </rPr>
      <t>, 2</t>
    </r>
    <r>
      <rPr>
        <sz val="11"/>
        <rFont val="돋움"/>
        <family val="3"/>
        <charset val="129"/>
      </rPr>
      <t>회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솔칠</t>
    </r>
    <r>
      <rPr>
        <sz val="11"/>
        <rFont val="Arial Narrow"/>
        <family val="2"/>
      </rPr>
      <t xml:space="preserve">                          </t>
    </r>
  </si>
  <si>
    <r>
      <rPr>
        <sz val="11"/>
        <rFont val="돋움"/>
        <family val="3"/>
        <charset val="129"/>
      </rPr>
      <t>벽타일붙이기</t>
    </r>
    <r>
      <rPr>
        <sz val="11"/>
        <rFont val="Arial Narrow"/>
        <family val="2"/>
      </rPr>
      <t xml:space="preserve">                            </t>
    </r>
  </si>
  <si>
    <r>
      <rPr>
        <sz val="11"/>
        <rFont val="돋움"/>
        <family val="3"/>
        <charset val="129"/>
      </rPr>
      <t>철부조합페인트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조경</t>
    </r>
    <r>
      <rPr>
        <sz val="11"/>
        <rFont val="Arial Narrow"/>
        <family val="2"/>
      </rPr>
      <t xml:space="preserve">)              </t>
    </r>
  </si>
  <si>
    <r>
      <rPr>
        <sz val="11"/>
        <rFont val="돋움"/>
        <family val="3"/>
        <charset val="129"/>
      </rPr>
      <t>녹색</t>
    </r>
    <r>
      <rPr>
        <sz val="11"/>
        <rFont val="Arial Narrow"/>
        <family val="2"/>
      </rPr>
      <t>2</t>
    </r>
    <r>
      <rPr>
        <sz val="11"/>
        <rFont val="돋움"/>
        <family val="3"/>
        <charset val="129"/>
      </rPr>
      <t>회</t>
    </r>
    <r>
      <rPr>
        <sz val="11"/>
        <rFont val="Arial Narrow"/>
        <family val="2"/>
      </rPr>
      <t xml:space="preserve">                                 </t>
    </r>
  </si>
  <si>
    <r>
      <rPr>
        <sz val="11"/>
        <rFont val="돋움"/>
        <family val="3"/>
        <charset val="129"/>
      </rPr>
      <t>면따기</t>
    </r>
    <r>
      <rPr>
        <sz val="11"/>
        <rFont val="Arial Narrow"/>
        <family val="2"/>
      </rPr>
      <t xml:space="preserve">                                  </t>
    </r>
  </si>
  <si>
    <r>
      <rPr>
        <sz val="11"/>
        <rFont val="돋움"/>
        <family val="3"/>
        <charset val="129"/>
      </rPr>
      <t>지수판설치</t>
    </r>
    <r>
      <rPr>
        <sz val="11"/>
        <rFont val="Arial Narrow"/>
        <family val="2"/>
      </rPr>
      <t xml:space="preserve">                              </t>
    </r>
  </si>
  <si>
    <r>
      <rPr>
        <sz val="11"/>
        <rFont val="돋움"/>
        <family val="3"/>
        <charset val="129"/>
      </rPr>
      <t>수팽창성지수재</t>
    </r>
    <r>
      <rPr>
        <sz val="11"/>
        <rFont val="Arial Narrow"/>
        <family val="2"/>
      </rPr>
      <t xml:space="preserve">                          </t>
    </r>
  </si>
  <si>
    <r>
      <rPr>
        <sz val="11"/>
        <rFont val="돋움"/>
        <family val="3"/>
        <charset val="129"/>
      </rPr>
      <t>스틸그레이팅</t>
    </r>
    <r>
      <rPr>
        <sz val="11"/>
        <rFont val="Arial Narrow"/>
        <family val="2"/>
      </rPr>
      <t xml:space="preserve">                            </t>
    </r>
  </si>
  <si>
    <r>
      <rPr>
        <sz val="11"/>
        <rFont val="돋움"/>
        <family val="3"/>
        <charset val="129"/>
      </rPr>
      <t>난간</t>
    </r>
    <r>
      <rPr>
        <sz val="11"/>
        <rFont val="Arial Narrow"/>
        <family val="2"/>
      </rPr>
      <t xml:space="preserve">                                    </t>
    </r>
  </si>
  <si>
    <r>
      <rPr>
        <sz val="11"/>
        <rFont val="돋움"/>
        <family val="3"/>
        <charset val="129"/>
      </rPr>
      <t>알루미늄</t>
    </r>
    <r>
      <rPr>
        <sz val="11"/>
        <rFont val="Arial Narrow"/>
        <family val="2"/>
      </rPr>
      <t xml:space="preserve">, H=0.6m                        </t>
    </r>
  </si>
  <si>
    <r>
      <rPr>
        <sz val="11"/>
        <rFont val="돋움"/>
        <family val="3"/>
        <charset val="129"/>
      </rPr>
      <t>강관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배관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옥내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자재포함</t>
    </r>
    <r>
      <rPr>
        <sz val="11"/>
        <rFont val="Arial Narrow"/>
        <family val="2"/>
      </rPr>
      <t>) 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조경</t>
    </r>
    <r>
      <rPr>
        <sz val="11"/>
        <rFont val="Arial Narrow"/>
        <family val="2"/>
      </rPr>
      <t xml:space="preserve">)    </t>
    </r>
  </si>
  <si>
    <r>
      <rPr>
        <sz val="11"/>
        <rFont val="돋움"/>
        <family val="3"/>
        <charset val="129"/>
      </rPr>
      <t>오배수</t>
    </r>
    <r>
      <rPr>
        <sz val="11"/>
        <rFont val="Arial Narrow"/>
        <family val="2"/>
      </rPr>
      <t xml:space="preserve">PVC </t>
    </r>
    <r>
      <rPr>
        <sz val="11"/>
        <rFont val="돋움"/>
        <family val="3"/>
        <charset val="129"/>
      </rPr>
      <t>배관</t>
    </r>
    <r>
      <rPr>
        <sz val="11"/>
        <rFont val="Arial Narrow"/>
        <family val="2"/>
      </rPr>
      <t xml:space="preserve">                          </t>
    </r>
  </si>
  <si>
    <r>
      <rPr>
        <sz val="11"/>
        <rFont val="돋움"/>
        <family val="3"/>
        <charset val="129"/>
      </rPr>
      <t>수축이음</t>
    </r>
    <r>
      <rPr>
        <sz val="11"/>
        <rFont val="Arial Narrow"/>
        <family val="2"/>
      </rPr>
      <t xml:space="preserve">                                </t>
    </r>
  </si>
  <si>
    <r>
      <rPr>
        <sz val="11"/>
        <rFont val="돋움"/>
        <family val="3"/>
        <charset val="129"/>
      </rPr>
      <t>탄성패드</t>
    </r>
    <r>
      <rPr>
        <sz val="11"/>
        <rFont val="Arial Narrow"/>
        <family val="2"/>
      </rPr>
      <t xml:space="preserve">                                </t>
    </r>
  </si>
  <si>
    <r>
      <rPr>
        <sz val="11"/>
        <rFont val="돋움"/>
        <family val="3"/>
        <charset val="129"/>
      </rPr>
      <t>가로등기초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앙카볼트</t>
    </r>
    <r>
      <rPr>
        <sz val="11"/>
        <rFont val="Arial Narrow"/>
        <family val="2"/>
      </rPr>
      <t xml:space="preserve">                     </t>
    </r>
  </si>
  <si>
    <r>
      <rPr>
        <sz val="11"/>
        <rFont val="돋움"/>
        <family val="3"/>
        <charset val="129"/>
      </rPr>
      <t>커플러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나사식철근이음</t>
    </r>
    <r>
      <rPr>
        <sz val="11"/>
        <rFont val="Arial Narrow"/>
        <family val="2"/>
      </rPr>
      <t xml:space="preserve">)                  </t>
    </r>
  </si>
  <si>
    <r>
      <rPr>
        <sz val="11"/>
        <rFont val="돋움"/>
        <family val="3"/>
        <charset val="129"/>
      </rPr>
      <t>콘크리트벽돌쌓기</t>
    </r>
    <r>
      <rPr>
        <sz val="11"/>
        <rFont val="Arial Narrow"/>
        <family val="2"/>
      </rPr>
      <t xml:space="preserve">                        </t>
    </r>
  </si>
  <si>
    <r>
      <rPr>
        <sz val="11"/>
        <rFont val="돋움"/>
        <family val="3"/>
        <charset val="129"/>
      </rPr>
      <t>천매</t>
    </r>
    <r>
      <rPr>
        <sz val="11"/>
        <rFont val="Arial Narrow"/>
        <family val="2"/>
      </rPr>
      <t xml:space="preserve">   </t>
    </r>
  </si>
  <si>
    <r>
      <rPr>
        <sz val="11"/>
        <rFont val="돋움"/>
        <family val="3"/>
        <charset val="129"/>
      </rPr>
      <t>교명주</t>
    </r>
    <r>
      <rPr>
        <sz val="11"/>
        <rFont val="Arial Narrow"/>
        <family val="2"/>
      </rPr>
      <t xml:space="preserve">                                  </t>
    </r>
  </si>
  <si>
    <r>
      <rPr>
        <sz val="11"/>
        <rFont val="돋움"/>
        <family val="3"/>
        <charset val="129"/>
      </rPr>
      <t>교명판</t>
    </r>
    <r>
      <rPr>
        <sz val="11"/>
        <rFont val="Arial Narrow"/>
        <family val="2"/>
      </rPr>
      <t xml:space="preserve">                                  </t>
    </r>
  </si>
  <si>
    <r>
      <rPr>
        <sz val="11"/>
        <rFont val="돋움"/>
        <family val="3"/>
        <charset val="129"/>
      </rPr>
      <t>설명판</t>
    </r>
    <r>
      <rPr>
        <sz val="11"/>
        <rFont val="Arial Narrow"/>
        <family val="2"/>
      </rPr>
      <t xml:space="preserve">                                  </t>
    </r>
  </si>
  <si>
    <r>
      <rPr>
        <sz val="11"/>
        <rFont val="돋움"/>
        <family val="3"/>
        <charset val="129"/>
      </rPr>
      <t>신구콘크리트접착제</t>
    </r>
    <r>
      <rPr>
        <sz val="11"/>
        <rFont val="Arial Narrow"/>
        <family val="2"/>
      </rPr>
      <t xml:space="preserve">                      </t>
    </r>
  </si>
  <si>
    <r>
      <rPr>
        <sz val="11"/>
        <rFont val="돋움"/>
        <family val="3"/>
        <charset val="129"/>
      </rPr>
      <t>무수축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콘크리트</t>
    </r>
    <r>
      <rPr>
        <sz val="11"/>
        <rFont val="Arial Narrow"/>
        <family val="2"/>
      </rPr>
      <t xml:space="preserve">                         </t>
    </r>
  </si>
  <si>
    <r>
      <rPr>
        <sz val="11"/>
        <rFont val="돋움"/>
        <family val="3"/>
        <charset val="129"/>
      </rPr>
      <t>신축이음설치비</t>
    </r>
    <r>
      <rPr>
        <sz val="11"/>
        <rFont val="Arial Narrow"/>
        <family val="2"/>
      </rPr>
      <t xml:space="preserve">                          </t>
    </r>
  </si>
  <si>
    <r>
      <rPr>
        <sz val="11"/>
        <rFont val="돋움"/>
        <family val="3"/>
        <charset val="129"/>
      </rPr>
      <t>상부</t>
    </r>
    <r>
      <rPr>
        <sz val="11"/>
        <rFont val="Arial Narrow"/>
        <family val="2"/>
      </rPr>
      <t xml:space="preserve">, </t>
    </r>
    <r>
      <rPr>
        <sz val="11"/>
        <rFont val="돋움"/>
        <family val="3"/>
        <charset val="129"/>
      </rPr>
      <t>벽체</t>
    </r>
    <r>
      <rPr>
        <sz val="11"/>
        <rFont val="Arial Narrow"/>
        <family val="2"/>
      </rPr>
      <t xml:space="preserve">                              </t>
    </r>
  </si>
  <si>
    <r>
      <rPr>
        <sz val="11"/>
        <rFont val="돋움"/>
        <family val="3"/>
        <charset val="129"/>
      </rPr>
      <t>구스조인트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설치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탄성조인트</t>
    </r>
    <r>
      <rPr>
        <sz val="11"/>
        <rFont val="Arial Narrow"/>
        <family val="2"/>
      </rPr>
      <t xml:space="preserve">)            </t>
    </r>
  </si>
  <si>
    <r>
      <rPr>
        <sz val="11"/>
        <rFont val="돋움"/>
        <family val="3"/>
        <charset val="129"/>
      </rPr>
      <t>콜크</t>
    </r>
    <r>
      <rPr>
        <sz val="11"/>
        <rFont val="Arial Narrow"/>
        <family val="2"/>
      </rPr>
      <t>+</t>
    </r>
    <r>
      <rPr>
        <sz val="11"/>
        <rFont val="돋움"/>
        <family val="3"/>
        <charset val="129"/>
      </rPr>
      <t>아스팔트</t>
    </r>
    <r>
      <rPr>
        <sz val="11"/>
        <rFont val="Arial Narrow"/>
        <family val="2"/>
      </rPr>
      <t xml:space="preserve">(T20)                      </t>
    </r>
  </si>
  <si>
    <r>
      <rPr>
        <sz val="11"/>
        <rFont val="돋움"/>
        <family val="3"/>
        <charset val="129"/>
      </rPr>
      <t>수팽창고무지수판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구조물용</t>
    </r>
    <r>
      <rPr>
        <sz val="11"/>
        <rFont val="Arial Narrow"/>
        <family val="2"/>
      </rPr>
      <t xml:space="preserve">)              </t>
    </r>
  </si>
  <si>
    <r>
      <rPr>
        <sz val="11"/>
        <rFont val="돋움"/>
        <family val="3"/>
        <charset val="129"/>
      </rPr>
      <t>코킹</t>
    </r>
    <r>
      <rPr>
        <sz val="11"/>
        <rFont val="Arial Narrow"/>
        <family val="2"/>
      </rPr>
      <t xml:space="preserve">                                    </t>
    </r>
  </si>
  <si>
    <r>
      <rPr>
        <sz val="11"/>
        <rFont val="돋움"/>
        <family val="3"/>
        <charset val="129"/>
      </rPr>
      <t>구조용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강관</t>
    </r>
    <r>
      <rPr>
        <sz val="11"/>
        <rFont val="Arial Narrow"/>
        <family val="2"/>
      </rPr>
      <t xml:space="preserve">                             </t>
    </r>
  </si>
  <si>
    <r>
      <rPr>
        <sz val="11"/>
        <rFont val="돋움"/>
        <family val="3"/>
        <charset val="129"/>
      </rPr>
      <t>신축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이음재</t>
    </r>
    <r>
      <rPr>
        <sz val="11"/>
        <rFont val="Arial Narrow"/>
        <family val="2"/>
      </rPr>
      <t xml:space="preserve">(BACK UP)                    </t>
    </r>
  </si>
  <si>
    <r>
      <rPr>
        <sz val="11"/>
        <rFont val="돋움"/>
        <family val="3"/>
        <charset val="129"/>
      </rPr>
      <t>부력방지앵커천공</t>
    </r>
    <r>
      <rPr>
        <sz val="11"/>
        <rFont val="Arial Narrow"/>
        <family val="2"/>
      </rPr>
      <t xml:space="preserve">                        </t>
    </r>
  </si>
  <si>
    <r>
      <rPr>
        <sz val="11"/>
        <rFont val="돋움"/>
        <family val="3"/>
        <charset val="129"/>
      </rPr>
      <t>토</t>
    </r>
    <r>
      <rPr>
        <sz val="11"/>
        <rFont val="Arial Narrow"/>
        <family val="2"/>
      </rPr>
      <t xml:space="preserve">   </t>
    </r>
    <r>
      <rPr>
        <sz val="11"/>
        <rFont val="돋움"/>
        <family val="3"/>
        <charset val="129"/>
      </rPr>
      <t>사</t>
    </r>
    <r>
      <rPr>
        <sz val="11"/>
        <rFont val="Arial Narrow"/>
        <family val="2"/>
      </rPr>
      <t xml:space="preserve">, D=125mm                        </t>
    </r>
  </si>
  <si>
    <r>
      <rPr>
        <sz val="11"/>
        <rFont val="돋움"/>
        <family val="3"/>
        <charset val="129"/>
      </rPr>
      <t>풍화암</t>
    </r>
    <r>
      <rPr>
        <sz val="11"/>
        <rFont val="Arial Narrow"/>
        <family val="2"/>
      </rPr>
      <t xml:space="preserve">, D=125mm                         </t>
    </r>
  </si>
  <si>
    <r>
      <rPr>
        <sz val="11"/>
        <rFont val="돋움"/>
        <family val="3"/>
        <charset val="129"/>
      </rPr>
      <t>부반력앵커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방수공</t>
    </r>
    <r>
      <rPr>
        <sz val="11"/>
        <rFont val="Arial Narrow"/>
        <family val="2"/>
      </rPr>
      <t xml:space="preserve">                       </t>
    </r>
  </si>
  <si>
    <r>
      <rPr>
        <sz val="11"/>
        <rFont val="돋움"/>
        <family val="3"/>
        <charset val="129"/>
      </rPr>
      <t>자재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미포함</t>
    </r>
    <r>
      <rPr>
        <sz val="11"/>
        <rFont val="Arial Narrow"/>
        <family val="2"/>
      </rPr>
      <t xml:space="preserve">                             </t>
    </r>
  </si>
  <si>
    <r>
      <rPr>
        <sz val="11"/>
        <rFont val="돋움"/>
        <family val="3"/>
        <charset val="129"/>
      </rPr>
      <t>영구앵커체</t>
    </r>
    <r>
      <rPr>
        <sz val="11"/>
        <rFont val="Arial Narrow"/>
        <family val="2"/>
      </rPr>
      <t xml:space="preserve">(7XФ12.7MM)                  </t>
    </r>
  </si>
  <si>
    <r>
      <rPr>
        <sz val="11"/>
        <rFont val="돋움"/>
        <family val="3"/>
        <charset val="129"/>
      </rPr>
      <t>앵커체삽입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 xml:space="preserve">)                        </t>
    </r>
  </si>
  <si>
    <r>
      <rPr>
        <sz val="11"/>
        <rFont val="돋움"/>
        <family val="3"/>
        <charset val="129"/>
      </rPr>
      <t>두부설치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인장</t>
    </r>
    <r>
      <rPr>
        <sz val="11"/>
        <rFont val="Arial Narrow"/>
        <family val="2"/>
      </rPr>
      <t xml:space="preserve">                        </t>
    </r>
  </si>
  <si>
    <r>
      <rPr>
        <sz val="11"/>
        <rFont val="돋움"/>
        <family val="3"/>
        <charset val="129"/>
      </rPr>
      <t>부력방지앙카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그라우팅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 xml:space="preserve">)             </t>
    </r>
  </si>
  <si>
    <r>
      <rPr>
        <sz val="11"/>
        <rFont val="돋움"/>
        <family val="3"/>
        <charset val="129"/>
      </rPr>
      <t>흑강관</t>
    </r>
    <r>
      <rPr>
        <sz val="11"/>
        <rFont val="Arial Narrow"/>
        <family val="2"/>
      </rPr>
      <t xml:space="preserve"> (SPP)(KSD3507)                   </t>
    </r>
  </si>
  <si>
    <r>
      <rPr>
        <sz val="11"/>
        <rFont val="돋움"/>
        <family val="3"/>
        <charset val="129"/>
      </rPr>
      <t>우레탄수지</t>
    </r>
    <r>
      <rPr>
        <sz val="11"/>
        <rFont val="Arial Narrow"/>
        <family val="2"/>
      </rPr>
      <t xml:space="preserve">                              </t>
    </r>
  </si>
  <si>
    <r>
      <rPr>
        <sz val="11"/>
        <rFont val="돋움"/>
        <family val="3"/>
        <charset val="129"/>
      </rPr>
      <t>칩바닥재용</t>
    </r>
    <r>
      <rPr>
        <sz val="11"/>
        <rFont val="Arial Narrow"/>
        <family val="2"/>
      </rPr>
      <t xml:space="preserve">                              </t>
    </r>
  </si>
  <si>
    <r>
      <rPr>
        <sz val="11"/>
        <rFont val="돋움"/>
        <family val="3"/>
        <charset val="129"/>
      </rPr>
      <t>에폭시</t>
    </r>
    <r>
      <rPr>
        <sz val="11"/>
        <rFont val="Arial Narrow"/>
        <family val="2"/>
      </rPr>
      <t xml:space="preserve">                                  </t>
    </r>
  </si>
  <si>
    <r>
      <rPr>
        <sz val="11"/>
        <rFont val="돋움"/>
        <family val="3"/>
        <charset val="129"/>
      </rPr>
      <t>무용제</t>
    </r>
    <r>
      <rPr>
        <sz val="11"/>
        <rFont val="Arial Narrow"/>
        <family val="2"/>
      </rPr>
      <t xml:space="preserve">                                  </t>
    </r>
  </si>
  <si>
    <r>
      <rPr>
        <sz val="11"/>
        <rFont val="돋움"/>
        <family val="3"/>
        <charset val="129"/>
      </rPr>
      <t>열연철판</t>
    </r>
    <r>
      <rPr>
        <sz val="11"/>
        <rFont val="Arial Narrow"/>
        <family val="2"/>
      </rPr>
      <t xml:space="preserve">                                </t>
    </r>
  </si>
  <si>
    <r>
      <rPr>
        <sz val="11"/>
        <rFont val="돋움"/>
        <family val="3"/>
        <charset val="129"/>
      </rPr>
      <t>시멘트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운반구상차도</t>
    </r>
    <r>
      <rPr>
        <sz val="11"/>
        <rFont val="Arial Narrow"/>
        <family val="2"/>
      </rPr>
      <t xml:space="preserve">)                    </t>
    </r>
  </si>
  <si>
    <r>
      <rPr>
        <sz val="11"/>
        <rFont val="돋움"/>
        <family val="3"/>
        <charset val="129"/>
      </rPr>
      <t>포</t>
    </r>
    <r>
      <rPr>
        <sz val="11"/>
        <rFont val="Arial Narrow"/>
        <family val="2"/>
      </rPr>
      <t xml:space="preserve">     </t>
    </r>
  </si>
  <si>
    <r>
      <rPr>
        <sz val="11"/>
        <rFont val="돋움"/>
        <family val="3"/>
        <charset val="129"/>
      </rPr>
      <t>타일시멘트</t>
    </r>
    <r>
      <rPr>
        <sz val="11"/>
        <rFont val="Arial Narrow"/>
        <family val="2"/>
      </rPr>
      <t xml:space="preserve">                              </t>
    </r>
  </si>
  <si>
    <r>
      <rPr>
        <sz val="11"/>
        <rFont val="돋움"/>
        <family val="3"/>
        <charset val="129"/>
      </rPr>
      <t>줄눈용</t>
    </r>
    <r>
      <rPr>
        <sz val="11"/>
        <rFont val="Arial Narrow"/>
        <family val="2"/>
      </rPr>
      <t xml:space="preserve">                                  </t>
    </r>
  </si>
  <si>
    <r>
      <rPr>
        <sz val="11"/>
        <rFont val="돋움"/>
        <family val="3"/>
        <charset val="129"/>
      </rPr>
      <t>시멘트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수송비</t>
    </r>
    <r>
      <rPr>
        <sz val="11"/>
        <rFont val="Arial Narrow"/>
        <family val="2"/>
      </rPr>
      <t xml:space="preserve">                           </t>
    </r>
  </si>
  <si>
    <r>
      <rPr>
        <sz val="11"/>
        <rFont val="돋움"/>
        <family val="3"/>
        <charset val="129"/>
      </rPr>
      <t>시멘트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하차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입고비</t>
    </r>
    <r>
      <rPr>
        <sz val="11"/>
        <rFont val="Arial Narrow"/>
        <family val="2"/>
      </rPr>
      <t xml:space="preserve">                      </t>
    </r>
  </si>
  <si>
    <r>
      <rPr>
        <sz val="11"/>
        <rFont val="돋움"/>
        <family val="3"/>
        <charset val="129"/>
      </rPr>
      <t>모래운반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자재비포함</t>
    </r>
    <r>
      <rPr>
        <sz val="11"/>
        <rFont val="Arial Narrow"/>
        <family val="2"/>
      </rPr>
      <t xml:space="preserve">)                    </t>
    </r>
  </si>
  <si>
    <r>
      <rPr>
        <sz val="11"/>
        <rFont val="돋움"/>
        <family val="3"/>
        <charset val="129"/>
      </rPr>
      <t>레미콘</t>
    </r>
    <r>
      <rPr>
        <sz val="11"/>
        <rFont val="Arial Narrow"/>
        <family val="2"/>
      </rPr>
      <t xml:space="preserve">                                  </t>
    </r>
  </si>
  <si>
    <r>
      <rPr>
        <sz val="11"/>
        <rFont val="돋움"/>
        <family val="3"/>
        <charset val="129"/>
      </rPr>
      <t>이형철근</t>
    </r>
    <r>
      <rPr>
        <sz val="11"/>
        <rFont val="Arial Narrow"/>
        <family val="2"/>
      </rPr>
      <t xml:space="preserve">   (</t>
    </r>
    <r>
      <rPr>
        <sz val="11"/>
        <rFont val="돋움"/>
        <family val="3"/>
        <charset val="129"/>
      </rPr>
      <t>공장도</t>
    </r>
    <r>
      <rPr>
        <sz val="11"/>
        <rFont val="Arial Narrow"/>
        <family val="2"/>
      </rPr>
      <t xml:space="preserve">)                     </t>
    </r>
  </si>
  <si>
    <r>
      <rPr>
        <sz val="11"/>
        <rFont val="돋움"/>
        <family val="3"/>
        <charset val="129"/>
      </rPr>
      <t>고강도철근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공장도</t>
    </r>
    <r>
      <rPr>
        <sz val="11"/>
        <rFont val="Arial Narrow"/>
        <family val="2"/>
      </rPr>
      <t xml:space="preserve">)                     </t>
    </r>
  </si>
  <si>
    <r>
      <rPr>
        <sz val="11"/>
        <rFont val="돋움"/>
        <family val="3"/>
        <charset val="129"/>
      </rPr>
      <t>철근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운반</t>
    </r>
    <r>
      <rPr>
        <sz val="11"/>
        <rFont val="Arial Narrow"/>
        <family val="2"/>
      </rPr>
      <t xml:space="preserve">                               </t>
    </r>
  </si>
  <si>
    <r>
      <rPr>
        <sz val="11"/>
        <rFont val="돋움"/>
        <family val="3"/>
        <charset val="129"/>
      </rPr>
      <t>대</t>
    </r>
    <r>
      <rPr>
        <sz val="11"/>
        <rFont val="Arial Narrow"/>
        <family val="2"/>
      </rPr>
      <t xml:space="preserve">     </t>
    </r>
  </si>
  <si>
    <r>
      <rPr>
        <sz val="11"/>
        <rFont val="돋움"/>
        <family val="3"/>
        <charset val="129"/>
      </rPr>
      <t>고속도로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통행료</t>
    </r>
    <r>
      <rPr>
        <sz val="11"/>
        <rFont val="Arial Narrow"/>
        <family val="2"/>
      </rPr>
      <t xml:space="preserve">                         </t>
    </r>
  </si>
  <si>
    <r>
      <rPr>
        <sz val="11"/>
        <rFont val="돋움"/>
        <family val="3"/>
        <charset val="129"/>
      </rPr>
      <t>능해</t>
    </r>
    <r>
      <rPr>
        <sz val="11"/>
        <rFont val="Arial Narrow"/>
        <family val="2"/>
      </rPr>
      <t>IC&lt;-&gt;</t>
    </r>
    <r>
      <rPr>
        <sz val="11"/>
        <rFont val="돋움"/>
        <family val="3"/>
        <charset val="129"/>
      </rPr>
      <t>광명</t>
    </r>
    <r>
      <rPr>
        <sz val="11"/>
        <rFont val="Arial Narrow"/>
        <family val="2"/>
      </rPr>
      <t xml:space="preserve">IC                         </t>
    </r>
  </si>
  <si>
    <r>
      <rPr>
        <sz val="11"/>
        <rFont val="돋움"/>
        <family val="3"/>
        <charset val="129"/>
      </rPr>
      <t>회</t>
    </r>
    <r>
      <rPr>
        <sz val="11"/>
        <rFont val="Arial Narrow"/>
        <family val="2"/>
      </rPr>
      <t xml:space="preserve">     </t>
    </r>
  </si>
  <si>
    <r>
      <rPr>
        <sz val="11"/>
        <rFont val="돋움"/>
        <family val="3"/>
        <charset val="129"/>
      </rPr>
      <t>인력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하역료</t>
    </r>
    <r>
      <rPr>
        <sz val="11"/>
        <rFont val="Arial Narrow"/>
        <family val="2"/>
      </rPr>
      <t xml:space="preserve">                             </t>
    </r>
  </si>
  <si>
    <r>
      <rPr>
        <sz val="11"/>
        <rFont val="돋움"/>
        <family val="3"/>
        <charset val="129"/>
      </rPr>
      <t>송풍기</t>
    </r>
    <r>
      <rPr>
        <sz val="11"/>
        <rFont val="Arial Narrow"/>
        <family val="2"/>
      </rPr>
      <t>(DUCT IN LINE)</t>
    </r>
    <r>
      <rPr>
        <sz val="11"/>
        <rFont val="돋움"/>
        <family val="3"/>
        <charset val="129"/>
      </rPr>
      <t>설치</t>
    </r>
    <r>
      <rPr>
        <sz val="11"/>
        <rFont val="Arial Narrow"/>
        <family val="2"/>
      </rPr>
      <t xml:space="preserve">                </t>
    </r>
  </si>
  <si>
    <r>
      <rPr>
        <sz val="11"/>
        <rFont val="돋움"/>
        <family val="3"/>
        <charset val="129"/>
      </rPr>
      <t>각형덕트제작설치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기계제작</t>
    </r>
    <r>
      <rPr>
        <sz val="11"/>
        <rFont val="Arial Narrow"/>
        <family val="2"/>
      </rPr>
      <t xml:space="preserve">)              </t>
    </r>
  </si>
  <si>
    <r>
      <rPr>
        <sz val="11"/>
        <rFont val="돋움"/>
        <family val="3"/>
        <charset val="129"/>
      </rPr>
      <t>챔버</t>
    </r>
    <r>
      <rPr>
        <sz val="11"/>
        <rFont val="Arial Narrow"/>
        <family val="2"/>
      </rPr>
      <t>(0.8T)</t>
    </r>
    <r>
      <rPr>
        <sz val="11"/>
        <rFont val="돋움"/>
        <family val="3"/>
        <charset val="129"/>
      </rPr>
      <t>설치</t>
    </r>
    <r>
      <rPr>
        <sz val="11"/>
        <rFont val="Arial Narrow"/>
        <family val="2"/>
      </rPr>
      <t xml:space="preserve">                          </t>
    </r>
  </si>
  <si>
    <r>
      <rPr>
        <sz val="11"/>
        <rFont val="돋움"/>
        <family val="3"/>
        <charset val="129"/>
      </rPr>
      <t>그릴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설치</t>
    </r>
    <r>
      <rPr>
        <sz val="11"/>
        <rFont val="Arial Narrow"/>
        <family val="2"/>
      </rPr>
      <t xml:space="preserve">                               </t>
    </r>
  </si>
  <si>
    <r>
      <rPr>
        <sz val="11"/>
        <rFont val="돋움"/>
        <family val="3"/>
        <charset val="129"/>
      </rPr>
      <t>루버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설치</t>
    </r>
    <r>
      <rPr>
        <sz val="11"/>
        <rFont val="Arial Narrow"/>
        <family val="2"/>
      </rPr>
      <t xml:space="preserve">                               </t>
    </r>
  </si>
  <si>
    <r>
      <rPr>
        <sz val="11"/>
        <rFont val="돋움"/>
        <family val="3"/>
        <charset val="129"/>
      </rPr>
      <t>휴즈</t>
    </r>
    <r>
      <rPr>
        <sz val="11"/>
        <rFont val="Arial Narrow"/>
        <family val="2"/>
      </rPr>
      <t xml:space="preserve">                                    </t>
    </r>
  </si>
  <si>
    <r>
      <rPr>
        <sz val="11"/>
        <rFont val="돋움"/>
        <family val="3"/>
        <charset val="129"/>
      </rPr>
      <t>캔버스</t>
    </r>
    <r>
      <rPr>
        <sz val="11"/>
        <rFont val="Arial Narrow"/>
        <family val="2"/>
      </rPr>
      <t xml:space="preserve">                                  </t>
    </r>
  </si>
  <si>
    <r>
      <rPr>
        <sz val="11"/>
        <rFont val="돋움"/>
        <family val="3"/>
        <charset val="129"/>
      </rPr>
      <t>핸들</t>
    </r>
    <r>
      <rPr>
        <sz val="11"/>
        <rFont val="Arial Narrow"/>
        <family val="2"/>
      </rPr>
      <t xml:space="preserve">                                    </t>
    </r>
  </si>
  <si>
    <r>
      <rPr>
        <sz val="11"/>
        <rFont val="돋움"/>
        <family val="3"/>
        <charset val="129"/>
      </rPr>
      <t>수중펌프설치</t>
    </r>
    <r>
      <rPr>
        <sz val="11"/>
        <rFont val="Arial Narrow"/>
        <family val="2"/>
      </rPr>
      <t>, (</t>
    </r>
    <r>
      <rPr>
        <sz val="11"/>
        <rFont val="돋움"/>
        <family val="3"/>
        <charset val="129"/>
      </rPr>
      <t>자동탈착장치포함</t>
    </r>
    <r>
      <rPr>
        <sz val="11"/>
        <rFont val="Arial Narrow"/>
        <family val="2"/>
      </rPr>
      <t xml:space="preserve">)        </t>
    </r>
  </si>
  <si>
    <r>
      <rPr>
        <sz val="11"/>
        <rFont val="돋움"/>
        <family val="3"/>
        <charset val="129"/>
      </rPr>
      <t>스테인리스강관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기계실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배관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용접식</t>
    </r>
    <r>
      <rPr>
        <sz val="11"/>
        <rFont val="Arial Narrow"/>
        <family val="2"/>
      </rPr>
      <t xml:space="preserve">)      </t>
    </r>
  </si>
  <si>
    <r>
      <rPr>
        <sz val="11"/>
        <rFont val="돋움"/>
        <family val="3"/>
        <charset val="129"/>
      </rPr>
      <t>엘보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스텐레스용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용접식</t>
    </r>
    <r>
      <rPr>
        <sz val="11"/>
        <rFont val="Arial Narrow"/>
        <family val="2"/>
      </rPr>
      <t xml:space="preserve">)(KSB1543)       </t>
    </r>
  </si>
  <si>
    <r>
      <rPr>
        <sz val="11"/>
        <rFont val="돋움"/>
        <family val="3"/>
        <charset val="129"/>
      </rPr>
      <t>체크밸브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설치</t>
    </r>
    <r>
      <rPr>
        <sz val="11"/>
        <rFont val="Arial Narrow"/>
        <family val="2"/>
      </rPr>
      <t xml:space="preserve">(STS304,BB)                </t>
    </r>
  </si>
  <si>
    <r>
      <rPr>
        <sz val="11"/>
        <rFont val="돋움"/>
        <family val="3"/>
        <charset val="129"/>
      </rPr>
      <t>스텐볼밸브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설치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나사형</t>
    </r>
    <r>
      <rPr>
        <sz val="11"/>
        <rFont val="Arial Narrow"/>
        <family val="2"/>
      </rPr>
      <t xml:space="preserve">)                 </t>
    </r>
  </si>
  <si>
    <r>
      <rPr>
        <sz val="11"/>
        <rFont val="돋움"/>
        <family val="3"/>
        <charset val="129"/>
      </rPr>
      <t>후렉시블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조인트설치</t>
    </r>
    <r>
      <rPr>
        <sz val="11"/>
        <rFont val="Arial Narrow"/>
        <family val="2"/>
      </rPr>
      <t xml:space="preserve">                     </t>
    </r>
  </si>
  <si>
    <r>
      <rPr>
        <sz val="11"/>
        <rFont val="돋움"/>
        <family val="3"/>
        <charset val="129"/>
      </rPr>
      <t>절연</t>
    </r>
    <r>
      <rPr>
        <sz val="11"/>
        <rFont val="Arial Narrow"/>
        <family val="2"/>
      </rPr>
      <t>U</t>
    </r>
    <r>
      <rPr>
        <sz val="11"/>
        <rFont val="돋움"/>
        <family val="3"/>
        <charset val="129"/>
      </rPr>
      <t>볼트</t>
    </r>
    <r>
      <rPr>
        <sz val="11"/>
        <rFont val="Arial Narrow"/>
        <family val="2"/>
      </rPr>
      <t xml:space="preserve">                               </t>
    </r>
  </si>
  <si>
    <r>
      <rPr>
        <sz val="11"/>
        <rFont val="돋움"/>
        <family val="3"/>
        <charset val="129"/>
      </rPr>
      <t>스테인리스강관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아르곤용접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기계</t>
    </r>
    <r>
      <rPr>
        <sz val="11"/>
        <rFont val="Arial Narrow"/>
        <family val="2"/>
      </rPr>
      <t xml:space="preserve">)         </t>
    </r>
  </si>
  <si>
    <r>
      <rPr>
        <sz val="11"/>
        <rFont val="돋움"/>
        <family val="3"/>
        <charset val="129"/>
      </rPr>
      <t>스리브강관설치</t>
    </r>
    <r>
      <rPr>
        <sz val="11"/>
        <rFont val="Arial Narrow"/>
        <family val="2"/>
      </rPr>
      <t>(D200MM) 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조경</t>
    </r>
    <r>
      <rPr>
        <sz val="11"/>
        <rFont val="Arial Narrow"/>
        <family val="2"/>
      </rPr>
      <t xml:space="preserve">)      </t>
    </r>
  </si>
  <si>
    <r>
      <rPr>
        <sz val="11"/>
        <rFont val="돋움"/>
        <family val="3"/>
        <charset val="129"/>
      </rPr>
      <t>압력계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설치</t>
    </r>
    <r>
      <rPr>
        <sz val="11"/>
        <rFont val="Arial Narrow"/>
        <family val="2"/>
      </rPr>
      <t xml:space="preserve">                             </t>
    </r>
  </si>
  <si>
    <r>
      <rPr>
        <sz val="11"/>
        <rFont val="돋움"/>
        <family val="3"/>
        <charset val="129"/>
      </rPr>
      <t>펌프가대설치</t>
    </r>
    <r>
      <rPr>
        <sz val="11"/>
        <rFont val="Arial Narrow"/>
        <family val="2"/>
      </rPr>
      <t xml:space="preserve">                            </t>
    </r>
  </si>
  <si>
    <r>
      <rPr>
        <sz val="11"/>
        <rFont val="돋움"/>
        <family val="3"/>
        <charset val="129"/>
      </rPr>
      <t>조</t>
    </r>
    <r>
      <rPr>
        <sz val="11"/>
        <rFont val="Arial Narrow"/>
        <family val="2"/>
      </rPr>
      <t xml:space="preserve">     </t>
    </r>
  </si>
  <si>
    <r>
      <rPr>
        <sz val="11"/>
        <rFont val="돋움"/>
        <family val="3"/>
        <charset val="129"/>
      </rPr>
      <t>체인블럭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트롤리설치공사</t>
    </r>
    <r>
      <rPr>
        <sz val="11"/>
        <rFont val="Arial Narrow"/>
        <family val="2"/>
      </rPr>
      <t xml:space="preserve">                 </t>
    </r>
  </si>
  <si>
    <r>
      <rPr>
        <sz val="11"/>
        <rFont val="돋움"/>
        <family val="3"/>
        <charset val="129"/>
      </rPr>
      <t>ㄷ형강</t>
    </r>
    <r>
      <rPr>
        <sz val="11"/>
        <rFont val="Arial Narrow"/>
        <family val="2"/>
      </rPr>
      <t xml:space="preserve">(9.36KG/M)                        </t>
    </r>
  </si>
  <si>
    <r>
      <rPr>
        <sz val="11"/>
        <rFont val="돋움"/>
        <family val="3"/>
        <charset val="129"/>
      </rPr>
      <t>철물제작설치비</t>
    </r>
    <r>
      <rPr>
        <sz val="11"/>
        <rFont val="Arial Narrow"/>
        <family val="2"/>
      </rPr>
      <t xml:space="preserve">                          </t>
    </r>
  </si>
  <si>
    <r>
      <rPr>
        <sz val="11"/>
        <rFont val="돋움"/>
        <family val="3"/>
        <charset val="129"/>
      </rPr>
      <t>통신변환장치</t>
    </r>
    <r>
      <rPr>
        <sz val="11"/>
        <rFont val="Arial Narrow"/>
        <family val="2"/>
      </rPr>
      <t xml:space="preserve">                            </t>
    </r>
  </si>
  <si>
    <r>
      <rPr>
        <sz val="11"/>
        <rFont val="돋움"/>
        <family val="3"/>
        <charset val="129"/>
      </rPr>
      <t>통신인테페이스장치</t>
    </r>
    <r>
      <rPr>
        <sz val="11"/>
        <rFont val="Arial Narrow"/>
        <family val="2"/>
      </rPr>
      <t xml:space="preserve">                      </t>
    </r>
  </si>
  <si>
    <r>
      <rPr>
        <sz val="11"/>
        <rFont val="돋움"/>
        <family val="3"/>
        <charset val="129"/>
      </rPr>
      <t>원격제어반</t>
    </r>
    <r>
      <rPr>
        <sz val="11"/>
        <rFont val="Arial Narrow"/>
        <family val="2"/>
      </rPr>
      <t xml:space="preserve">(W/TOUCH SCRREN)              </t>
    </r>
  </si>
  <si>
    <r>
      <rPr>
        <sz val="11"/>
        <rFont val="돋움"/>
        <family val="3"/>
        <charset val="129"/>
      </rPr>
      <t>강제전선관</t>
    </r>
    <r>
      <rPr>
        <sz val="11"/>
        <rFont val="Arial Narrow"/>
        <family val="2"/>
      </rPr>
      <t xml:space="preserve">                              </t>
    </r>
  </si>
  <si>
    <r>
      <rPr>
        <sz val="11"/>
        <rFont val="돋움"/>
        <family val="3"/>
        <charset val="129"/>
      </rPr>
      <t>아연도</t>
    </r>
    <r>
      <rPr>
        <sz val="11"/>
        <rFont val="Arial Narrow"/>
        <family val="2"/>
      </rPr>
      <t xml:space="preserve"> 16                               </t>
    </r>
  </si>
  <si>
    <r>
      <rPr>
        <sz val="11"/>
        <rFont val="돋움"/>
        <family val="3"/>
        <charset val="129"/>
      </rPr>
      <t>아연도</t>
    </r>
    <r>
      <rPr>
        <sz val="11"/>
        <rFont val="Arial Narrow"/>
        <family val="2"/>
      </rPr>
      <t xml:space="preserve">  22                              </t>
    </r>
  </si>
  <si>
    <r>
      <rPr>
        <sz val="11"/>
        <rFont val="돋움"/>
        <family val="3"/>
        <charset val="129"/>
      </rPr>
      <t>아연도</t>
    </r>
    <r>
      <rPr>
        <sz val="11"/>
        <rFont val="Arial Narrow"/>
        <family val="2"/>
      </rPr>
      <t xml:space="preserve">  36                              </t>
    </r>
  </si>
  <si>
    <r>
      <rPr>
        <sz val="11"/>
        <rFont val="돋움"/>
        <family val="3"/>
        <charset val="129"/>
      </rPr>
      <t>전선관부속</t>
    </r>
    <r>
      <rPr>
        <sz val="11"/>
        <rFont val="Arial Narrow"/>
        <family val="2"/>
      </rPr>
      <t xml:space="preserve">                              </t>
    </r>
  </si>
  <si>
    <r>
      <rPr>
        <sz val="11"/>
        <rFont val="돋움"/>
        <family val="3"/>
        <charset val="129"/>
      </rPr>
      <t>전선관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자재비의</t>
    </r>
    <r>
      <rPr>
        <sz val="11"/>
        <rFont val="Arial Narrow"/>
        <family val="2"/>
      </rPr>
      <t xml:space="preserve"> 20%                     </t>
    </r>
  </si>
  <si>
    <r>
      <rPr>
        <sz val="11"/>
        <rFont val="돋움"/>
        <family val="3"/>
        <charset val="129"/>
      </rPr>
      <t>전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선</t>
    </r>
    <r>
      <rPr>
        <sz val="11"/>
        <rFont val="Arial Narrow"/>
        <family val="2"/>
      </rPr>
      <t xml:space="preserve">(IEC)                              </t>
    </r>
  </si>
  <si>
    <r>
      <rPr>
        <sz val="11"/>
        <rFont val="돋움"/>
        <family val="3"/>
        <charset val="129"/>
      </rPr>
      <t>전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선</t>
    </r>
    <r>
      <rPr>
        <sz val="11"/>
        <rFont val="Arial Narrow"/>
        <family val="2"/>
      </rPr>
      <t xml:space="preserve">                                   </t>
    </r>
  </si>
  <si>
    <r>
      <rPr>
        <sz val="11"/>
        <rFont val="돋움"/>
        <family val="3"/>
        <charset val="129"/>
      </rPr>
      <t>후렉시블관</t>
    </r>
    <r>
      <rPr>
        <sz val="11"/>
        <rFont val="Arial Narrow"/>
        <family val="2"/>
      </rPr>
      <t xml:space="preserve">                              </t>
    </r>
  </si>
  <si>
    <r>
      <rPr>
        <sz val="11"/>
        <rFont val="돋움"/>
        <family val="3"/>
        <charset val="129"/>
      </rPr>
      <t>후렉시블연결구</t>
    </r>
    <r>
      <rPr>
        <sz val="11"/>
        <rFont val="Arial Narrow"/>
        <family val="2"/>
      </rPr>
      <t xml:space="preserve">                          </t>
    </r>
  </si>
  <si>
    <r>
      <rPr>
        <sz val="11"/>
        <rFont val="돋움"/>
        <family val="3"/>
        <charset val="129"/>
      </rPr>
      <t>노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말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벤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드</t>
    </r>
    <r>
      <rPr>
        <sz val="11"/>
        <rFont val="Arial Narrow"/>
        <family val="2"/>
      </rPr>
      <t xml:space="preserve">                             </t>
    </r>
  </si>
  <si>
    <r>
      <rPr>
        <sz val="11"/>
        <rFont val="돋움"/>
        <family val="3"/>
        <charset val="129"/>
      </rPr>
      <t>철제</t>
    </r>
    <r>
      <rPr>
        <sz val="11"/>
        <rFont val="Arial Narrow"/>
        <family val="2"/>
      </rPr>
      <t xml:space="preserve"> 36                                 </t>
    </r>
  </si>
  <si>
    <r>
      <rPr>
        <sz val="11"/>
        <rFont val="돋움"/>
        <family val="3"/>
        <charset val="129"/>
      </rPr>
      <t>행가</t>
    </r>
    <r>
      <rPr>
        <sz val="11"/>
        <rFont val="Arial Narrow"/>
        <family val="2"/>
      </rPr>
      <t xml:space="preserve">                                    </t>
    </r>
  </si>
  <si>
    <r>
      <rPr>
        <sz val="11"/>
        <rFont val="돋움"/>
        <family val="3"/>
        <charset val="129"/>
      </rPr>
      <t>앙카볼트</t>
    </r>
    <r>
      <rPr>
        <sz val="11"/>
        <rFont val="Arial Narrow"/>
        <family val="2"/>
      </rPr>
      <t>/</t>
    </r>
    <r>
      <rPr>
        <sz val="11"/>
        <rFont val="돋움"/>
        <family val="3"/>
        <charset val="129"/>
      </rPr>
      <t>너트</t>
    </r>
    <r>
      <rPr>
        <sz val="11"/>
        <rFont val="Arial Narrow"/>
        <family val="2"/>
      </rPr>
      <t xml:space="preserve">                           </t>
    </r>
  </si>
  <si>
    <r>
      <rPr>
        <sz val="11"/>
        <rFont val="돋움"/>
        <family val="3"/>
        <charset val="129"/>
      </rPr>
      <t>총포및화약</t>
    </r>
    <r>
      <rPr>
        <sz val="11"/>
        <rFont val="Arial Narrow"/>
        <family val="2"/>
      </rPr>
      <t xml:space="preserve">                              </t>
    </r>
  </si>
  <si>
    <r>
      <rPr>
        <sz val="11"/>
        <rFont val="돋움"/>
        <family val="3"/>
        <charset val="129"/>
      </rPr>
      <t>풀박스</t>
    </r>
    <r>
      <rPr>
        <sz val="11"/>
        <rFont val="Arial Narrow"/>
        <family val="2"/>
      </rPr>
      <t xml:space="preserve">                                  </t>
    </r>
  </si>
  <si>
    <r>
      <rPr>
        <sz val="11"/>
        <rFont val="돋움"/>
        <family val="3"/>
        <charset val="129"/>
      </rPr>
      <t>재설정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스위치</t>
    </r>
    <r>
      <rPr>
        <sz val="11"/>
        <rFont val="Arial Narrow"/>
        <family val="2"/>
      </rPr>
      <t xml:space="preserve">                           </t>
    </r>
  </si>
  <si>
    <r>
      <rPr>
        <sz val="11"/>
        <rFont val="돋움"/>
        <family val="3"/>
        <charset val="129"/>
      </rPr>
      <t>수위조절계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오뚜기식</t>
    </r>
    <r>
      <rPr>
        <sz val="11"/>
        <rFont val="Arial Narrow"/>
        <family val="2"/>
      </rPr>
      <t xml:space="preserve">)                    </t>
    </r>
  </si>
  <si>
    <r>
      <rPr>
        <sz val="11"/>
        <rFont val="돋움"/>
        <family val="3"/>
        <charset val="129"/>
      </rPr>
      <t>계장공</t>
    </r>
    <r>
      <rPr>
        <sz val="11"/>
        <rFont val="Arial Narrow"/>
        <family val="2"/>
      </rPr>
      <t xml:space="preserve">                                  </t>
    </r>
  </si>
  <si>
    <r>
      <rPr>
        <sz val="11"/>
        <rFont val="돋움"/>
        <family val="3"/>
        <charset val="129"/>
      </rPr>
      <t>인</t>
    </r>
    <r>
      <rPr>
        <sz val="11"/>
        <rFont val="Arial Narrow"/>
        <family val="2"/>
      </rPr>
      <t xml:space="preserve">     </t>
    </r>
  </si>
  <si>
    <r>
      <rPr>
        <sz val="11"/>
        <rFont val="돋움"/>
        <family val="3"/>
        <charset val="129"/>
      </rPr>
      <t>내선전공</t>
    </r>
    <r>
      <rPr>
        <sz val="11"/>
        <rFont val="Arial Narrow"/>
        <family val="2"/>
      </rPr>
      <t xml:space="preserve">                                </t>
    </r>
  </si>
  <si>
    <r>
      <rPr>
        <sz val="11"/>
        <rFont val="돋움"/>
        <family val="3"/>
        <charset val="129"/>
      </rPr>
      <t>저압케이블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전공</t>
    </r>
    <r>
      <rPr>
        <sz val="11"/>
        <rFont val="Arial Narrow"/>
        <family val="2"/>
      </rPr>
      <t xml:space="preserve">                         </t>
    </r>
  </si>
  <si>
    <r>
      <rPr>
        <sz val="11"/>
        <rFont val="돋움"/>
        <family val="3"/>
        <charset val="129"/>
      </rPr>
      <t>소화기함설치</t>
    </r>
    <r>
      <rPr>
        <sz val="11"/>
        <rFont val="Arial Narrow"/>
        <family val="2"/>
      </rPr>
      <t xml:space="preserve">                            </t>
    </r>
  </si>
  <si>
    <r>
      <rPr>
        <sz val="11"/>
        <rFont val="돋움"/>
        <family val="3"/>
        <charset val="129"/>
      </rPr>
      <t>흙막이공사</t>
    </r>
  </si>
  <si>
    <r>
      <rPr>
        <sz val="11"/>
        <rFont val="돋움"/>
        <family val="3"/>
        <charset val="129"/>
      </rPr>
      <t>말뚝박기사전천공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 xml:space="preserve">)                  </t>
    </r>
  </si>
  <si>
    <r>
      <rPr>
        <sz val="11"/>
        <rFont val="돋움"/>
        <family val="3"/>
        <charset val="129"/>
      </rPr>
      <t>토사</t>
    </r>
    <r>
      <rPr>
        <sz val="11"/>
        <rFont val="Arial Narrow"/>
        <family val="2"/>
      </rPr>
      <t xml:space="preserve"> D=18"                              </t>
    </r>
  </si>
  <si>
    <r>
      <rPr>
        <sz val="11"/>
        <rFont val="돋움"/>
        <family val="3"/>
        <charset val="129"/>
      </rPr>
      <t>천공벽유지케이싱설치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해체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 xml:space="preserve">)      </t>
    </r>
  </si>
  <si>
    <r>
      <rPr>
        <sz val="11"/>
        <rFont val="돋움"/>
        <family val="3"/>
        <charset val="129"/>
      </rPr>
      <t>풍화암</t>
    </r>
    <r>
      <rPr>
        <sz val="11"/>
        <rFont val="Arial Narrow"/>
        <family val="2"/>
      </rPr>
      <t xml:space="preserve"> D=18"                            </t>
    </r>
  </si>
  <si>
    <r>
      <rPr>
        <sz val="11"/>
        <rFont val="돋움"/>
        <family val="3"/>
        <charset val="129"/>
      </rPr>
      <t>본</t>
    </r>
    <r>
      <rPr>
        <sz val="11"/>
        <rFont val="Arial Narrow"/>
        <family val="2"/>
      </rPr>
      <t xml:space="preserve">     </t>
    </r>
  </si>
  <si>
    <r>
      <rPr>
        <sz val="11"/>
        <rFont val="돋움"/>
        <family val="3"/>
        <charset val="129"/>
      </rPr>
      <t>천공홀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모래채우기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 xml:space="preserve">)                 </t>
    </r>
  </si>
  <si>
    <r>
      <rPr>
        <sz val="11"/>
        <rFont val="돋움"/>
        <family val="3"/>
        <charset val="129"/>
      </rPr>
      <t>주형보설치및철거</t>
    </r>
    <r>
      <rPr>
        <sz val="11"/>
        <rFont val="Arial Narrow"/>
        <family val="2"/>
      </rPr>
      <t xml:space="preserve">                        </t>
    </r>
  </si>
  <si>
    <r>
      <rPr>
        <sz val="11"/>
        <rFont val="돋움"/>
        <family val="3"/>
        <charset val="129"/>
      </rPr>
      <t>주형보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받침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설치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철거</t>
    </r>
    <r>
      <rPr>
        <sz val="11"/>
        <rFont val="Arial Narrow"/>
        <family val="2"/>
      </rPr>
      <t xml:space="preserve">                </t>
    </r>
  </si>
  <si>
    <r>
      <rPr>
        <sz val="11"/>
        <rFont val="돋움"/>
        <family val="3"/>
        <charset val="129"/>
      </rPr>
      <t>ㄷ</t>
    </r>
    <r>
      <rPr>
        <sz val="11"/>
        <rFont val="Arial Narrow"/>
        <family val="2"/>
      </rPr>
      <t xml:space="preserve">380. L=3~5m                           </t>
    </r>
  </si>
  <si>
    <r>
      <rPr>
        <sz val="11"/>
        <rFont val="돋움"/>
        <family val="3"/>
        <charset val="129"/>
      </rPr>
      <t>ㄷ</t>
    </r>
    <r>
      <rPr>
        <sz val="11"/>
        <rFont val="Arial Narrow"/>
        <family val="2"/>
      </rPr>
      <t xml:space="preserve">380. L=9-11m                          </t>
    </r>
  </si>
  <si>
    <r>
      <rPr>
        <sz val="11"/>
        <rFont val="돋움"/>
        <family val="3"/>
        <charset val="129"/>
      </rPr>
      <t>ㄷ</t>
    </r>
    <r>
      <rPr>
        <sz val="11"/>
        <rFont val="Arial Narrow"/>
        <family val="2"/>
      </rPr>
      <t xml:space="preserve">380, L=12-14m                         </t>
    </r>
  </si>
  <si>
    <r>
      <rPr>
        <sz val="11"/>
        <rFont val="돋움"/>
        <family val="3"/>
        <charset val="129"/>
      </rPr>
      <t>버팀보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설치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철거</t>
    </r>
    <r>
      <rPr>
        <sz val="11"/>
        <rFont val="Arial Narrow"/>
        <family val="2"/>
      </rPr>
      <t xml:space="preserve">                     </t>
    </r>
  </si>
  <si>
    <r>
      <rPr>
        <sz val="11"/>
        <rFont val="돋움"/>
        <family val="3"/>
        <charset val="129"/>
      </rPr>
      <t>띠장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설치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철거</t>
    </r>
    <r>
      <rPr>
        <sz val="11"/>
        <rFont val="Arial Narrow"/>
        <family val="2"/>
      </rPr>
      <t xml:space="preserve">                       </t>
    </r>
  </si>
  <si>
    <r>
      <rPr>
        <sz val="11"/>
        <rFont val="돋움"/>
        <family val="3"/>
        <charset val="129"/>
      </rPr>
      <t>ㄷ</t>
    </r>
    <r>
      <rPr>
        <sz val="11"/>
        <rFont val="Arial Narrow"/>
        <family val="2"/>
      </rPr>
      <t>-</t>
    </r>
    <r>
      <rPr>
        <sz val="11"/>
        <rFont val="돋움"/>
        <family val="3"/>
        <charset val="129"/>
      </rPr>
      <t>형강설치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철거</t>
    </r>
    <r>
      <rPr>
        <sz val="11"/>
        <rFont val="Arial Narrow"/>
        <family val="2"/>
      </rPr>
      <t xml:space="preserve">                     </t>
    </r>
  </si>
  <si>
    <r>
      <rPr>
        <sz val="11"/>
        <rFont val="돋움"/>
        <family val="3"/>
        <charset val="129"/>
      </rPr>
      <t>복공판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설치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철거</t>
    </r>
    <r>
      <rPr>
        <sz val="11"/>
        <rFont val="Arial Narrow"/>
        <family val="2"/>
      </rPr>
      <t xml:space="preserve">                     </t>
    </r>
  </si>
  <si>
    <r>
      <rPr>
        <sz val="11"/>
        <rFont val="돋움"/>
        <family val="3"/>
        <charset val="129"/>
      </rPr>
      <t>경량강재설치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 xml:space="preserve">)                      </t>
    </r>
  </si>
  <si>
    <r>
      <rPr>
        <sz val="11"/>
        <rFont val="돋움"/>
        <family val="3"/>
        <charset val="129"/>
      </rPr>
      <t>ㄴ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ㄷ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형강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등</t>
    </r>
    <r>
      <rPr>
        <sz val="11"/>
        <rFont val="Arial Narrow"/>
        <family val="2"/>
      </rPr>
      <t xml:space="preserve">                        </t>
    </r>
  </si>
  <si>
    <r>
      <rPr>
        <sz val="11"/>
        <rFont val="돋움"/>
        <family val="3"/>
        <charset val="129"/>
      </rPr>
      <t>경량강재철거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 xml:space="preserve">)                      </t>
    </r>
  </si>
  <si>
    <r>
      <rPr>
        <sz val="11"/>
        <rFont val="돋움"/>
        <family val="3"/>
        <charset val="129"/>
      </rPr>
      <t>토류판설치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 xml:space="preserve">)                        </t>
    </r>
  </si>
  <si>
    <r>
      <rPr>
        <sz val="11"/>
        <rFont val="돋움"/>
        <family val="3"/>
        <charset val="129"/>
      </rPr>
      <t>토류판제외</t>
    </r>
    <r>
      <rPr>
        <sz val="11"/>
        <rFont val="Arial Narrow"/>
        <family val="2"/>
      </rPr>
      <t xml:space="preserve">                              </t>
    </r>
  </si>
  <si>
    <r>
      <rPr>
        <sz val="11"/>
        <rFont val="돋움"/>
        <family val="3"/>
        <charset val="129"/>
      </rPr>
      <t>토류판철거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 xml:space="preserve">)                        </t>
    </r>
  </si>
  <si>
    <r>
      <rPr>
        <sz val="11"/>
        <rFont val="돋움"/>
        <family val="3"/>
        <charset val="129"/>
      </rPr>
      <t>토류판</t>
    </r>
    <r>
      <rPr>
        <sz val="11"/>
        <rFont val="Arial Narrow"/>
        <family val="2"/>
      </rPr>
      <t xml:space="preserve">                                  </t>
    </r>
  </si>
  <si>
    <r>
      <rPr>
        <sz val="11"/>
        <rFont val="돋움"/>
        <family val="3"/>
        <charset val="129"/>
      </rPr>
      <t>전체수량</t>
    </r>
    <r>
      <rPr>
        <sz val="11"/>
        <rFont val="Arial Narrow"/>
        <family val="2"/>
      </rPr>
      <t xml:space="preserve"> x </t>
    </r>
    <r>
      <rPr>
        <sz val="11"/>
        <rFont val="돋움"/>
        <family val="3"/>
        <charset val="129"/>
      </rPr>
      <t>손율</t>
    </r>
    <r>
      <rPr>
        <sz val="11"/>
        <rFont val="Arial Narrow"/>
        <family val="2"/>
      </rPr>
      <t xml:space="preserve">75%                      </t>
    </r>
  </si>
  <si>
    <r>
      <rPr>
        <sz val="11"/>
        <rFont val="돋움"/>
        <family val="3"/>
        <charset val="129"/>
      </rPr>
      <t>전체수량</t>
    </r>
    <r>
      <rPr>
        <sz val="11"/>
        <rFont val="Arial Narrow"/>
        <family val="2"/>
      </rPr>
      <t xml:space="preserve"> x </t>
    </r>
    <r>
      <rPr>
        <sz val="11"/>
        <rFont val="돋움"/>
        <family val="3"/>
        <charset val="129"/>
      </rPr>
      <t>손율</t>
    </r>
    <r>
      <rPr>
        <sz val="11"/>
        <rFont val="Arial Narrow"/>
        <family val="2"/>
      </rPr>
      <t xml:space="preserve">90%                      </t>
    </r>
  </si>
  <si>
    <r>
      <rPr>
        <sz val="11"/>
        <rFont val="돋움"/>
        <family val="3"/>
        <charset val="129"/>
      </rPr>
      <t>전체수량</t>
    </r>
    <r>
      <rPr>
        <sz val="11"/>
        <rFont val="Arial Narrow"/>
        <family val="2"/>
      </rPr>
      <t xml:space="preserve"> x </t>
    </r>
    <r>
      <rPr>
        <sz val="11"/>
        <rFont val="돋움"/>
        <family val="3"/>
        <charset val="129"/>
      </rPr>
      <t>손율</t>
    </r>
    <r>
      <rPr>
        <sz val="11"/>
        <rFont val="Arial Narrow"/>
        <family val="2"/>
      </rPr>
      <t>100%,(</t>
    </r>
    <r>
      <rPr>
        <sz val="11"/>
        <rFont val="돋움"/>
        <family val="3"/>
        <charset val="129"/>
      </rPr>
      <t>매몰</t>
    </r>
    <r>
      <rPr>
        <sz val="11"/>
        <rFont val="Arial Narrow"/>
        <family val="2"/>
      </rPr>
      <t xml:space="preserve">)              </t>
    </r>
  </si>
  <si>
    <r>
      <rPr>
        <sz val="11"/>
        <rFont val="돋움"/>
        <family val="3"/>
        <charset val="129"/>
      </rPr>
      <t>절취</t>
    </r>
    <r>
      <rPr>
        <sz val="11"/>
        <rFont val="Arial Narrow"/>
        <family val="2"/>
      </rPr>
      <t xml:space="preserve">                                    </t>
    </r>
  </si>
  <si>
    <r>
      <rPr>
        <sz val="11"/>
        <rFont val="돋움"/>
        <family val="3"/>
        <charset val="129"/>
      </rPr>
      <t>인력</t>
    </r>
    <r>
      <rPr>
        <sz val="11"/>
        <rFont val="Arial Narrow"/>
        <family val="2"/>
      </rPr>
      <t xml:space="preserve">. </t>
    </r>
    <r>
      <rPr>
        <sz val="11"/>
        <rFont val="돋움"/>
        <family val="3"/>
        <charset val="129"/>
      </rPr>
      <t>보통토사</t>
    </r>
    <r>
      <rPr>
        <sz val="11"/>
        <rFont val="Arial Narrow"/>
        <family val="2"/>
      </rPr>
      <t xml:space="preserve">                          </t>
    </r>
  </si>
  <si>
    <r>
      <rPr>
        <sz val="11"/>
        <rFont val="돋움"/>
        <family val="3"/>
        <charset val="129"/>
      </rPr>
      <t>토류벽콘크리트</t>
    </r>
    <r>
      <rPr>
        <sz val="11"/>
        <rFont val="Arial Narrow"/>
        <family val="2"/>
      </rPr>
      <t xml:space="preserve">                          </t>
    </r>
  </si>
  <si>
    <r>
      <rPr>
        <sz val="11"/>
        <rFont val="돋움"/>
        <family val="3"/>
        <charset val="129"/>
      </rPr>
      <t>파일기초콘크리트</t>
    </r>
    <r>
      <rPr>
        <sz val="11"/>
        <rFont val="Arial Narrow"/>
        <family val="2"/>
      </rPr>
      <t xml:space="preserve">                        </t>
    </r>
  </si>
  <si>
    <r>
      <rPr>
        <sz val="11"/>
        <rFont val="돋움"/>
        <family val="3"/>
        <charset val="129"/>
      </rPr>
      <t>기초콘크리트</t>
    </r>
    <r>
      <rPr>
        <sz val="11"/>
        <rFont val="Arial Narrow"/>
        <family val="2"/>
      </rPr>
      <t xml:space="preserve">                            </t>
    </r>
  </si>
  <si>
    <r>
      <rPr>
        <sz val="11"/>
        <rFont val="돋움"/>
        <family val="3"/>
        <charset val="129"/>
      </rPr>
      <t>채움콘크리트</t>
    </r>
    <r>
      <rPr>
        <sz val="11"/>
        <rFont val="Arial Narrow"/>
        <family val="2"/>
      </rPr>
      <t xml:space="preserve">                            </t>
    </r>
  </si>
  <si>
    <r>
      <rPr>
        <sz val="11"/>
        <rFont val="돋움"/>
        <family val="3"/>
        <charset val="129"/>
      </rPr>
      <t>구조물천공</t>
    </r>
    <r>
      <rPr>
        <sz val="11"/>
        <rFont val="Arial Narrow"/>
        <family val="2"/>
      </rPr>
      <t xml:space="preserve">                              </t>
    </r>
  </si>
  <si>
    <r>
      <rPr>
        <sz val="11"/>
        <rFont val="돋움"/>
        <family val="3"/>
        <charset val="129"/>
      </rPr>
      <t>강판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절단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가스</t>
    </r>
    <r>
      <rPr>
        <sz val="11"/>
        <rFont val="Arial Narrow"/>
        <family val="2"/>
      </rPr>
      <t>)(</t>
    </r>
    <r>
      <rPr>
        <sz val="11"/>
        <rFont val="돋움"/>
        <family val="3"/>
        <charset val="129"/>
      </rPr>
      <t>수동식</t>
    </r>
    <r>
      <rPr>
        <sz val="11"/>
        <rFont val="Arial Narrow"/>
        <family val="2"/>
      </rPr>
      <t xml:space="preserve">)                </t>
    </r>
  </si>
  <si>
    <r>
      <rPr>
        <sz val="11"/>
        <rFont val="돋움"/>
        <family val="3"/>
        <charset val="129"/>
      </rPr>
      <t>강판전기아크용접</t>
    </r>
    <r>
      <rPr>
        <sz val="11"/>
        <rFont val="Arial Narrow"/>
        <family val="2"/>
      </rPr>
      <t>(FILLET,</t>
    </r>
    <r>
      <rPr>
        <sz val="11"/>
        <rFont val="돋움"/>
        <family val="3"/>
        <charset val="129"/>
      </rPr>
      <t>하향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수동</t>
    </r>
    <r>
      <rPr>
        <sz val="11"/>
        <rFont val="Arial Narrow"/>
        <family val="2"/>
      </rPr>
      <t>)(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>)</t>
    </r>
  </si>
  <si>
    <r>
      <rPr>
        <sz val="11"/>
        <rFont val="돋움"/>
        <family val="3"/>
        <charset val="129"/>
      </rPr>
      <t>용접떼기</t>
    </r>
    <r>
      <rPr>
        <sz val="11"/>
        <rFont val="Arial Narrow"/>
        <family val="2"/>
      </rPr>
      <t xml:space="preserve">                                </t>
    </r>
  </si>
  <si>
    <r>
      <rPr>
        <sz val="11"/>
        <rFont val="돋움"/>
        <family val="3"/>
        <charset val="129"/>
      </rPr>
      <t>용접의</t>
    </r>
    <r>
      <rPr>
        <sz val="11"/>
        <rFont val="Arial Narrow"/>
        <family val="2"/>
      </rPr>
      <t xml:space="preserve"> 70%                              </t>
    </r>
  </si>
  <si>
    <r>
      <rPr>
        <sz val="11"/>
        <rFont val="돋움"/>
        <family val="3"/>
        <charset val="129"/>
      </rPr>
      <t>볼트조이기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 xml:space="preserve">)                        </t>
    </r>
  </si>
  <si>
    <r>
      <rPr>
        <sz val="11"/>
        <rFont val="돋움"/>
        <family val="3"/>
        <charset val="129"/>
      </rPr>
      <t>볼트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풀기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조이기의</t>
    </r>
    <r>
      <rPr>
        <sz val="11"/>
        <rFont val="Arial Narrow"/>
        <family val="2"/>
      </rPr>
      <t xml:space="preserve"> 80%) 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조경</t>
    </r>
    <r>
      <rPr>
        <sz val="11"/>
        <rFont val="Arial Narrow"/>
        <family val="2"/>
      </rPr>
      <t xml:space="preserve">)    </t>
    </r>
  </si>
  <si>
    <r>
      <rPr>
        <sz val="11"/>
        <rFont val="돋움"/>
        <family val="3"/>
        <charset val="129"/>
      </rPr>
      <t>강판구멍뚫기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송곳뚫기</t>
    </r>
    <r>
      <rPr>
        <sz val="11"/>
        <rFont val="Arial Narrow"/>
        <family val="2"/>
      </rPr>
      <t xml:space="preserve">, </t>
    </r>
    <r>
      <rPr>
        <sz val="11"/>
        <rFont val="돋움"/>
        <family val="3"/>
        <charset val="129"/>
      </rPr>
      <t>현장가공</t>
    </r>
    <r>
      <rPr>
        <sz val="11"/>
        <rFont val="Arial Narrow"/>
        <family val="2"/>
      </rPr>
      <t>) 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 xml:space="preserve">) </t>
    </r>
  </si>
  <si>
    <r>
      <rPr>
        <sz val="11"/>
        <rFont val="돋움"/>
        <family val="3"/>
        <charset val="129"/>
      </rPr>
      <t>에폭시충진몰탈</t>
    </r>
    <r>
      <rPr>
        <sz val="11"/>
        <rFont val="Arial Narrow"/>
        <family val="2"/>
      </rPr>
      <t xml:space="preserve">                          </t>
    </r>
  </si>
  <si>
    <r>
      <rPr>
        <sz val="11"/>
        <rFont val="돋움"/>
        <family val="3"/>
        <charset val="129"/>
      </rPr>
      <t>수팽창성지수제설치</t>
    </r>
    <r>
      <rPr>
        <sz val="11"/>
        <rFont val="Arial Narrow"/>
        <family val="2"/>
      </rPr>
      <t xml:space="preserve">                      </t>
    </r>
  </si>
  <si>
    <r>
      <rPr>
        <sz val="11"/>
        <rFont val="돋움"/>
        <family val="3"/>
        <charset val="129"/>
      </rPr>
      <t>스크류잭</t>
    </r>
    <r>
      <rPr>
        <sz val="11"/>
        <rFont val="Arial Narrow"/>
        <family val="2"/>
      </rPr>
      <t xml:space="preserve">(50TON)                         </t>
    </r>
  </si>
  <si>
    <r>
      <rPr>
        <sz val="11"/>
        <rFont val="돋움"/>
        <family val="3"/>
        <charset val="129"/>
      </rPr>
      <t>전체수량</t>
    </r>
    <r>
      <rPr>
        <sz val="11"/>
        <rFont val="Arial Narrow"/>
        <family val="2"/>
      </rPr>
      <t>X</t>
    </r>
    <r>
      <rPr>
        <sz val="11"/>
        <rFont val="돋움"/>
        <family val="3"/>
        <charset val="129"/>
      </rPr>
      <t>손율</t>
    </r>
    <r>
      <rPr>
        <sz val="11"/>
        <rFont val="Arial Narrow"/>
        <family val="2"/>
      </rPr>
      <t xml:space="preserve">30%                        </t>
    </r>
  </si>
  <si>
    <r>
      <rPr>
        <sz val="11"/>
        <rFont val="돋움"/>
        <family val="3"/>
        <charset val="129"/>
      </rPr>
      <t>스크류잭</t>
    </r>
    <r>
      <rPr>
        <sz val="11"/>
        <rFont val="Arial Narrow"/>
        <family val="2"/>
      </rPr>
      <t xml:space="preserve">(100TON)                        </t>
    </r>
  </si>
  <si>
    <r>
      <rPr>
        <sz val="11"/>
        <rFont val="돋움"/>
        <family val="3"/>
        <charset val="129"/>
      </rPr>
      <t>주형보</t>
    </r>
    <r>
      <rPr>
        <sz val="11"/>
        <rFont val="Arial Narrow"/>
        <family val="2"/>
      </rPr>
      <t>,(</t>
    </r>
    <r>
      <rPr>
        <sz val="11"/>
        <rFont val="돋움"/>
        <family val="3"/>
        <charset val="129"/>
      </rPr>
      <t>현장도착도</t>
    </r>
    <r>
      <rPr>
        <sz val="11"/>
        <rFont val="Arial Narrow"/>
        <family val="2"/>
      </rPr>
      <t xml:space="preserve">,700X300X13X24)       </t>
    </r>
  </si>
  <si>
    <r>
      <rPr>
        <sz val="11"/>
        <rFont val="돋움"/>
        <family val="3"/>
        <charset val="129"/>
      </rPr>
      <t>전체수량</t>
    </r>
    <r>
      <rPr>
        <sz val="11"/>
        <rFont val="Arial Narrow"/>
        <family val="2"/>
      </rPr>
      <t xml:space="preserve"> x </t>
    </r>
    <r>
      <rPr>
        <sz val="11"/>
        <rFont val="돋움"/>
        <family val="3"/>
        <charset val="129"/>
      </rPr>
      <t>손율</t>
    </r>
    <r>
      <rPr>
        <sz val="11"/>
        <rFont val="Arial Narrow"/>
        <family val="2"/>
      </rPr>
      <t xml:space="preserve">70%                      </t>
    </r>
  </si>
  <si>
    <r>
      <rPr>
        <sz val="11"/>
        <rFont val="돋움"/>
        <family val="3"/>
        <charset val="129"/>
      </rPr>
      <t>구입분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매몰</t>
    </r>
    <r>
      <rPr>
        <sz val="11"/>
        <rFont val="Arial Narrow"/>
        <family val="2"/>
      </rPr>
      <t>+</t>
    </r>
    <r>
      <rPr>
        <sz val="11"/>
        <rFont val="돋움"/>
        <family val="3"/>
        <charset val="129"/>
      </rPr>
      <t>고재</t>
    </r>
    <r>
      <rPr>
        <sz val="11"/>
        <rFont val="Arial Narrow"/>
        <family val="2"/>
      </rPr>
      <t>+</t>
    </r>
    <r>
      <rPr>
        <sz val="11"/>
        <rFont val="돋움"/>
        <family val="3"/>
        <charset val="129"/>
      </rPr>
      <t>할증</t>
    </r>
    <r>
      <rPr>
        <sz val="11"/>
        <rFont val="Arial Narrow"/>
        <family val="2"/>
      </rPr>
      <t xml:space="preserve">)                  </t>
    </r>
  </si>
  <si>
    <r>
      <rPr>
        <sz val="11"/>
        <rFont val="돋움"/>
        <family val="3"/>
        <charset val="129"/>
      </rPr>
      <t>주형보</t>
    </r>
    <r>
      <rPr>
        <sz val="11"/>
        <rFont val="Arial Narrow"/>
        <family val="2"/>
      </rPr>
      <t>,(</t>
    </r>
    <r>
      <rPr>
        <sz val="11"/>
        <rFont val="돋움"/>
        <family val="3"/>
        <charset val="129"/>
      </rPr>
      <t>현장도착도</t>
    </r>
    <r>
      <rPr>
        <sz val="11"/>
        <rFont val="Arial Narrow"/>
        <family val="2"/>
      </rPr>
      <t xml:space="preserve">,440x300x11x18)       </t>
    </r>
  </si>
  <si>
    <r>
      <rPr>
        <sz val="11"/>
        <rFont val="돋움"/>
        <family val="3"/>
        <charset val="129"/>
      </rPr>
      <t>전체수량</t>
    </r>
    <r>
      <rPr>
        <sz val="11"/>
        <rFont val="Arial Narrow"/>
        <family val="2"/>
      </rPr>
      <t xml:space="preserve"> x </t>
    </r>
    <r>
      <rPr>
        <sz val="11"/>
        <rFont val="돋움"/>
        <family val="3"/>
        <charset val="129"/>
      </rPr>
      <t>손율</t>
    </r>
    <r>
      <rPr>
        <sz val="11"/>
        <rFont val="Arial Narrow"/>
        <family val="2"/>
      </rPr>
      <t xml:space="preserve">30%                      </t>
    </r>
  </si>
  <si>
    <r>
      <rPr>
        <sz val="11"/>
        <rFont val="돋움"/>
        <family val="3"/>
        <charset val="129"/>
      </rPr>
      <t>전체수량</t>
    </r>
    <r>
      <rPr>
        <sz val="11"/>
        <rFont val="Arial Narrow"/>
        <family val="2"/>
      </rPr>
      <t xml:space="preserve"> x </t>
    </r>
    <r>
      <rPr>
        <sz val="11"/>
        <rFont val="돋움"/>
        <family val="3"/>
        <charset val="129"/>
      </rPr>
      <t>손율</t>
    </r>
    <r>
      <rPr>
        <sz val="11"/>
        <rFont val="Arial Narrow"/>
        <family val="2"/>
      </rPr>
      <t xml:space="preserve">50%                      </t>
    </r>
  </si>
  <si>
    <r>
      <rPr>
        <sz val="11"/>
        <rFont val="돋움"/>
        <family val="3"/>
        <charset val="129"/>
      </rPr>
      <t>주형보받침</t>
    </r>
    <r>
      <rPr>
        <sz val="11"/>
        <rFont val="Arial Narrow"/>
        <family val="2"/>
      </rPr>
      <t>,(</t>
    </r>
    <r>
      <rPr>
        <sz val="11"/>
        <rFont val="돋움"/>
        <family val="3"/>
        <charset val="129"/>
      </rPr>
      <t>현장도착도</t>
    </r>
    <r>
      <rPr>
        <sz val="11"/>
        <rFont val="Arial Narrow"/>
        <family val="2"/>
      </rPr>
      <t xml:space="preserve">,350x350x12x19)   </t>
    </r>
  </si>
  <si>
    <r>
      <rPr>
        <sz val="11"/>
        <rFont val="돋움"/>
        <family val="3"/>
        <charset val="129"/>
      </rPr>
      <t>ㄷ</t>
    </r>
    <r>
      <rPr>
        <sz val="11"/>
        <rFont val="Arial Narrow"/>
        <family val="2"/>
      </rPr>
      <t>-</t>
    </r>
    <r>
      <rPr>
        <sz val="11"/>
        <rFont val="돋움"/>
        <family val="3"/>
        <charset val="129"/>
      </rPr>
      <t>형강</t>
    </r>
    <r>
      <rPr>
        <sz val="11"/>
        <rFont val="Arial Narrow"/>
        <family val="2"/>
      </rPr>
      <t>,(</t>
    </r>
    <r>
      <rPr>
        <sz val="11"/>
        <rFont val="돋움"/>
        <family val="3"/>
        <charset val="129"/>
      </rPr>
      <t>현장도착도</t>
    </r>
    <r>
      <rPr>
        <sz val="11"/>
        <rFont val="Arial Narrow"/>
        <family val="2"/>
      </rPr>
      <t xml:space="preserve">,380x100x10.5x16)    </t>
    </r>
  </si>
  <si>
    <r>
      <rPr>
        <sz val="11"/>
        <rFont val="돋움"/>
        <family val="3"/>
        <charset val="129"/>
      </rPr>
      <t>ㄴ</t>
    </r>
    <r>
      <rPr>
        <sz val="11"/>
        <rFont val="Arial Narrow"/>
        <family val="2"/>
      </rPr>
      <t>-</t>
    </r>
    <r>
      <rPr>
        <sz val="11"/>
        <rFont val="돋움"/>
        <family val="3"/>
        <charset val="129"/>
      </rPr>
      <t>형강</t>
    </r>
    <r>
      <rPr>
        <sz val="11"/>
        <rFont val="Arial Narrow"/>
        <family val="2"/>
      </rPr>
      <t>,(</t>
    </r>
    <r>
      <rPr>
        <sz val="11"/>
        <rFont val="돋움"/>
        <family val="3"/>
        <charset val="129"/>
      </rPr>
      <t>현장도착도</t>
    </r>
    <r>
      <rPr>
        <sz val="11"/>
        <rFont val="Arial Narrow"/>
        <family val="2"/>
      </rPr>
      <t xml:space="preserve">,75X75X9)            </t>
    </r>
  </si>
  <si>
    <r>
      <rPr>
        <sz val="11"/>
        <rFont val="돋움"/>
        <family val="3"/>
        <charset val="129"/>
      </rPr>
      <t>ㄴ</t>
    </r>
    <r>
      <rPr>
        <sz val="11"/>
        <rFont val="Arial Narrow"/>
        <family val="2"/>
      </rPr>
      <t>-</t>
    </r>
    <r>
      <rPr>
        <sz val="11"/>
        <rFont val="돋움"/>
        <family val="3"/>
        <charset val="129"/>
      </rPr>
      <t>형강</t>
    </r>
    <r>
      <rPr>
        <sz val="11"/>
        <rFont val="Arial Narrow"/>
        <family val="2"/>
      </rPr>
      <t>,(</t>
    </r>
    <r>
      <rPr>
        <sz val="11"/>
        <rFont val="돋움"/>
        <family val="3"/>
        <charset val="129"/>
      </rPr>
      <t>현장도착도</t>
    </r>
    <r>
      <rPr>
        <sz val="11"/>
        <rFont val="Arial Narrow"/>
        <family val="2"/>
      </rPr>
      <t xml:space="preserve">,90X90X9)            </t>
    </r>
  </si>
  <si>
    <r>
      <rPr>
        <sz val="11"/>
        <rFont val="돋움"/>
        <family val="3"/>
        <charset val="129"/>
      </rPr>
      <t>ㄴ</t>
    </r>
    <r>
      <rPr>
        <sz val="11"/>
        <rFont val="Arial Narrow"/>
        <family val="2"/>
      </rPr>
      <t>-</t>
    </r>
    <r>
      <rPr>
        <sz val="11"/>
        <rFont val="돋움"/>
        <family val="3"/>
        <charset val="129"/>
      </rPr>
      <t>형강</t>
    </r>
    <r>
      <rPr>
        <sz val="11"/>
        <rFont val="Arial Narrow"/>
        <family val="2"/>
      </rPr>
      <t>,(</t>
    </r>
    <r>
      <rPr>
        <sz val="11"/>
        <rFont val="돋움"/>
        <family val="3"/>
        <charset val="129"/>
      </rPr>
      <t>현장도착도</t>
    </r>
    <r>
      <rPr>
        <sz val="11"/>
        <rFont val="Arial Narrow"/>
        <family val="2"/>
      </rPr>
      <t xml:space="preserve">,130X130X12)         </t>
    </r>
  </si>
  <si>
    <r>
      <rPr>
        <sz val="11"/>
        <rFont val="돋움"/>
        <family val="3"/>
        <charset val="129"/>
      </rPr>
      <t>ㄴ</t>
    </r>
    <r>
      <rPr>
        <sz val="11"/>
        <rFont val="Arial Narrow"/>
        <family val="2"/>
      </rPr>
      <t>-</t>
    </r>
    <r>
      <rPr>
        <sz val="11"/>
        <rFont val="돋움"/>
        <family val="3"/>
        <charset val="129"/>
      </rPr>
      <t>형강</t>
    </r>
    <r>
      <rPr>
        <sz val="11"/>
        <rFont val="Arial Narrow"/>
        <family val="2"/>
      </rPr>
      <t>,(</t>
    </r>
    <r>
      <rPr>
        <sz val="11"/>
        <rFont val="돋움"/>
        <family val="3"/>
        <charset val="129"/>
      </rPr>
      <t>현장도착도</t>
    </r>
    <r>
      <rPr>
        <sz val="11"/>
        <rFont val="Arial Narrow"/>
        <family val="2"/>
      </rPr>
      <t xml:space="preserve">,175X175X12)         </t>
    </r>
  </si>
  <si>
    <r>
      <rPr>
        <sz val="11"/>
        <rFont val="돋움"/>
        <family val="3"/>
        <charset val="129"/>
      </rPr>
      <t>복공판</t>
    </r>
    <r>
      <rPr>
        <sz val="11"/>
        <rFont val="Arial Narrow"/>
        <family val="2"/>
      </rPr>
      <t>,(</t>
    </r>
    <r>
      <rPr>
        <sz val="11"/>
        <rFont val="돋움"/>
        <family val="3"/>
        <charset val="129"/>
      </rPr>
      <t>현장도착도</t>
    </r>
    <r>
      <rPr>
        <sz val="11"/>
        <rFont val="Arial Narrow"/>
        <family val="2"/>
      </rPr>
      <t xml:space="preserve">,2000X750X200)        </t>
    </r>
  </si>
  <si>
    <r>
      <rPr>
        <sz val="11"/>
        <rFont val="돋움"/>
        <family val="3"/>
        <charset val="129"/>
      </rPr>
      <t>강재반출비</t>
    </r>
    <r>
      <rPr>
        <sz val="11"/>
        <rFont val="Arial Narrow"/>
        <family val="2"/>
      </rPr>
      <t xml:space="preserve">                              </t>
    </r>
  </si>
  <si>
    <r>
      <rPr>
        <sz val="11"/>
        <rFont val="돋움"/>
        <family val="3"/>
        <charset val="129"/>
      </rPr>
      <t>복공판반출비</t>
    </r>
    <r>
      <rPr>
        <sz val="11"/>
        <rFont val="Arial Narrow"/>
        <family val="2"/>
      </rPr>
      <t xml:space="preserve">                            </t>
    </r>
  </si>
  <si>
    <r>
      <rPr>
        <sz val="11"/>
        <rFont val="돋움"/>
        <family val="3"/>
        <charset val="129"/>
      </rPr>
      <t>어스앵카천공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 xml:space="preserve">)                      </t>
    </r>
  </si>
  <si>
    <r>
      <rPr>
        <sz val="11"/>
        <rFont val="돋움"/>
        <family val="3"/>
        <charset val="129"/>
      </rPr>
      <t>토사</t>
    </r>
    <r>
      <rPr>
        <sz val="11"/>
        <rFont val="Arial Narrow"/>
        <family val="2"/>
      </rPr>
      <t xml:space="preserve">, D=105mm                           </t>
    </r>
  </si>
  <si>
    <r>
      <rPr>
        <sz val="11"/>
        <rFont val="돋움"/>
        <family val="3"/>
        <charset val="129"/>
      </rPr>
      <t>어스앵카천공벽유지케이싱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 xml:space="preserve">)          </t>
    </r>
  </si>
  <si>
    <r>
      <rPr>
        <sz val="11"/>
        <rFont val="돋움"/>
        <family val="3"/>
        <charset val="129"/>
      </rPr>
      <t>풍화암</t>
    </r>
    <r>
      <rPr>
        <sz val="11"/>
        <rFont val="Arial Narrow"/>
        <family val="2"/>
      </rPr>
      <t xml:space="preserve">, D=105mm                         </t>
    </r>
  </si>
  <si>
    <r>
      <rPr>
        <sz val="11"/>
        <rFont val="돋움"/>
        <family val="3"/>
        <charset val="129"/>
      </rPr>
      <t>어스앵카그라우팅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 xml:space="preserve">)                  </t>
    </r>
  </si>
  <si>
    <r>
      <rPr>
        <sz val="11"/>
        <rFont val="돋움"/>
        <family val="3"/>
        <charset val="129"/>
      </rPr>
      <t>정착콘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조립및강선인장</t>
    </r>
    <r>
      <rPr>
        <sz val="11"/>
        <rFont val="Arial Narrow"/>
        <family val="2"/>
      </rPr>
      <t xml:space="preserve">                   </t>
    </r>
  </si>
  <si>
    <r>
      <rPr>
        <sz val="11"/>
        <rFont val="돋움"/>
        <family val="3"/>
        <charset val="129"/>
      </rPr>
      <t>어스앵커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 xml:space="preserve">)                          </t>
    </r>
  </si>
  <si>
    <r>
      <rPr>
        <sz val="11"/>
        <rFont val="돋움"/>
        <family val="3"/>
        <charset val="129"/>
      </rPr>
      <t>토사천공</t>
    </r>
    <r>
      <rPr>
        <sz val="11"/>
        <rFont val="Arial Narrow"/>
        <family val="2"/>
      </rPr>
      <t xml:space="preserve">                                </t>
    </r>
  </si>
  <si>
    <r>
      <rPr>
        <sz val="11"/>
        <rFont val="돋움"/>
        <family val="3"/>
        <charset val="129"/>
      </rPr>
      <t>타이케이블</t>
    </r>
    <r>
      <rPr>
        <sz val="11"/>
        <rFont val="Arial Narrow"/>
        <family val="2"/>
      </rPr>
      <t xml:space="preserve">                              </t>
    </r>
  </si>
  <si>
    <r>
      <rPr>
        <sz val="11"/>
        <rFont val="돋움"/>
        <family val="3"/>
        <charset val="129"/>
      </rPr>
      <t>인장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정착</t>
    </r>
    <r>
      <rPr>
        <sz val="11"/>
        <rFont val="Arial Narrow"/>
        <family val="2"/>
      </rPr>
      <t xml:space="preserve">                            </t>
    </r>
  </si>
  <si>
    <r>
      <rPr>
        <sz val="11"/>
        <rFont val="돋움"/>
        <family val="3"/>
        <charset val="129"/>
      </rPr>
      <t>매립층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천공</t>
    </r>
    <r>
      <rPr>
        <sz val="11"/>
        <rFont val="Arial Narrow"/>
        <family val="2"/>
      </rPr>
      <t xml:space="preserve">                             </t>
    </r>
  </si>
  <si>
    <r>
      <rPr>
        <sz val="11"/>
        <rFont val="돋움"/>
        <family val="3"/>
        <charset val="129"/>
      </rPr>
      <t>모래층</t>
    </r>
    <r>
      <rPr>
        <sz val="11"/>
        <rFont val="Arial Narrow"/>
        <family val="2"/>
      </rPr>
      <t>(N</t>
    </r>
    <r>
      <rPr>
        <sz val="11"/>
        <rFont val="돋움"/>
        <family val="3"/>
        <charset val="129"/>
      </rPr>
      <t>≤</t>
    </r>
    <r>
      <rPr>
        <sz val="11"/>
        <rFont val="Arial Narrow"/>
        <family val="2"/>
      </rPr>
      <t xml:space="preserve">30), </t>
    </r>
    <r>
      <rPr>
        <sz val="11"/>
        <rFont val="돋움"/>
        <family val="3"/>
        <charset val="129"/>
      </rPr>
      <t>상부퇴적층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매립층</t>
    </r>
    <r>
      <rPr>
        <sz val="11"/>
        <rFont val="Arial Narrow"/>
        <family val="2"/>
      </rPr>
      <t xml:space="preserve">        </t>
    </r>
  </si>
  <si>
    <r>
      <rPr>
        <sz val="11"/>
        <rFont val="돋움"/>
        <family val="3"/>
        <charset val="129"/>
      </rPr>
      <t>콘크리트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천공</t>
    </r>
    <r>
      <rPr>
        <sz val="11"/>
        <rFont val="Arial Narrow"/>
        <family val="2"/>
      </rPr>
      <t xml:space="preserve">                           </t>
    </r>
  </si>
  <si>
    <r>
      <rPr>
        <sz val="11"/>
        <rFont val="돋움"/>
        <family val="3"/>
        <charset val="129"/>
      </rPr>
      <t>모래층</t>
    </r>
    <r>
      <rPr>
        <sz val="11"/>
        <rFont val="Arial Narrow"/>
        <family val="2"/>
      </rPr>
      <t xml:space="preserve">(N&gt;30), </t>
    </r>
    <r>
      <rPr>
        <sz val="11"/>
        <rFont val="돋움"/>
        <family val="3"/>
        <charset val="129"/>
      </rPr>
      <t>하부퇴적층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풍화토</t>
    </r>
    <r>
      <rPr>
        <sz val="11"/>
        <rFont val="Arial Narrow"/>
        <family val="2"/>
      </rPr>
      <t xml:space="preserve">         </t>
    </r>
  </si>
  <si>
    <r>
      <rPr>
        <sz val="11"/>
        <rFont val="돋움"/>
        <family val="3"/>
        <charset val="129"/>
      </rPr>
      <t>상부퇴적층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천공</t>
    </r>
    <r>
      <rPr>
        <sz val="11"/>
        <rFont val="Arial Narrow"/>
        <family val="2"/>
      </rPr>
      <t xml:space="preserve">                         </t>
    </r>
  </si>
  <si>
    <r>
      <rPr>
        <sz val="11"/>
        <rFont val="돋움"/>
        <family val="3"/>
        <charset val="129"/>
      </rPr>
      <t>하부퇴적층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천공</t>
    </r>
    <r>
      <rPr>
        <sz val="11"/>
        <rFont val="Arial Narrow"/>
        <family val="2"/>
      </rPr>
      <t xml:space="preserve">                         </t>
    </r>
  </si>
  <si>
    <r>
      <rPr>
        <sz val="11"/>
        <rFont val="돋움"/>
        <family val="3"/>
        <charset val="129"/>
      </rPr>
      <t>풍화토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천공</t>
    </r>
    <r>
      <rPr>
        <sz val="11"/>
        <rFont val="Arial Narrow"/>
        <family val="2"/>
      </rPr>
      <t xml:space="preserve">                             </t>
    </r>
  </si>
  <si>
    <r>
      <rPr>
        <sz val="11"/>
        <rFont val="돋움"/>
        <family val="3"/>
        <charset val="129"/>
      </rPr>
      <t>개량폭</t>
    </r>
    <r>
      <rPr>
        <sz val="11"/>
        <rFont val="Arial Narrow"/>
        <family val="2"/>
      </rPr>
      <t xml:space="preserve"> B=40CM                           </t>
    </r>
  </si>
  <si>
    <r>
      <rPr>
        <sz val="11"/>
        <rFont val="돋움"/>
        <family val="3"/>
        <charset val="129"/>
      </rPr>
      <t>플랜트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조립</t>
    </r>
    <r>
      <rPr>
        <sz val="11"/>
        <rFont val="Arial Narrow"/>
        <family val="2"/>
      </rPr>
      <t xml:space="preserve">, </t>
    </r>
    <r>
      <rPr>
        <sz val="11"/>
        <rFont val="돋움"/>
        <family val="3"/>
        <charset val="129"/>
      </rPr>
      <t>해체비</t>
    </r>
    <r>
      <rPr>
        <sz val="11"/>
        <rFont val="Arial Narrow"/>
        <family val="2"/>
      </rPr>
      <t xml:space="preserve">                     </t>
    </r>
  </si>
  <si>
    <r>
      <rPr>
        <sz val="11"/>
        <rFont val="돋움"/>
        <family val="3"/>
        <charset val="129"/>
      </rPr>
      <t>플랜트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이동</t>
    </r>
    <r>
      <rPr>
        <sz val="11"/>
        <rFont val="Arial Narrow"/>
        <family val="2"/>
      </rPr>
      <t xml:space="preserve">, </t>
    </r>
    <r>
      <rPr>
        <sz val="11"/>
        <rFont val="돋움"/>
        <family val="3"/>
        <charset val="129"/>
      </rPr>
      <t>설치비</t>
    </r>
    <r>
      <rPr>
        <sz val="11"/>
        <rFont val="Arial Narrow"/>
        <family val="2"/>
      </rPr>
      <t xml:space="preserve">                     </t>
    </r>
  </si>
  <si>
    <r>
      <rPr>
        <sz val="11"/>
        <rFont val="돋움"/>
        <family val="3"/>
        <charset val="129"/>
      </rPr>
      <t>설치비</t>
    </r>
    <r>
      <rPr>
        <sz val="11"/>
        <rFont val="Arial Narrow"/>
        <family val="2"/>
      </rPr>
      <t xml:space="preserve">                                  </t>
    </r>
  </si>
  <si>
    <r>
      <rPr>
        <sz val="11"/>
        <rFont val="돋움"/>
        <family val="3"/>
        <charset val="129"/>
      </rPr>
      <t>개월</t>
    </r>
    <r>
      <rPr>
        <sz val="11"/>
        <rFont val="Arial Narrow"/>
        <family val="2"/>
      </rPr>
      <t xml:space="preserve">   </t>
    </r>
  </si>
  <si>
    <r>
      <rPr>
        <sz val="11"/>
        <rFont val="돋움"/>
        <family val="3"/>
        <charset val="129"/>
      </rPr>
      <t>부대시설공사</t>
    </r>
  </si>
  <si>
    <r>
      <rPr>
        <sz val="11"/>
        <rFont val="돋움"/>
        <family val="3"/>
        <charset val="129"/>
      </rPr>
      <t>교통표지판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지주및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기초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포함</t>
    </r>
    <r>
      <rPr>
        <sz val="11"/>
        <rFont val="Arial Narrow"/>
        <family val="2"/>
      </rPr>
      <t xml:space="preserve">)            </t>
    </r>
  </si>
  <si>
    <r>
      <rPr>
        <sz val="11"/>
        <rFont val="돋움"/>
        <family val="3"/>
        <charset val="129"/>
      </rPr>
      <t>삼각</t>
    </r>
    <r>
      <rPr>
        <sz val="11"/>
        <rFont val="Arial Narrow"/>
        <family val="2"/>
      </rPr>
      <t xml:space="preserve">, 90x90, D60.5mm                    </t>
    </r>
  </si>
  <si>
    <r>
      <rPr>
        <sz val="11"/>
        <rFont val="돋움"/>
        <family val="3"/>
        <charset val="129"/>
      </rPr>
      <t>안내표지판</t>
    </r>
    <r>
      <rPr>
        <sz val="11"/>
        <rFont val="Arial Narrow"/>
        <family val="2"/>
      </rPr>
      <t>(3</t>
    </r>
    <r>
      <rPr>
        <sz val="11"/>
        <rFont val="돋움"/>
        <family val="3"/>
        <charset val="129"/>
      </rPr>
      <t>방향안내</t>
    </r>
    <r>
      <rPr>
        <sz val="11"/>
        <rFont val="Arial Narrow"/>
        <family val="2"/>
      </rPr>
      <t xml:space="preserve">)                   </t>
    </r>
  </si>
  <si>
    <r>
      <rPr>
        <sz val="11"/>
        <rFont val="돋움"/>
        <family val="3"/>
        <charset val="129"/>
      </rPr>
      <t>현수식</t>
    </r>
    <r>
      <rPr>
        <sz val="11"/>
        <rFont val="Arial Narrow"/>
        <family val="2"/>
      </rPr>
      <t xml:space="preserve">, 1850x1350x3ea,D355.6mm          </t>
    </r>
  </si>
  <si>
    <r>
      <rPr>
        <sz val="11"/>
        <rFont val="돋움"/>
        <family val="3"/>
        <charset val="129"/>
      </rPr>
      <t>도로표지병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설치</t>
    </r>
    <r>
      <rPr>
        <sz val="11"/>
        <rFont val="Arial Narrow"/>
        <family val="2"/>
      </rPr>
      <t>(C</t>
    </r>
    <r>
      <rPr>
        <sz val="11"/>
        <rFont val="돋움"/>
        <family val="3"/>
        <charset val="129"/>
      </rPr>
      <t>형</t>
    </r>
    <r>
      <rPr>
        <sz val="11"/>
        <rFont val="Arial Narrow"/>
        <family val="2"/>
      </rPr>
      <t xml:space="preserve">)                    </t>
    </r>
  </si>
  <si>
    <r>
      <rPr>
        <sz val="11"/>
        <rFont val="돋움"/>
        <family val="3"/>
        <charset val="129"/>
      </rPr>
      <t>시선유도봉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자재포함</t>
    </r>
    <r>
      <rPr>
        <sz val="11"/>
        <rFont val="Arial Narrow"/>
        <family val="2"/>
      </rPr>
      <t xml:space="preserve">)                    </t>
    </r>
  </si>
  <si>
    <r>
      <rPr>
        <sz val="11"/>
        <rFont val="돋움"/>
        <family val="3"/>
        <charset val="129"/>
      </rPr>
      <t>스테인레스</t>
    </r>
    <r>
      <rPr>
        <sz val="11"/>
        <rFont val="Arial Narrow"/>
        <family val="2"/>
      </rPr>
      <t xml:space="preserve"> W</t>
    </r>
    <r>
      <rPr>
        <sz val="11"/>
        <rFont val="돋움"/>
        <family val="3"/>
        <charset val="129"/>
      </rPr>
      <t>형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난간</t>
    </r>
    <r>
      <rPr>
        <sz val="11"/>
        <rFont val="Arial Narrow"/>
        <family val="2"/>
      </rPr>
      <t xml:space="preserve">                     </t>
    </r>
  </si>
  <si>
    <r>
      <rPr>
        <sz val="11"/>
        <rFont val="돋움"/>
        <family val="3"/>
        <charset val="129"/>
      </rPr>
      <t>경간</t>
    </r>
    <r>
      <rPr>
        <sz val="11"/>
        <rFont val="Arial Narrow"/>
        <family val="2"/>
      </rPr>
      <t xml:space="preserve">   </t>
    </r>
  </si>
  <si>
    <r>
      <rPr>
        <sz val="11"/>
        <rFont val="돋움"/>
        <family val="3"/>
        <charset val="129"/>
      </rPr>
      <t>화강석볼라드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고정식</t>
    </r>
    <r>
      <rPr>
        <sz val="11"/>
        <rFont val="Arial Narrow"/>
        <family val="2"/>
      </rPr>
      <t xml:space="preserve">)                    </t>
    </r>
  </si>
  <si>
    <r>
      <rPr>
        <sz val="11"/>
        <rFont val="돋움"/>
        <family val="3"/>
        <charset val="129"/>
      </rPr>
      <t>충격흡수탱크</t>
    </r>
    <r>
      <rPr>
        <sz val="11"/>
        <rFont val="Arial Narrow"/>
        <family val="2"/>
      </rPr>
      <t xml:space="preserve">                            </t>
    </r>
  </si>
  <si>
    <r>
      <rPr>
        <sz val="11"/>
        <rFont val="돋움"/>
        <family val="3"/>
        <charset val="129"/>
      </rPr>
      <t>무늬조경석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기계쌓기</t>
    </r>
    <r>
      <rPr>
        <sz val="11"/>
        <rFont val="Arial Narrow"/>
        <family val="2"/>
      </rPr>
      <t>(20TON</t>
    </r>
    <r>
      <rPr>
        <sz val="11"/>
        <rFont val="돋움"/>
        <family val="3"/>
        <charset val="129"/>
      </rPr>
      <t>이상</t>
    </r>
    <r>
      <rPr>
        <sz val="11"/>
        <rFont val="Arial Narrow"/>
        <family val="2"/>
      </rPr>
      <t xml:space="preserve">)          </t>
    </r>
  </si>
  <si>
    <r>
      <rPr>
        <sz val="11"/>
        <rFont val="돋움"/>
        <family val="3"/>
        <charset val="129"/>
      </rPr>
      <t>토목용부직포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포함</t>
    </r>
    <r>
      <rPr>
        <sz val="11"/>
        <rFont val="Arial Narrow"/>
        <family val="2"/>
      </rPr>
      <t xml:space="preserve">                       </t>
    </r>
  </si>
  <si>
    <r>
      <rPr>
        <sz val="11"/>
        <rFont val="돋움"/>
        <family val="3"/>
        <charset val="129"/>
      </rPr>
      <t>반사형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투명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방음벽</t>
    </r>
    <r>
      <rPr>
        <sz val="11"/>
        <rFont val="Arial Narrow"/>
        <family val="2"/>
      </rPr>
      <t xml:space="preserve">                      </t>
    </r>
  </si>
  <si>
    <r>
      <rPr>
        <sz val="11"/>
        <rFont val="돋움"/>
        <family val="3"/>
        <charset val="129"/>
      </rPr>
      <t>흡음형</t>
    </r>
    <r>
      <rPr>
        <sz val="11"/>
        <rFont val="Arial Narrow"/>
        <family val="2"/>
      </rPr>
      <t xml:space="preserve"> PC </t>
    </r>
    <r>
      <rPr>
        <sz val="11"/>
        <rFont val="돋움"/>
        <family val="3"/>
        <charset val="129"/>
      </rPr>
      <t>방음벽</t>
    </r>
    <r>
      <rPr>
        <sz val="11"/>
        <rFont val="Arial Narrow"/>
        <family val="2"/>
      </rPr>
      <t xml:space="preserve">                        </t>
    </r>
  </si>
  <si>
    <r>
      <rPr>
        <sz val="11"/>
        <rFont val="돋움"/>
        <family val="3"/>
        <charset val="129"/>
      </rPr>
      <t>원형봉강</t>
    </r>
    <r>
      <rPr>
        <sz val="11"/>
        <rFont val="Arial Narrow"/>
        <family val="2"/>
      </rPr>
      <t xml:space="preserve">(SS41)                          </t>
    </r>
  </si>
  <si>
    <r>
      <rPr>
        <sz val="11"/>
        <rFont val="돋움"/>
        <family val="3"/>
        <charset val="129"/>
      </rPr>
      <t>오</t>
    </r>
    <r>
      <rPr>
        <sz val="11"/>
        <rFont val="Arial Narrow"/>
        <family val="2"/>
      </rPr>
      <t>.</t>
    </r>
    <r>
      <rPr>
        <sz val="11"/>
        <rFont val="돋움"/>
        <family val="3"/>
        <charset val="129"/>
      </rPr>
      <t>배수용</t>
    </r>
    <r>
      <rPr>
        <sz val="11"/>
        <rFont val="Arial Narrow"/>
        <family val="2"/>
      </rPr>
      <t xml:space="preserve"> PVC </t>
    </r>
    <r>
      <rPr>
        <sz val="11"/>
        <rFont val="돋움"/>
        <family val="3"/>
        <charset val="129"/>
      </rPr>
      <t>파이프</t>
    </r>
    <r>
      <rPr>
        <sz val="11"/>
        <rFont val="Arial Narrow"/>
        <family val="2"/>
      </rPr>
      <t xml:space="preserve">                    </t>
    </r>
  </si>
  <si>
    <r>
      <rPr>
        <sz val="11"/>
        <rFont val="돋움"/>
        <family val="3"/>
        <charset val="129"/>
      </rPr>
      <t>방청프라이머</t>
    </r>
    <r>
      <rPr>
        <sz val="11"/>
        <rFont val="Arial Narrow"/>
        <family val="2"/>
      </rPr>
      <t xml:space="preserve">                            </t>
    </r>
  </si>
  <si>
    <r>
      <rPr>
        <sz val="11"/>
        <rFont val="돋움"/>
        <family val="3"/>
        <charset val="129"/>
      </rPr>
      <t>스폰지</t>
    </r>
    <r>
      <rPr>
        <sz val="11"/>
        <rFont val="Arial Narrow"/>
        <family val="2"/>
      </rPr>
      <t xml:space="preserve">(SPONGE)                          </t>
    </r>
  </si>
  <si>
    <r>
      <rPr>
        <sz val="11"/>
        <rFont val="돋움"/>
        <family val="3"/>
        <charset val="129"/>
      </rPr>
      <t>소나무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장송</t>
    </r>
    <r>
      <rPr>
        <sz val="11"/>
        <rFont val="Arial Narrow"/>
        <family val="2"/>
      </rPr>
      <t xml:space="preserve">, H9.0XR35) </t>
    </r>
    <r>
      <rPr>
        <sz val="11"/>
        <rFont val="돋움"/>
        <family val="3"/>
        <charset val="129"/>
      </rPr>
      <t>식재</t>
    </r>
    <r>
      <rPr>
        <sz val="11"/>
        <rFont val="Arial Narrow"/>
        <family val="2"/>
      </rPr>
      <t xml:space="preserve">            </t>
    </r>
  </si>
  <si>
    <r>
      <rPr>
        <sz val="11"/>
        <rFont val="돋움"/>
        <family val="3"/>
        <charset val="129"/>
      </rPr>
      <t>주</t>
    </r>
    <r>
      <rPr>
        <sz val="11"/>
        <rFont val="Arial Narrow"/>
        <family val="2"/>
      </rPr>
      <t xml:space="preserve">     </t>
    </r>
  </si>
  <si>
    <r>
      <rPr>
        <sz val="11"/>
        <rFont val="돋움"/>
        <family val="3"/>
        <charset val="129"/>
      </rPr>
      <t>소나무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장송</t>
    </r>
    <r>
      <rPr>
        <sz val="11"/>
        <rFont val="Arial Narrow"/>
        <family val="2"/>
      </rPr>
      <t xml:space="preserve">, H8.0XR30) </t>
    </r>
    <r>
      <rPr>
        <sz val="11"/>
        <rFont val="돋움"/>
        <family val="3"/>
        <charset val="129"/>
      </rPr>
      <t>식재</t>
    </r>
    <r>
      <rPr>
        <sz val="11"/>
        <rFont val="Arial Narrow"/>
        <family val="2"/>
      </rPr>
      <t xml:space="preserve">            </t>
    </r>
  </si>
  <si>
    <r>
      <rPr>
        <sz val="11"/>
        <rFont val="돋움"/>
        <family val="3"/>
        <charset val="129"/>
      </rPr>
      <t>소나무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장송</t>
    </r>
    <r>
      <rPr>
        <sz val="11"/>
        <rFont val="Arial Narrow"/>
        <family val="2"/>
      </rPr>
      <t xml:space="preserve">, H8.0XR25) </t>
    </r>
    <r>
      <rPr>
        <sz val="11"/>
        <rFont val="돋움"/>
        <family val="3"/>
        <charset val="129"/>
      </rPr>
      <t>식재</t>
    </r>
    <r>
      <rPr>
        <sz val="11"/>
        <rFont val="Arial Narrow"/>
        <family val="2"/>
      </rPr>
      <t xml:space="preserve">            </t>
    </r>
  </si>
  <si>
    <r>
      <rPr>
        <sz val="11"/>
        <rFont val="돋움"/>
        <family val="3"/>
        <charset val="129"/>
      </rPr>
      <t>느티나무</t>
    </r>
    <r>
      <rPr>
        <sz val="11"/>
        <rFont val="Arial Narrow"/>
        <family val="2"/>
      </rPr>
      <t xml:space="preserve"> (H4.5XR25)  </t>
    </r>
    <r>
      <rPr>
        <sz val="11"/>
        <rFont val="돋움"/>
        <family val="3"/>
        <charset val="129"/>
      </rPr>
      <t>식재</t>
    </r>
    <r>
      <rPr>
        <sz val="11"/>
        <rFont val="Arial Narrow"/>
        <family val="2"/>
      </rPr>
      <t xml:space="preserve">               </t>
    </r>
  </si>
  <si>
    <r>
      <rPr>
        <sz val="11"/>
        <rFont val="돋움"/>
        <family val="3"/>
        <charset val="129"/>
      </rPr>
      <t>회양목</t>
    </r>
    <r>
      <rPr>
        <sz val="11"/>
        <rFont val="Arial Narrow"/>
        <family val="2"/>
      </rPr>
      <t xml:space="preserve"> (H0.4XW0.5)  </t>
    </r>
    <r>
      <rPr>
        <sz val="11"/>
        <rFont val="돋움"/>
        <family val="3"/>
        <charset val="129"/>
      </rPr>
      <t>식재</t>
    </r>
    <r>
      <rPr>
        <sz val="11"/>
        <rFont val="Arial Narrow"/>
        <family val="2"/>
      </rPr>
      <t xml:space="preserve">                </t>
    </r>
  </si>
  <si>
    <r>
      <rPr>
        <sz val="11"/>
        <rFont val="돋움"/>
        <family val="3"/>
        <charset val="129"/>
      </rPr>
      <t>무궁화</t>
    </r>
    <r>
      <rPr>
        <sz val="11"/>
        <rFont val="Arial Narrow"/>
        <family val="2"/>
      </rPr>
      <t xml:space="preserve"> (H2.5XW0.6XR6) </t>
    </r>
    <r>
      <rPr>
        <sz val="11"/>
        <rFont val="돋움"/>
        <family val="3"/>
        <charset val="129"/>
      </rPr>
      <t>식재</t>
    </r>
    <r>
      <rPr>
        <sz val="11"/>
        <rFont val="Arial Narrow"/>
        <family val="2"/>
      </rPr>
      <t xml:space="preserve">              </t>
    </r>
  </si>
  <si>
    <r>
      <rPr>
        <sz val="11"/>
        <rFont val="돋움"/>
        <family val="3"/>
        <charset val="129"/>
      </rPr>
      <t>박태기나무</t>
    </r>
    <r>
      <rPr>
        <sz val="11"/>
        <rFont val="Arial Narrow"/>
        <family val="2"/>
      </rPr>
      <t xml:space="preserve"> (H1.8XW0.8)  </t>
    </r>
    <r>
      <rPr>
        <sz val="11"/>
        <rFont val="돋움"/>
        <family val="3"/>
        <charset val="129"/>
      </rPr>
      <t>식재</t>
    </r>
    <r>
      <rPr>
        <sz val="11"/>
        <rFont val="Arial Narrow"/>
        <family val="2"/>
      </rPr>
      <t xml:space="preserve">            </t>
    </r>
  </si>
  <si>
    <r>
      <rPr>
        <sz val="11"/>
        <rFont val="돋움"/>
        <family val="3"/>
        <charset val="129"/>
      </rPr>
      <t>수수꽃다리</t>
    </r>
    <r>
      <rPr>
        <sz val="11"/>
        <rFont val="Arial Narrow"/>
        <family val="2"/>
      </rPr>
      <t xml:space="preserve"> (H2.0XW1.0)  </t>
    </r>
    <r>
      <rPr>
        <sz val="11"/>
        <rFont val="돋움"/>
        <family val="3"/>
        <charset val="129"/>
      </rPr>
      <t>식재</t>
    </r>
    <r>
      <rPr>
        <sz val="11"/>
        <rFont val="Arial Narrow"/>
        <family val="2"/>
      </rPr>
      <t xml:space="preserve">            </t>
    </r>
  </si>
  <si>
    <r>
      <rPr>
        <sz val="11"/>
        <rFont val="돋움"/>
        <family val="3"/>
        <charset val="129"/>
      </rPr>
      <t>사철나무</t>
    </r>
    <r>
      <rPr>
        <sz val="11"/>
        <rFont val="Arial Narrow"/>
        <family val="2"/>
      </rPr>
      <t xml:space="preserve"> (H1.2XW0.4) </t>
    </r>
    <r>
      <rPr>
        <sz val="11"/>
        <rFont val="돋움"/>
        <family val="3"/>
        <charset val="129"/>
      </rPr>
      <t>식재</t>
    </r>
    <r>
      <rPr>
        <sz val="11"/>
        <rFont val="Arial Narrow"/>
        <family val="2"/>
      </rPr>
      <t xml:space="preserve">               </t>
    </r>
  </si>
  <si>
    <r>
      <rPr>
        <sz val="11"/>
        <rFont val="돋움"/>
        <family val="3"/>
        <charset val="129"/>
      </rPr>
      <t>명자나무</t>
    </r>
    <r>
      <rPr>
        <sz val="11"/>
        <rFont val="Arial Narrow"/>
        <family val="2"/>
      </rPr>
      <t xml:space="preserve"> (H0.8XW0.5)  </t>
    </r>
    <r>
      <rPr>
        <sz val="11"/>
        <rFont val="돋움"/>
        <family val="3"/>
        <charset val="129"/>
      </rPr>
      <t>식재</t>
    </r>
    <r>
      <rPr>
        <sz val="11"/>
        <rFont val="Arial Narrow"/>
        <family val="2"/>
      </rPr>
      <t xml:space="preserve">              </t>
    </r>
  </si>
  <si>
    <r>
      <rPr>
        <sz val="11"/>
        <rFont val="돋움"/>
        <family val="3"/>
        <charset val="129"/>
      </rPr>
      <t>산철쭉</t>
    </r>
    <r>
      <rPr>
        <sz val="11"/>
        <rFont val="Arial Narrow"/>
        <family val="2"/>
      </rPr>
      <t xml:space="preserve"> (H0.5XW0.5)  </t>
    </r>
    <r>
      <rPr>
        <sz val="11"/>
        <rFont val="돋움"/>
        <family val="3"/>
        <charset val="129"/>
      </rPr>
      <t>식재</t>
    </r>
    <r>
      <rPr>
        <sz val="11"/>
        <rFont val="Arial Narrow"/>
        <family val="2"/>
      </rPr>
      <t xml:space="preserve">                </t>
    </r>
  </si>
  <si>
    <r>
      <rPr>
        <sz val="11"/>
        <rFont val="돋움"/>
        <family val="3"/>
        <charset val="129"/>
      </rPr>
      <t>영산홍</t>
    </r>
    <r>
      <rPr>
        <sz val="11"/>
        <rFont val="Arial Narrow"/>
        <family val="2"/>
      </rPr>
      <t xml:space="preserve"> (H0.5XW0.6) </t>
    </r>
    <r>
      <rPr>
        <sz val="11"/>
        <rFont val="돋움"/>
        <family val="3"/>
        <charset val="129"/>
      </rPr>
      <t>식재</t>
    </r>
    <r>
      <rPr>
        <sz val="11"/>
        <rFont val="Arial Narrow"/>
        <family val="2"/>
      </rPr>
      <t xml:space="preserve">                 </t>
    </r>
  </si>
  <si>
    <r>
      <rPr>
        <sz val="11"/>
        <rFont val="돋움"/>
        <family val="3"/>
        <charset val="129"/>
      </rPr>
      <t>현장이식</t>
    </r>
    <r>
      <rPr>
        <sz val="11"/>
        <rFont val="Arial Narrow"/>
        <family val="2"/>
      </rPr>
      <t xml:space="preserve">                             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</si>
  <si>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소나무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)[R30] 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</si>
  <si>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소나무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)[R24] 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</si>
  <si>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소나무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)[R20] 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</si>
  <si>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소나무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)[R18] 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</si>
  <si>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소나무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)[R15] 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</si>
  <si>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소나무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)[R14] 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</si>
  <si>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잣나무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)[R22] 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</si>
  <si>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잣나무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)[R18] 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</si>
  <si>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스트로브잣나무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</si>
  <si>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향나무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)[R15] 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</si>
  <si>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향나무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)[R18] 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</si>
  <si>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전나무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)[R10] 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</si>
  <si>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전나무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)[R8]  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</si>
  <si>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메타세콰이아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</si>
  <si>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가중나무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)[R30]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</si>
  <si>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가중나무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)[R25]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</si>
  <si>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느티나무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)[R20]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</si>
  <si>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느티나무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)[R14]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</si>
  <si>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느티나무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)[R12]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</si>
  <si>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단풍나무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)[R22]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</si>
  <si>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목련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)[R20]   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</si>
  <si>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버즘나무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)[R40]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</si>
  <si>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버즘나무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)[R38]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</si>
  <si>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버즘나무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)[R36]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</si>
  <si>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버즘나무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)[R33]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</si>
  <si>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버즘나무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)[R32]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</si>
  <si>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버즘나무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)[R30]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</si>
  <si>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버즘나무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)[R28]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</si>
  <si>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벚나무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)[R32] 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</si>
  <si>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벚나무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)[R26] 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</si>
  <si>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벚나무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)[R24] 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</si>
  <si>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벚나무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)[R22] 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</si>
  <si>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벚나무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)[R18] 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</si>
  <si>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벚나무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)[R16] 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</si>
  <si>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벚나무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)[R14] 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</si>
  <si>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벚나무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)[R12] 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</si>
  <si>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벚나무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)[R10] 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</si>
  <si>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벚나무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)[R8]  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</si>
  <si>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살구나무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)[R8]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</si>
  <si>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살구나무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)[R14]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</si>
  <si>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신갈나무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)[R26]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</si>
  <si>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신갈나무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)[R34]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</si>
  <si>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은행나무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)[R20]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</si>
  <si>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은행나무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)[R18]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</si>
  <si>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은행나무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)[R15]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</si>
  <si>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은행나무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)[R12]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</si>
  <si>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은행나무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)[R8]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</si>
  <si>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은행나무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)[R6]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</si>
  <si>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자귀나무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)[R36]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</si>
  <si>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자귀나무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)[R30]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</si>
  <si>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자귀나무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)[R24]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</si>
  <si>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자귀나무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)[R20]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</si>
  <si>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자귀나무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)[R16]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</si>
  <si>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자작나무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)[R40]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</si>
  <si>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자작나무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)[R26]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</si>
  <si>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자작나무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)[R18]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</si>
  <si>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자작나무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)[R14]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</si>
  <si>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중국단풍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)[R32]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</si>
  <si>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중국단풍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)[R30]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</si>
  <si>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중국단풍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)[R24]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</si>
  <si>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중국단풍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)[R22]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</si>
  <si>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중국단풍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)[R18]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</si>
  <si>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회화나무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)[R32]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</si>
  <si>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회화나무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)[R30]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</si>
  <si>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회화나무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야생굴취→정식</t>
    </r>
    <r>
      <rPr>
        <sz val="11"/>
        <rFont val="Arial Narrow"/>
        <family val="2"/>
      </rPr>
      <t xml:space="preserve">)[R28]  </t>
    </r>
  </si>
  <si>
    <r>
      <rPr>
        <sz val="11"/>
        <rFont val="돋움"/>
        <family val="3"/>
        <charset val="129"/>
      </rPr>
      <t>현장</t>
    </r>
    <r>
      <rPr>
        <sz val="11"/>
        <rFont val="Arial Narrow"/>
        <family val="2"/>
      </rPr>
      <t>--&gt;</t>
    </r>
    <r>
      <rPr>
        <sz val="11"/>
        <rFont val="돋움"/>
        <family val="3"/>
        <charset val="129"/>
      </rPr>
      <t>가식장</t>
    </r>
    <r>
      <rPr>
        <sz val="11"/>
        <rFont val="Arial Narrow"/>
        <family val="2"/>
      </rPr>
      <t xml:space="preserve">                        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</si>
  <si>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느티나무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야생굴취→가식</t>
    </r>
    <r>
      <rPr>
        <sz val="11"/>
        <rFont val="Arial Narrow"/>
        <family val="2"/>
      </rPr>
      <t xml:space="preserve">)       </t>
    </r>
  </si>
  <si>
    <r>
      <rPr>
        <sz val="11"/>
        <rFont val="돋움"/>
        <family val="3"/>
        <charset val="129"/>
      </rPr>
      <t>가식장</t>
    </r>
    <r>
      <rPr>
        <sz val="11"/>
        <rFont val="Arial Narrow"/>
        <family val="2"/>
      </rPr>
      <t>--&gt;</t>
    </r>
    <r>
      <rPr>
        <sz val="11"/>
        <rFont val="돋움"/>
        <family val="3"/>
        <charset val="129"/>
      </rPr>
      <t>현장</t>
    </r>
    <r>
      <rPr>
        <sz val="11"/>
        <rFont val="Arial Narrow"/>
        <family val="2"/>
      </rPr>
      <t xml:space="preserve">                           </t>
    </r>
  </si>
  <si>
    <r>
      <rPr>
        <sz val="11"/>
        <rFont val="돋움"/>
        <family val="3"/>
        <charset val="129"/>
      </rPr>
      <t>수목이식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느티나무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가식→정식</t>
    </r>
    <r>
      <rPr>
        <sz val="11"/>
        <rFont val="Arial Narrow"/>
        <family val="2"/>
      </rPr>
      <t xml:space="preserve">)           </t>
    </r>
  </si>
  <si>
    <r>
      <rPr>
        <sz val="11"/>
        <rFont val="돋움"/>
        <family val="3"/>
        <charset val="129"/>
      </rPr>
      <t>원주지주목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이각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낙엽송</t>
    </r>
    <r>
      <rPr>
        <sz val="11"/>
        <rFont val="Arial Narrow"/>
        <family val="2"/>
      </rPr>
      <t>)</t>
    </r>
    <r>
      <rPr>
        <sz val="11"/>
        <rFont val="돋움"/>
        <family val="3"/>
        <charset val="129"/>
      </rPr>
      <t>설치</t>
    </r>
    <r>
      <rPr>
        <sz val="11"/>
        <rFont val="Arial Narrow"/>
        <family val="2"/>
      </rPr>
      <t xml:space="preserve">             </t>
    </r>
  </si>
  <si>
    <r>
      <rPr>
        <sz val="11"/>
        <rFont val="돋움"/>
        <family val="3"/>
        <charset val="129"/>
      </rPr>
      <t>원주지주목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설치</t>
    </r>
    <r>
      <rPr>
        <sz val="11"/>
        <rFont val="Arial Narrow"/>
        <family val="2"/>
      </rPr>
      <t xml:space="preserve">                         </t>
    </r>
  </si>
  <si>
    <r>
      <rPr>
        <sz val="11"/>
        <rFont val="돋움"/>
        <family val="3"/>
        <charset val="129"/>
      </rPr>
      <t>삼발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소형</t>
    </r>
    <r>
      <rPr>
        <sz val="11"/>
        <rFont val="Arial Narrow"/>
        <family val="2"/>
      </rPr>
      <t>),</t>
    </r>
    <r>
      <rPr>
        <sz val="11"/>
        <rFont val="돋움"/>
        <family val="3"/>
        <charset val="129"/>
      </rPr>
      <t>낙엽송</t>
    </r>
    <r>
      <rPr>
        <sz val="11"/>
        <rFont val="Arial Narrow"/>
        <family val="2"/>
      </rPr>
      <t xml:space="preserve">                       </t>
    </r>
  </si>
  <si>
    <r>
      <rPr>
        <sz val="11"/>
        <rFont val="돋움"/>
        <family val="3"/>
        <charset val="129"/>
      </rPr>
      <t>삼발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대형</t>
    </r>
    <r>
      <rPr>
        <sz val="11"/>
        <rFont val="Arial Narrow"/>
        <family val="2"/>
      </rPr>
      <t>),</t>
    </r>
    <r>
      <rPr>
        <sz val="11"/>
        <rFont val="돋움"/>
        <family val="3"/>
        <charset val="129"/>
      </rPr>
      <t>낙엽송</t>
    </r>
    <r>
      <rPr>
        <sz val="11"/>
        <rFont val="Arial Narrow"/>
        <family val="2"/>
      </rPr>
      <t xml:space="preserve">                       </t>
    </r>
  </si>
  <si>
    <r>
      <rPr>
        <sz val="11"/>
        <rFont val="돋움"/>
        <family val="3"/>
        <charset val="129"/>
      </rPr>
      <t>원주지주목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사각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낙엽송</t>
    </r>
    <r>
      <rPr>
        <sz val="11"/>
        <rFont val="Arial Narrow"/>
        <family val="2"/>
      </rPr>
      <t>)</t>
    </r>
    <r>
      <rPr>
        <sz val="11"/>
        <rFont val="돋움"/>
        <family val="3"/>
        <charset val="129"/>
      </rPr>
      <t>설치</t>
    </r>
    <r>
      <rPr>
        <sz val="11"/>
        <rFont val="Arial Narrow"/>
        <family val="2"/>
      </rPr>
      <t xml:space="preserve">             </t>
    </r>
  </si>
  <si>
    <r>
      <rPr>
        <sz val="11"/>
        <rFont val="돋움"/>
        <family val="3"/>
        <charset val="129"/>
      </rPr>
      <t>수목보호대설치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각형</t>
    </r>
    <r>
      <rPr>
        <sz val="11"/>
        <rFont val="Arial Narrow"/>
        <family val="2"/>
      </rPr>
      <t>1</t>
    </r>
    <r>
      <rPr>
        <sz val="11"/>
        <rFont val="돋움"/>
        <family val="3"/>
        <charset val="129"/>
      </rPr>
      <t>호</t>
    </r>
    <r>
      <rPr>
        <sz val="11"/>
        <rFont val="Arial Narrow"/>
        <family val="2"/>
      </rPr>
      <t xml:space="preserve">)                 </t>
    </r>
  </si>
  <si>
    <r>
      <rPr>
        <sz val="11"/>
        <rFont val="돋움"/>
        <family val="3"/>
        <charset val="129"/>
      </rPr>
      <t>주철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사각</t>
    </r>
    <r>
      <rPr>
        <sz val="11"/>
        <rFont val="Arial Narrow"/>
        <family val="2"/>
      </rPr>
      <t xml:space="preserve"> 1200x800                      </t>
    </r>
  </si>
  <si>
    <r>
      <rPr>
        <sz val="11"/>
        <rFont val="돋움"/>
        <family val="3"/>
        <charset val="129"/>
      </rPr>
      <t>기타공사</t>
    </r>
  </si>
  <si>
    <r>
      <rPr>
        <sz val="11"/>
        <rFont val="돋움"/>
        <family val="3"/>
        <charset val="129"/>
      </rPr>
      <t>가설사무소</t>
    </r>
    <r>
      <rPr>
        <sz val="11"/>
        <rFont val="Arial Narrow"/>
        <family val="2"/>
      </rPr>
      <t xml:space="preserve">                              </t>
    </r>
  </si>
  <si>
    <r>
      <rPr>
        <sz val="11"/>
        <rFont val="돋움"/>
        <family val="3"/>
        <charset val="129"/>
      </rPr>
      <t>조립식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가설창고</t>
    </r>
    <r>
      <rPr>
        <sz val="11"/>
        <rFont val="Arial Narrow"/>
        <family val="2"/>
      </rPr>
      <t xml:space="preserve">                         </t>
    </r>
  </si>
  <si>
    <r>
      <rPr>
        <sz val="11"/>
        <rFont val="돋움"/>
        <family val="3"/>
        <charset val="129"/>
      </rPr>
      <t>시험실</t>
    </r>
    <r>
      <rPr>
        <sz val="11"/>
        <rFont val="Arial Narrow"/>
        <family val="2"/>
      </rPr>
      <t xml:space="preserve">                                  </t>
    </r>
  </si>
  <si>
    <r>
      <rPr>
        <sz val="11"/>
        <rFont val="돋움"/>
        <family val="3"/>
        <charset val="129"/>
      </rPr>
      <t>편의시설</t>
    </r>
    <r>
      <rPr>
        <sz val="11"/>
        <rFont val="Arial Narrow"/>
        <family val="2"/>
      </rPr>
      <t xml:space="preserve">                                </t>
    </r>
  </si>
  <si>
    <r>
      <rPr>
        <sz val="11"/>
        <rFont val="돋움"/>
        <family val="3"/>
        <charset val="129"/>
      </rPr>
      <t>식</t>
    </r>
    <r>
      <rPr>
        <sz val="11"/>
        <rFont val="Arial Narrow"/>
        <family val="2"/>
      </rPr>
      <t xml:space="preserve">     </t>
    </r>
  </si>
  <si>
    <r>
      <rPr>
        <sz val="11"/>
        <rFont val="돋움"/>
        <family val="3"/>
        <charset val="129"/>
      </rPr>
      <t>자동세륜기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설치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사용기간</t>
    </r>
    <r>
      <rPr>
        <sz val="11"/>
        <rFont val="Arial Narrow"/>
        <family val="2"/>
      </rPr>
      <t>32</t>
    </r>
    <r>
      <rPr>
        <sz val="11"/>
        <rFont val="돋움"/>
        <family val="3"/>
        <charset val="129"/>
      </rPr>
      <t>개월</t>
    </r>
    <r>
      <rPr>
        <sz val="11"/>
        <rFont val="Arial Narrow"/>
        <family val="2"/>
      </rPr>
      <t xml:space="preserve">)         </t>
    </r>
  </si>
  <si>
    <r>
      <rPr>
        <sz val="11"/>
        <rFont val="돋움"/>
        <family val="3"/>
        <charset val="129"/>
      </rPr>
      <t>토목단독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그레이팅형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수조식포함</t>
    </r>
    <r>
      <rPr>
        <sz val="11"/>
        <rFont val="Arial Narrow"/>
        <family val="2"/>
      </rPr>
      <t xml:space="preserve">)         </t>
    </r>
  </si>
  <si>
    <r>
      <rPr>
        <sz val="11"/>
        <rFont val="돋움"/>
        <family val="3"/>
        <charset val="129"/>
      </rPr>
      <t>살수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살수차</t>
    </r>
    <r>
      <rPr>
        <sz val="11"/>
        <rFont val="Arial Narrow"/>
        <family val="2"/>
      </rPr>
      <t xml:space="preserve">)                            </t>
    </r>
  </si>
  <si>
    <r>
      <rPr>
        <sz val="11"/>
        <rFont val="돋움"/>
        <family val="3"/>
        <charset val="129"/>
      </rPr>
      <t>물푸기</t>
    </r>
    <r>
      <rPr>
        <sz val="11"/>
        <rFont val="Arial Narrow"/>
        <family val="2"/>
      </rPr>
      <t xml:space="preserve">                                  </t>
    </r>
  </si>
  <si>
    <r>
      <rPr>
        <sz val="11"/>
        <rFont val="돋움"/>
        <family val="3"/>
        <charset val="129"/>
      </rPr>
      <t>가설방음벽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방진망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설치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해체</t>
    </r>
    <r>
      <rPr>
        <sz val="11"/>
        <rFont val="Arial Narrow"/>
        <family val="2"/>
      </rPr>
      <t xml:space="preserve">          </t>
    </r>
  </si>
  <si>
    <r>
      <rPr>
        <sz val="11"/>
        <rFont val="돋움"/>
        <family val="3"/>
        <charset val="129"/>
      </rPr>
      <t>방음벽</t>
    </r>
    <r>
      <rPr>
        <sz val="11"/>
        <rFont val="Arial Narrow"/>
        <family val="2"/>
      </rPr>
      <t>+</t>
    </r>
    <r>
      <rPr>
        <sz val="11"/>
        <rFont val="돋움"/>
        <family val="3"/>
        <charset val="129"/>
      </rPr>
      <t>방진망</t>
    </r>
    <r>
      <rPr>
        <sz val="11"/>
        <rFont val="Arial Narrow"/>
        <family val="2"/>
      </rPr>
      <t>(H-4.0+2.0),B=2.0, 32</t>
    </r>
    <r>
      <rPr>
        <sz val="11"/>
        <rFont val="돋움"/>
        <family val="3"/>
        <charset val="129"/>
      </rPr>
      <t>개월</t>
    </r>
    <r>
      <rPr>
        <sz val="11"/>
        <rFont val="Arial Narrow"/>
        <family val="2"/>
      </rPr>
      <t xml:space="preserve">  </t>
    </r>
  </si>
  <si>
    <r>
      <rPr>
        <sz val="11"/>
        <rFont val="돋움"/>
        <family val="3"/>
        <charset val="129"/>
      </rPr>
      <t>가설방음벽</t>
    </r>
    <r>
      <rPr>
        <sz val="11"/>
        <rFont val="Arial Narrow"/>
        <family val="2"/>
      </rPr>
      <t xml:space="preserve">  </t>
    </r>
    <r>
      <rPr>
        <sz val="11"/>
        <rFont val="돋움"/>
        <family val="3"/>
        <charset val="129"/>
      </rPr>
      <t>설치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해체</t>
    </r>
    <r>
      <rPr>
        <sz val="11"/>
        <rFont val="Arial Narrow"/>
        <family val="2"/>
      </rPr>
      <t xml:space="preserve">                   </t>
    </r>
  </si>
  <si>
    <r>
      <rPr>
        <sz val="11"/>
        <rFont val="돋움"/>
        <family val="3"/>
        <charset val="129"/>
      </rPr>
      <t>방음벽</t>
    </r>
    <r>
      <rPr>
        <sz val="11"/>
        <rFont val="Arial Narrow"/>
        <family val="2"/>
      </rPr>
      <t>H-6.0,B=2.0, 32</t>
    </r>
    <r>
      <rPr>
        <sz val="11"/>
        <rFont val="돋움"/>
        <family val="3"/>
        <charset val="129"/>
      </rPr>
      <t>개월</t>
    </r>
    <r>
      <rPr>
        <sz val="11"/>
        <rFont val="Arial Narrow"/>
        <family val="2"/>
      </rPr>
      <t xml:space="preserve">               </t>
    </r>
  </si>
  <si>
    <r>
      <rPr>
        <sz val="11"/>
        <rFont val="돋움"/>
        <family val="3"/>
        <charset val="129"/>
      </rPr>
      <t>방음벽</t>
    </r>
    <r>
      <rPr>
        <sz val="11"/>
        <rFont val="Arial Narrow"/>
        <family val="2"/>
      </rPr>
      <t>+</t>
    </r>
    <r>
      <rPr>
        <sz val="11"/>
        <rFont val="돋움"/>
        <family val="3"/>
        <charset val="129"/>
      </rPr>
      <t>방진망</t>
    </r>
    <r>
      <rPr>
        <sz val="11"/>
        <rFont val="Arial Narrow"/>
        <family val="2"/>
      </rPr>
      <t>(H-3.5+2.0),B=2.0, 32</t>
    </r>
    <r>
      <rPr>
        <sz val="11"/>
        <rFont val="돋움"/>
        <family val="3"/>
        <charset val="129"/>
      </rPr>
      <t>개월</t>
    </r>
    <r>
      <rPr>
        <sz val="11"/>
        <rFont val="Arial Narrow"/>
        <family val="2"/>
      </rPr>
      <t xml:space="preserve">  </t>
    </r>
  </si>
  <si>
    <r>
      <rPr>
        <sz val="11"/>
        <rFont val="돋움"/>
        <family val="3"/>
        <charset val="129"/>
      </rPr>
      <t>공사용안전휀스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설치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철거</t>
    </r>
    <r>
      <rPr>
        <sz val="11"/>
        <rFont val="Arial Narrow"/>
        <family val="2"/>
      </rPr>
      <t xml:space="preserve">             </t>
    </r>
  </si>
  <si>
    <r>
      <rPr>
        <sz val="11"/>
        <rFont val="돋움"/>
        <family val="3"/>
        <charset val="129"/>
      </rPr>
      <t>공사용안전휀스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자재비</t>
    </r>
    <r>
      <rPr>
        <sz val="11"/>
        <rFont val="Arial Narrow"/>
        <family val="2"/>
      </rPr>
      <t xml:space="preserve">                   </t>
    </r>
  </si>
  <si>
    <r>
      <rPr>
        <sz val="11"/>
        <rFont val="돋움"/>
        <family val="3"/>
        <charset val="129"/>
      </rPr>
      <t>공사용안전휀스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이동</t>
    </r>
    <r>
      <rPr>
        <sz val="11"/>
        <rFont val="Arial Narrow"/>
        <family val="2"/>
      </rPr>
      <t xml:space="preserve">                     </t>
    </r>
  </si>
  <si>
    <r>
      <rPr>
        <sz val="11"/>
        <rFont val="돋움"/>
        <family val="3"/>
        <charset val="129"/>
      </rPr>
      <t>윙카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설치비</t>
    </r>
    <r>
      <rPr>
        <sz val="11"/>
        <rFont val="Arial Narrow"/>
        <family val="2"/>
      </rPr>
      <t xml:space="preserve">                             </t>
    </r>
  </si>
  <si>
    <r>
      <rPr>
        <sz val="11"/>
        <rFont val="돋움"/>
        <family val="3"/>
        <charset val="129"/>
      </rPr>
      <t>윙카</t>
    </r>
    <r>
      <rPr>
        <sz val="11"/>
        <rFont val="Arial Narrow"/>
        <family val="2"/>
      </rPr>
      <t xml:space="preserve">                                    </t>
    </r>
  </si>
  <si>
    <r>
      <rPr>
        <sz val="11"/>
        <rFont val="돋움"/>
        <family val="3"/>
        <charset val="129"/>
      </rPr>
      <t>손율</t>
    </r>
    <r>
      <rPr>
        <sz val="11"/>
        <rFont val="Arial Narrow"/>
        <family val="2"/>
      </rPr>
      <t xml:space="preserve">75%                                 </t>
    </r>
  </si>
  <si>
    <r>
      <rPr>
        <sz val="11"/>
        <rFont val="돋움"/>
        <family val="3"/>
        <charset val="129"/>
      </rPr>
      <t>경광등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설치비</t>
    </r>
    <r>
      <rPr>
        <sz val="11"/>
        <rFont val="Arial Narrow"/>
        <family val="2"/>
      </rPr>
      <t xml:space="preserve">                           </t>
    </r>
  </si>
  <si>
    <r>
      <rPr>
        <sz val="11"/>
        <rFont val="돋움"/>
        <family val="3"/>
        <charset val="129"/>
      </rPr>
      <t>경광등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자재비</t>
    </r>
    <r>
      <rPr>
        <sz val="11"/>
        <rFont val="Arial Narrow"/>
        <family val="2"/>
      </rPr>
      <t xml:space="preserve">                           </t>
    </r>
  </si>
  <si>
    <r>
      <rPr>
        <sz val="11"/>
        <rFont val="돋움"/>
        <family val="3"/>
        <charset val="129"/>
      </rPr>
      <t>삼각표지판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설치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철거비</t>
    </r>
    <r>
      <rPr>
        <sz val="11"/>
        <rFont val="Arial Narrow"/>
        <family val="2"/>
      </rPr>
      <t xml:space="preserve">               </t>
    </r>
  </si>
  <si>
    <r>
      <rPr>
        <sz val="11"/>
        <rFont val="돋움"/>
        <family val="3"/>
        <charset val="129"/>
      </rPr>
      <t>삼각표지판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자재비</t>
    </r>
    <r>
      <rPr>
        <sz val="11"/>
        <rFont val="Arial Narrow"/>
        <family val="2"/>
      </rPr>
      <t xml:space="preserve">                       </t>
    </r>
  </si>
  <si>
    <r>
      <rPr>
        <sz val="11"/>
        <rFont val="돋움"/>
        <family val="3"/>
        <charset val="129"/>
      </rPr>
      <t>손율</t>
    </r>
    <r>
      <rPr>
        <sz val="11"/>
        <rFont val="Arial Narrow"/>
        <family val="2"/>
      </rPr>
      <t>75%,</t>
    </r>
    <r>
      <rPr>
        <sz val="11"/>
        <rFont val="돋움"/>
        <family val="3"/>
        <charset val="129"/>
      </rPr>
      <t>△</t>
    </r>
    <r>
      <rPr>
        <sz val="11"/>
        <rFont val="Arial Narrow"/>
        <family val="2"/>
      </rPr>
      <t xml:space="preserve">90                            </t>
    </r>
  </si>
  <si>
    <r>
      <rPr>
        <sz val="11"/>
        <rFont val="돋움"/>
        <family val="3"/>
        <charset val="129"/>
      </rPr>
      <t>원형</t>
    </r>
    <r>
      <rPr>
        <sz val="11"/>
        <rFont val="Arial Narrow"/>
        <family val="2"/>
      </rPr>
      <t>+</t>
    </r>
    <r>
      <rPr>
        <sz val="11"/>
        <rFont val="돋움"/>
        <family val="3"/>
        <charset val="129"/>
      </rPr>
      <t>사각표지판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설치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철거</t>
    </r>
    <r>
      <rPr>
        <sz val="11"/>
        <rFont val="Arial Narrow"/>
        <family val="2"/>
      </rPr>
      <t xml:space="preserve">            </t>
    </r>
  </si>
  <si>
    <r>
      <rPr>
        <sz val="11"/>
        <rFont val="돋움"/>
        <family val="3"/>
        <charset val="129"/>
      </rPr>
      <t>원형</t>
    </r>
    <r>
      <rPr>
        <sz val="11"/>
        <rFont val="Arial Narrow"/>
        <family val="2"/>
      </rPr>
      <t>+</t>
    </r>
    <r>
      <rPr>
        <sz val="11"/>
        <rFont val="돋움"/>
        <family val="3"/>
        <charset val="129"/>
      </rPr>
      <t>사각표지판</t>
    </r>
    <r>
      <rPr>
        <sz val="11"/>
        <rFont val="Arial Narrow"/>
        <family val="2"/>
      </rPr>
      <t xml:space="preserve">                         </t>
    </r>
  </si>
  <si>
    <r>
      <rPr>
        <sz val="11"/>
        <rFont val="돋움"/>
        <family val="3"/>
        <charset val="129"/>
      </rPr>
      <t>손율</t>
    </r>
    <r>
      <rPr>
        <sz val="11"/>
        <rFont val="Arial Narrow"/>
        <family val="2"/>
      </rPr>
      <t xml:space="preserve">75%,D600+900*300                    </t>
    </r>
  </si>
  <si>
    <r>
      <rPr>
        <sz val="11"/>
        <rFont val="돋움"/>
        <family val="3"/>
        <charset val="129"/>
      </rPr>
      <t>사각</t>
    </r>
    <r>
      <rPr>
        <sz val="11"/>
        <rFont val="Arial Narrow"/>
        <family val="2"/>
      </rPr>
      <t>+</t>
    </r>
    <r>
      <rPr>
        <sz val="11"/>
        <rFont val="돋움"/>
        <family val="3"/>
        <charset val="129"/>
      </rPr>
      <t>삼각표지판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설치비</t>
    </r>
    <r>
      <rPr>
        <sz val="11"/>
        <rFont val="Arial Narrow"/>
        <family val="2"/>
      </rPr>
      <t xml:space="preserve">                  </t>
    </r>
  </si>
  <si>
    <r>
      <rPr>
        <sz val="11"/>
        <rFont val="돋움"/>
        <family val="3"/>
        <charset val="129"/>
      </rPr>
      <t>사각</t>
    </r>
    <r>
      <rPr>
        <sz val="11"/>
        <rFont val="Arial Narrow"/>
        <family val="2"/>
      </rPr>
      <t>+</t>
    </r>
    <r>
      <rPr>
        <sz val="11"/>
        <rFont val="돋움"/>
        <family val="3"/>
        <charset val="129"/>
      </rPr>
      <t>삼각표지판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자재비</t>
    </r>
    <r>
      <rPr>
        <sz val="11"/>
        <rFont val="Arial Narrow"/>
        <family val="2"/>
      </rPr>
      <t xml:space="preserve">                  </t>
    </r>
  </si>
  <si>
    <r>
      <rPr>
        <sz val="11"/>
        <rFont val="돋움"/>
        <family val="3"/>
        <charset val="129"/>
      </rPr>
      <t>손율</t>
    </r>
    <r>
      <rPr>
        <sz val="11"/>
        <rFont val="Arial Narrow"/>
        <family val="2"/>
      </rPr>
      <t xml:space="preserve">75%,D900+900*300                    </t>
    </r>
  </si>
  <si>
    <r>
      <rPr>
        <sz val="11"/>
        <rFont val="돋움"/>
        <family val="3"/>
        <charset val="129"/>
      </rPr>
      <t>사각표지판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설치비</t>
    </r>
    <r>
      <rPr>
        <sz val="11"/>
        <rFont val="Arial Narrow"/>
        <family val="2"/>
      </rPr>
      <t xml:space="preserve">                       </t>
    </r>
  </si>
  <si>
    <r>
      <rPr>
        <sz val="11"/>
        <rFont val="돋움"/>
        <family val="3"/>
        <charset val="129"/>
      </rPr>
      <t>사각표지판</t>
    </r>
    <r>
      <rPr>
        <sz val="11"/>
        <rFont val="Arial Narrow"/>
        <family val="2"/>
      </rPr>
      <t xml:space="preserve">                              </t>
    </r>
  </si>
  <si>
    <r>
      <rPr>
        <sz val="11"/>
        <rFont val="돋움"/>
        <family val="3"/>
        <charset val="129"/>
      </rPr>
      <t>손율</t>
    </r>
    <r>
      <rPr>
        <sz val="11"/>
        <rFont val="Arial Narrow"/>
        <family val="2"/>
      </rPr>
      <t xml:space="preserve">75%,900*300                         </t>
    </r>
  </si>
  <si>
    <r>
      <rPr>
        <sz val="11"/>
        <rFont val="돋움"/>
        <family val="3"/>
        <charset val="129"/>
      </rPr>
      <t>공사중안내표지판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설치비</t>
    </r>
    <r>
      <rPr>
        <sz val="11"/>
        <rFont val="Arial Narrow"/>
        <family val="2"/>
      </rPr>
      <t xml:space="preserve">                 </t>
    </r>
  </si>
  <si>
    <r>
      <rPr>
        <sz val="11"/>
        <rFont val="돋움"/>
        <family val="3"/>
        <charset val="129"/>
      </rPr>
      <t>공사중안내표지판</t>
    </r>
    <r>
      <rPr>
        <sz val="11"/>
        <rFont val="Arial Narrow"/>
        <family val="2"/>
      </rPr>
      <t xml:space="preserve">                        </t>
    </r>
  </si>
  <si>
    <r>
      <rPr>
        <sz val="11"/>
        <rFont val="돋움"/>
        <family val="3"/>
        <charset val="129"/>
      </rPr>
      <t>손율</t>
    </r>
    <r>
      <rPr>
        <sz val="11"/>
        <rFont val="Arial Narrow"/>
        <family val="2"/>
      </rPr>
      <t xml:space="preserve">75%,1200X2400                       </t>
    </r>
  </si>
  <si>
    <r>
      <rPr>
        <sz val="11"/>
        <rFont val="돋움"/>
        <family val="3"/>
        <charset val="129"/>
      </rPr>
      <t>이동식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점멸차단판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설치</t>
    </r>
    <r>
      <rPr>
        <sz val="11"/>
        <rFont val="Arial Narrow"/>
        <family val="2"/>
      </rPr>
      <t xml:space="preserve">                  </t>
    </r>
  </si>
  <si>
    <r>
      <rPr>
        <sz val="11"/>
        <rFont val="돋움"/>
        <family val="3"/>
        <charset val="129"/>
      </rPr>
      <t>이동식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점멸차단판</t>
    </r>
    <r>
      <rPr>
        <sz val="11"/>
        <rFont val="Arial Narrow"/>
        <family val="2"/>
      </rPr>
      <t xml:space="preserve">                       </t>
    </r>
  </si>
  <si>
    <r>
      <rPr>
        <sz val="11"/>
        <rFont val="돋움"/>
        <family val="3"/>
        <charset val="129"/>
      </rPr>
      <t>손율</t>
    </r>
    <r>
      <rPr>
        <sz val="11"/>
        <rFont val="Arial Narrow"/>
        <family val="2"/>
      </rPr>
      <t xml:space="preserve">75%,2200X3600                       </t>
    </r>
  </si>
  <si>
    <r>
      <rPr>
        <sz val="11"/>
        <rFont val="돋움"/>
        <family val="3"/>
        <charset val="129"/>
      </rPr>
      <t>공사구간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전용주의표지판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설치비</t>
    </r>
    <r>
      <rPr>
        <sz val="11"/>
        <rFont val="Arial Narrow"/>
        <family val="2"/>
      </rPr>
      <t xml:space="preserve">          </t>
    </r>
  </si>
  <si>
    <r>
      <rPr>
        <sz val="11"/>
        <rFont val="돋움"/>
        <family val="3"/>
        <charset val="129"/>
      </rPr>
      <t>공사구간전용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주의표지</t>
    </r>
    <r>
      <rPr>
        <sz val="11"/>
        <rFont val="Arial Narrow"/>
        <family val="2"/>
      </rPr>
      <t xml:space="preserve">                   </t>
    </r>
  </si>
  <si>
    <r>
      <rPr>
        <sz val="11"/>
        <rFont val="돋움"/>
        <family val="3"/>
        <charset val="129"/>
      </rPr>
      <t>손율</t>
    </r>
    <r>
      <rPr>
        <sz val="11"/>
        <rFont val="Arial Narrow"/>
        <family val="2"/>
      </rPr>
      <t xml:space="preserve">75%,1200X2000                       </t>
    </r>
  </si>
  <si>
    <r>
      <rPr>
        <sz val="11"/>
        <rFont val="돋움"/>
        <family val="3"/>
        <charset val="129"/>
      </rPr>
      <t>교통통제원</t>
    </r>
    <r>
      <rPr>
        <sz val="11"/>
        <rFont val="Arial Narrow"/>
        <family val="2"/>
      </rPr>
      <t xml:space="preserve">                              </t>
    </r>
  </si>
  <si>
    <r>
      <rPr>
        <sz val="11"/>
        <rFont val="돋움"/>
        <family val="3"/>
        <charset val="129"/>
      </rPr>
      <t>공구연장</t>
    </r>
    <r>
      <rPr>
        <sz val="11"/>
        <rFont val="Arial Narrow"/>
        <family val="2"/>
      </rPr>
      <t xml:space="preserve"> 500m</t>
    </r>
    <r>
      <rPr>
        <sz val="11"/>
        <rFont val="돋움"/>
        <family val="3"/>
        <charset val="129"/>
      </rPr>
      <t>미만</t>
    </r>
    <r>
      <rPr>
        <sz val="11"/>
        <rFont val="Arial Narrow"/>
        <family val="2"/>
      </rPr>
      <t xml:space="preserve">                       </t>
    </r>
  </si>
  <si>
    <r>
      <rPr>
        <sz val="11"/>
        <rFont val="돋움"/>
        <family val="3"/>
        <charset val="129"/>
      </rPr>
      <t>차선도색제거</t>
    </r>
    <r>
      <rPr>
        <sz val="11"/>
        <rFont val="Arial Narrow"/>
        <family val="2"/>
      </rPr>
      <t xml:space="preserve">                            </t>
    </r>
  </si>
  <si>
    <r>
      <rPr>
        <sz val="11"/>
        <rFont val="돋움"/>
        <family val="3"/>
        <charset val="129"/>
      </rPr>
      <t>하수관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준설</t>
    </r>
    <r>
      <rPr>
        <sz val="11"/>
        <rFont val="Arial Narrow"/>
        <family val="2"/>
      </rPr>
      <t xml:space="preserve">                             </t>
    </r>
  </si>
  <si>
    <r>
      <rPr>
        <sz val="11"/>
        <rFont val="돋움"/>
        <family val="3"/>
        <charset val="129"/>
      </rPr>
      <t>흡입식</t>
    </r>
    <r>
      <rPr>
        <sz val="11"/>
        <rFont val="Arial Narrow"/>
        <family val="2"/>
      </rPr>
      <t xml:space="preserve">                                  </t>
    </r>
  </si>
  <si>
    <r>
      <rPr>
        <sz val="11"/>
        <rFont val="돋움"/>
        <family val="3"/>
        <charset val="129"/>
      </rPr>
      <t>준설기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세정수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공급</t>
    </r>
    <r>
      <rPr>
        <sz val="11"/>
        <rFont val="Arial Narrow"/>
        <family val="2"/>
      </rPr>
      <t xml:space="preserve">                      </t>
    </r>
  </si>
  <si>
    <r>
      <rPr>
        <sz val="11"/>
        <rFont val="돋움"/>
        <family val="3"/>
        <charset val="129"/>
      </rPr>
      <t>물탱크</t>
    </r>
    <r>
      <rPr>
        <sz val="11"/>
        <rFont val="Arial Narrow"/>
        <family val="2"/>
      </rPr>
      <t xml:space="preserve"> 5500                             </t>
    </r>
  </si>
  <si>
    <r>
      <rPr>
        <sz val="11"/>
        <rFont val="돋움"/>
        <family val="3"/>
        <charset val="129"/>
      </rPr>
      <t>준공도서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도면</t>
    </r>
    <r>
      <rPr>
        <sz val="11"/>
        <rFont val="Arial Narrow"/>
        <family val="2"/>
      </rPr>
      <t xml:space="preserve">) </t>
    </r>
    <r>
      <rPr>
        <sz val="11"/>
        <rFont val="돋움"/>
        <family val="3"/>
        <charset val="129"/>
      </rPr>
      <t>제작</t>
    </r>
    <r>
      <rPr>
        <sz val="11"/>
        <rFont val="Arial Narrow"/>
        <family val="2"/>
      </rPr>
      <t xml:space="preserve">                     </t>
    </r>
  </si>
  <si>
    <r>
      <rPr>
        <sz val="11"/>
        <rFont val="돋움"/>
        <family val="3"/>
        <charset val="129"/>
      </rPr>
      <t>매</t>
    </r>
    <r>
      <rPr>
        <sz val="11"/>
        <rFont val="Arial Narrow"/>
        <family val="2"/>
      </rPr>
      <t xml:space="preserve">     </t>
    </r>
  </si>
  <si>
    <r>
      <rPr>
        <sz val="11"/>
        <rFont val="돋움"/>
        <family val="3"/>
        <charset val="129"/>
      </rPr>
      <t>준공도서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문서</t>
    </r>
    <r>
      <rPr>
        <sz val="11"/>
        <rFont val="Arial Narrow"/>
        <family val="2"/>
      </rPr>
      <t xml:space="preserve">) </t>
    </r>
    <r>
      <rPr>
        <sz val="11"/>
        <rFont val="돋움"/>
        <family val="3"/>
        <charset val="129"/>
      </rPr>
      <t>제작</t>
    </r>
    <r>
      <rPr>
        <sz val="11"/>
        <rFont val="Arial Narrow"/>
        <family val="2"/>
      </rPr>
      <t xml:space="preserve">                     </t>
    </r>
  </si>
  <si>
    <r>
      <rPr>
        <sz val="11"/>
        <rFont val="돋움"/>
        <family val="3"/>
        <charset val="129"/>
      </rPr>
      <t>준공도서</t>
    </r>
    <r>
      <rPr>
        <sz val="11"/>
        <rFont val="Arial Narrow"/>
        <family val="2"/>
      </rPr>
      <t>CD-ROM</t>
    </r>
    <r>
      <rPr>
        <sz val="11"/>
        <rFont val="돋움"/>
        <family val="3"/>
        <charset val="129"/>
      </rPr>
      <t>복제</t>
    </r>
    <r>
      <rPr>
        <sz val="11"/>
        <rFont val="Arial Narrow"/>
        <family val="2"/>
      </rPr>
      <t xml:space="preserve">                      </t>
    </r>
  </si>
  <si>
    <r>
      <rPr>
        <sz val="11"/>
        <rFont val="돋움"/>
        <family val="3"/>
        <charset val="129"/>
      </rPr>
      <t>문서</t>
    </r>
    <r>
      <rPr>
        <sz val="11"/>
        <rFont val="Arial Narrow"/>
        <family val="2"/>
      </rPr>
      <t xml:space="preserve">35000, </t>
    </r>
    <r>
      <rPr>
        <sz val="11"/>
        <rFont val="돋움"/>
        <family val="3"/>
        <charset val="129"/>
      </rPr>
      <t>도면</t>
    </r>
    <r>
      <rPr>
        <sz val="11"/>
        <rFont val="Arial Narrow"/>
        <family val="2"/>
      </rPr>
      <t>3000</t>
    </r>
    <r>
      <rPr>
        <sz val="11"/>
        <rFont val="돋움"/>
        <family val="3"/>
        <charset val="129"/>
      </rPr>
      <t>면당</t>
    </r>
    <r>
      <rPr>
        <sz val="11"/>
        <rFont val="Arial Narrow"/>
        <family val="2"/>
      </rPr>
      <t xml:space="preserve">                 </t>
    </r>
  </si>
  <si>
    <r>
      <rPr>
        <sz val="11"/>
        <rFont val="돋움"/>
        <family val="3"/>
        <charset val="129"/>
      </rPr>
      <t>장</t>
    </r>
    <r>
      <rPr>
        <sz val="11"/>
        <rFont val="Arial Narrow"/>
        <family val="2"/>
      </rPr>
      <t xml:space="preserve">     </t>
    </r>
  </si>
  <si>
    <r>
      <rPr>
        <sz val="11"/>
        <rFont val="돋움"/>
        <family val="3"/>
        <charset val="129"/>
      </rPr>
      <t>품질시험</t>
    </r>
  </si>
  <si>
    <r>
      <rPr>
        <sz val="11"/>
        <rFont val="돋움"/>
        <family val="3"/>
        <charset val="129"/>
      </rPr>
      <t>굳지않은콘크리트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레미콘포함</t>
    </r>
    <r>
      <rPr>
        <sz val="11"/>
        <rFont val="Arial Narrow"/>
        <family val="2"/>
      </rPr>
      <t>)</t>
    </r>
    <r>
      <rPr>
        <sz val="11"/>
        <rFont val="돋움"/>
        <family val="3"/>
        <charset val="129"/>
      </rPr>
      <t>시험</t>
    </r>
    <r>
      <rPr>
        <sz val="11"/>
        <rFont val="Arial Narrow"/>
        <family val="2"/>
      </rPr>
      <t xml:space="preserve">        </t>
    </r>
  </si>
  <si>
    <r>
      <rPr>
        <sz val="11"/>
        <rFont val="돋움"/>
        <family val="3"/>
        <charset val="129"/>
      </rPr>
      <t>공시체제작</t>
    </r>
    <r>
      <rPr>
        <sz val="11"/>
        <rFont val="Arial Narrow"/>
        <family val="2"/>
      </rPr>
      <t xml:space="preserve">                              </t>
    </r>
  </si>
  <si>
    <r>
      <rPr>
        <sz val="11"/>
        <rFont val="돋움"/>
        <family val="3"/>
        <charset val="129"/>
      </rPr>
      <t>압축강도</t>
    </r>
    <r>
      <rPr>
        <sz val="11"/>
        <rFont val="Arial Narrow"/>
        <family val="2"/>
      </rPr>
      <t xml:space="preserve">                                </t>
    </r>
  </si>
  <si>
    <r>
      <rPr>
        <sz val="11"/>
        <rFont val="돋움"/>
        <family val="3"/>
        <charset val="129"/>
      </rPr>
      <t>슬럼프</t>
    </r>
    <r>
      <rPr>
        <sz val="11"/>
        <rFont val="Arial Narrow"/>
        <family val="2"/>
      </rPr>
      <t xml:space="preserve">                                  </t>
    </r>
  </si>
  <si>
    <r>
      <rPr>
        <sz val="11"/>
        <rFont val="돋움"/>
        <family val="3"/>
        <charset val="129"/>
      </rPr>
      <t>공기량</t>
    </r>
    <r>
      <rPr>
        <sz val="11"/>
        <rFont val="Arial Narrow"/>
        <family val="2"/>
      </rPr>
      <t xml:space="preserve">                                  </t>
    </r>
  </si>
  <si>
    <r>
      <rPr>
        <sz val="11"/>
        <rFont val="돋움"/>
        <family val="3"/>
        <charset val="129"/>
      </rPr>
      <t>염화물함유량</t>
    </r>
    <r>
      <rPr>
        <sz val="11"/>
        <rFont val="Arial Narrow"/>
        <family val="2"/>
      </rPr>
      <t xml:space="preserve">                            </t>
    </r>
  </si>
  <si>
    <r>
      <rPr>
        <sz val="11"/>
        <rFont val="돋움"/>
        <family val="3"/>
        <charset val="129"/>
      </rPr>
      <t>흙의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물리시험</t>
    </r>
    <r>
      <rPr>
        <sz val="11"/>
        <rFont val="Arial Narrow"/>
        <family val="2"/>
      </rPr>
      <t xml:space="preserve">                           </t>
    </r>
  </si>
  <si>
    <r>
      <rPr>
        <sz val="11"/>
        <rFont val="돋움"/>
        <family val="3"/>
        <charset val="129"/>
      </rPr>
      <t>함수비</t>
    </r>
    <r>
      <rPr>
        <sz val="11"/>
        <rFont val="Arial Narrow"/>
        <family val="2"/>
      </rPr>
      <t xml:space="preserve">                                  </t>
    </r>
  </si>
  <si>
    <r>
      <rPr>
        <sz val="11"/>
        <rFont val="돋움"/>
        <family val="3"/>
        <charset val="129"/>
      </rPr>
      <t>흙의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역학시험</t>
    </r>
    <r>
      <rPr>
        <sz val="11"/>
        <rFont val="Arial Narrow"/>
        <family val="2"/>
      </rPr>
      <t xml:space="preserve">                           </t>
    </r>
  </si>
  <si>
    <r>
      <rPr>
        <sz val="11"/>
        <rFont val="돋움"/>
        <family val="3"/>
        <charset val="129"/>
      </rPr>
      <t>현장밀도</t>
    </r>
    <r>
      <rPr>
        <sz val="11"/>
        <rFont val="Arial Narrow"/>
        <family val="2"/>
      </rPr>
      <t xml:space="preserve">                                </t>
    </r>
  </si>
  <si>
    <r>
      <rPr>
        <sz val="11"/>
        <rFont val="돋움"/>
        <family val="3"/>
        <charset val="129"/>
      </rPr>
      <t>다짐</t>
    </r>
    <r>
      <rPr>
        <sz val="11"/>
        <rFont val="Arial Narrow"/>
        <family val="2"/>
      </rPr>
      <t xml:space="preserve">                                    </t>
    </r>
  </si>
  <si>
    <r>
      <rPr>
        <sz val="11"/>
        <rFont val="돋움"/>
        <family val="3"/>
        <charset val="129"/>
      </rPr>
      <t>골재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부순골재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포함</t>
    </r>
    <r>
      <rPr>
        <sz val="11"/>
        <rFont val="Arial Narrow"/>
        <family val="2"/>
      </rPr>
      <t xml:space="preserve">) </t>
    </r>
    <r>
      <rPr>
        <sz val="11"/>
        <rFont val="돋움"/>
        <family val="3"/>
        <charset val="129"/>
      </rPr>
      <t>시험</t>
    </r>
    <r>
      <rPr>
        <sz val="11"/>
        <rFont val="Arial Narrow"/>
        <family val="2"/>
      </rPr>
      <t xml:space="preserve">                </t>
    </r>
  </si>
  <si>
    <r>
      <rPr>
        <sz val="11"/>
        <rFont val="돋움"/>
        <family val="3"/>
        <charset val="129"/>
      </rPr>
      <t>함수량</t>
    </r>
    <r>
      <rPr>
        <sz val="11"/>
        <rFont val="Arial Narrow"/>
        <family val="2"/>
      </rPr>
      <t xml:space="preserve">                                  </t>
    </r>
  </si>
  <si>
    <r>
      <rPr>
        <sz val="11"/>
        <rFont val="돋움"/>
        <family val="3"/>
        <charset val="129"/>
      </rPr>
      <t>체가름</t>
    </r>
    <r>
      <rPr>
        <sz val="11"/>
        <rFont val="Arial Narrow"/>
        <family val="2"/>
      </rPr>
      <t xml:space="preserve">                                  </t>
    </r>
  </si>
  <si>
    <r>
      <rPr>
        <sz val="11"/>
        <rFont val="돋움"/>
        <family val="3"/>
        <charset val="129"/>
      </rPr>
      <t>마모율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굵은골재</t>
    </r>
    <r>
      <rPr>
        <sz val="11"/>
        <rFont val="Arial Narrow"/>
        <family val="2"/>
      </rPr>
      <t xml:space="preserve">)                        </t>
    </r>
  </si>
  <si>
    <r>
      <rPr>
        <sz val="11"/>
        <rFont val="돋움"/>
        <family val="3"/>
        <charset val="129"/>
      </rPr>
      <t>실내</t>
    </r>
    <r>
      <rPr>
        <sz val="11"/>
        <rFont val="Arial Narrow"/>
        <family val="2"/>
      </rPr>
      <t xml:space="preserve">C.B.R                               </t>
    </r>
  </si>
  <si>
    <r>
      <rPr>
        <sz val="11"/>
        <rFont val="돋움"/>
        <family val="3"/>
        <charset val="129"/>
      </rPr>
      <t>안정성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굵은골재</t>
    </r>
    <r>
      <rPr>
        <sz val="11"/>
        <rFont val="Arial Narrow"/>
        <family val="2"/>
      </rPr>
      <t xml:space="preserve">)                        </t>
    </r>
  </si>
  <si>
    <r>
      <rPr>
        <sz val="11"/>
        <rFont val="돋움"/>
        <family val="3"/>
        <charset val="129"/>
      </rPr>
      <t>아스팔트콘크리트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시험</t>
    </r>
    <r>
      <rPr>
        <sz val="11"/>
        <rFont val="Arial Narrow"/>
        <family val="2"/>
      </rPr>
      <t xml:space="preserve">                   </t>
    </r>
  </si>
  <si>
    <r>
      <rPr>
        <sz val="11"/>
        <rFont val="돋움"/>
        <family val="3"/>
        <charset val="129"/>
      </rPr>
      <t>코아체취</t>
    </r>
    <r>
      <rPr>
        <sz val="11"/>
        <rFont val="Arial Narrow"/>
        <family val="2"/>
      </rPr>
      <t xml:space="preserve">                                </t>
    </r>
  </si>
  <si>
    <r>
      <rPr>
        <sz val="11"/>
        <rFont val="돋움"/>
        <family val="3"/>
        <charset val="129"/>
      </rPr>
      <t>아스팔트함량</t>
    </r>
    <r>
      <rPr>
        <sz val="11"/>
        <rFont val="Arial Narrow"/>
        <family val="2"/>
      </rPr>
      <t xml:space="preserve">                            </t>
    </r>
  </si>
  <si>
    <r>
      <rPr>
        <sz val="11"/>
        <rFont val="돋움"/>
        <family val="3"/>
        <charset val="129"/>
      </rPr>
      <t>추출체가름</t>
    </r>
    <r>
      <rPr>
        <sz val="11"/>
        <rFont val="Arial Narrow"/>
        <family val="2"/>
      </rPr>
      <t xml:space="preserve">                              </t>
    </r>
  </si>
  <si>
    <r>
      <rPr>
        <sz val="11"/>
        <rFont val="돋움"/>
        <family val="3"/>
        <charset val="129"/>
      </rPr>
      <t>밀도</t>
    </r>
    <r>
      <rPr>
        <sz val="11"/>
        <rFont val="Arial Narrow"/>
        <family val="2"/>
      </rPr>
      <t xml:space="preserve">                                    </t>
    </r>
  </si>
  <si>
    <r>
      <rPr>
        <sz val="11"/>
        <rFont val="돋움"/>
        <family val="3"/>
        <charset val="129"/>
      </rPr>
      <t>화강석경계블럭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가공석</t>
    </r>
    <r>
      <rPr>
        <sz val="11"/>
        <rFont val="Arial Narrow"/>
        <family val="2"/>
      </rPr>
      <t xml:space="preserve">) </t>
    </r>
    <r>
      <rPr>
        <sz val="11"/>
        <rFont val="돋움"/>
        <family val="3"/>
        <charset val="129"/>
      </rPr>
      <t>시험</t>
    </r>
    <r>
      <rPr>
        <sz val="11"/>
        <rFont val="Arial Narrow"/>
        <family val="2"/>
      </rPr>
      <t xml:space="preserve">             </t>
    </r>
  </si>
  <si>
    <r>
      <rPr>
        <sz val="11"/>
        <rFont val="돋움"/>
        <family val="3"/>
        <charset val="129"/>
      </rPr>
      <t>휨강도</t>
    </r>
    <r>
      <rPr>
        <sz val="11"/>
        <rFont val="Arial Narrow"/>
        <family val="2"/>
      </rPr>
      <t xml:space="preserve">                                  </t>
    </r>
  </si>
  <si>
    <r>
      <rPr>
        <sz val="11"/>
        <rFont val="돋움"/>
        <family val="3"/>
        <charset val="129"/>
      </rPr>
      <t>수팽창지수재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시험</t>
    </r>
    <r>
      <rPr>
        <sz val="11"/>
        <rFont val="Arial Narrow"/>
        <family val="2"/>
      </rPr>
      <t xml:space="preserve">                       </t>
    </r>
  </si>
  <si>
    <r>
      <rPr>
        <sz val="11"/>
        <rFont val="돋움"/>
        <family val="3"/>
        <charset val="129"/>
      </rPr>
      <t>경도</t>
    </r>
    <r>
      <rPr>
        <sz val="11"/>
        <rFont val="Arial Narrow"/>
        <family val="2"/>
      </rPr>
      <t xml:space="preserve">, </t>
    </r>
    <r>
      <rPr>
        <sz val="11"/>
        <rFont val="돋움"/>
        <family val="3"/>
        <charset val="129"/>
      </rPr>
      <t>수팽창율</t>
    </r>
    <r>
      <rPr>
        <sz val="11"/>
        <rFont val="Arial Narrow"/>
        <family val="2"/>
      </rPr>
      <t xml:space="preserve">, </t>
    </r>
    <r>
      <rPr>
        <sz val="11"/>
        <rFont val="돋움"/>
        <family val="3"/>
        <charset val="129"/>
      </rPr>
      <t>팽창후성상</t>
    </r>
    <r>
      <rPr>
        <sz val="11"/>
        <rFont val="Arial Narrow"/>
        <family val="2"/>
      </rPr>
      <t xml:space="preserve">              </t>
    </r>
  </si>
  <si>
    <r>
      <rPr>
        <sz val="11"/>
        <rFont val="돋움"/>
        <family val="3"/>
        <charset val="129"/>
      </rPr>
      <t>신설관</t>
    </r>
    <r>
      <rPr>
        <sz val="11"/>
        <rFont val="Arial Narrow"/>
        <family val="2"/>
      </rPr>
      <t xml:space="preserve">                                  </t>
    </r>
  </si>
  <si>
    <r>
      <rPr>
        <sz val="11"/>
        <rFont val="돋움"/>
        <family val="3"/>
        <charset val="129"/>
      </rPr>
      <t>중기운반</t>
    </r>
  </si>
  <si>
    <r>
      <rPr>
        <sz val="11"/>
        <rFont val="돋움"/>
        <family val="3"/>
        <charset val="129"/>
      </rPr>
      <t>중기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적재적하비</t>
    </r>
    <r>
      <rPr>
        <sz val="11"/>
        <rFont val="Arial Narrow"/>
        <family val="2"/>
      </rPr>
      <t xml:space="preserve">                         </t>
    </r>
  </si>
  <si>
    <r>
      <rPr>
        <sz val="11"/>
        <rFont val="돋움"/>
        <family val="3"/>
        <charset val="129"/>
      </rPr>
      <t>트럭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트레일러</t>
    </r>
    <r>
      <rPr>
        <sz val="11"/>
        <rFont val="Arial Narrow"/>
        <family val="2"/>
      </rPr>
      <t xml:space="preserve">                           </t>
    </r>
  </si>
  <si>
    <r>
      <rPr>
        <sz val="11"/>
        <rFont val="돋움"/>
        <family val="3"/>
        <charset val="129"/>
      </rPr>
      <t>덤프트럭</t>
    </r>
    <r>
      <rPr>
        <sz val="11"/>
        <rFont val="Arial Narrow"/>
        <family val="2"/>
      </rPr>
      <t xml:space="preserve">                                </t>
    </r>
  </si>
  <si>
    <r>
      <rPr>
        <sz val="11"/>
        <rFont val="돋움"/>
        <family val="3"/>
        <charset val="129"/>
      </rPr>
      <t>크레인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트럭</t>
    </r>
    <r>
      <rPr>
        <sz val="11"/>
        <rFont val="Arial Narrow"/>
        <family val="2"/>
      </rPr>
      <t xml:space="preserve">)                            </t>
    </r>
  </si>
  <si>
    <r>
      <rPr>
        <sz val="11"/>
        <rFont val="돋움"/>
        <family val="3"/>
        <charset val="129"/>
      </rPr>
      <t>페이로더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타이어</t>
    </r>
    <r>
      <rPr>
        <sz val="11"/>
        <rFont val="Arial Narrow"/>
        <family val="2"/>
      </rPr>
      <t xml:space="preserve">)                       </t>
    </r>
  </si>
  <si>
    <r>
      <rPr>
        <sz val="11"/>
        <rFont val="돋움"/>
        <family val="3"/>
        <charset val="129"/>
      </rPr>
      <t>구조물터파기공사</t>
    </r>
  </si>
  <si>
    <r>
      <rPr>
        <sz val="11"/>
        <rFont val="돋움"/>
        <family val="3"/>
        <charset val="129"/>
      </rPr>
      <t>인력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터파기</t>
    </r>
    <r>
      <rPr>
        <sz val="11"/>
        <rFont val="Arial Narrow"/>
        <family val="2"/>
      </rPr>
      <t xml:space="preserve">                             </t>
    </r>
  </si>
  <si>
    <r>
      <rPr>
        <sz val="11"/>
        <rFont val="돋움"/>
        <family val="3"/>
        <charset val="129"/>
      </rPr>
      <t>굴착깊이</t>
    </r>
    <r>
      <rPr>
        <sz val="11"/>
        <rFont val="Arial Narrow"/>
        <family val="2"/>
      </rPr>
      <t>0-1M,</t>
    </r>
    <r>
      <rPr>
        <sz val="11"/>
        <rFont val="돋움"/>
        <family val="3"/>
        <charset val="129"/>
      </rPr>
      <t>보통토사</t>
    </r>
    <r>
      <rPr>
        <sz val="11"/>
        <rFont val="Arial Narrow"/>
        <family val="2"/>
      </rPr>
      <t xml:space="preserve">                   </t>
    </r>
  </si>
  <si>
    <r>
      <rPr>
        <sz val="11"/>
        <rFont val="돋움"/>
        <family val="3"/>
        <charset val="129"/>
      </rPr>
      <t>터파기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사질토</t>
    </r>
    <r>
      <rPr>
        <sz val="11"/>
        <rFont val="Arial Narrow"/>
        <family val="2"/>
      </rPr>
      <t xml:space="preserve">)                         </t>
    </r>
  </si>
  <si>
    <r>
      <rPr>
        <sz val="11"/>
        <rFont val="돋움"/>
        <family val="3"/>
        <charset val="129"/>
      </rPr>
      <t>터파기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상차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사질토</t>
    </r>
    <r>
      <rPr>
        <sz val="11"/>
        <rFont val="Arial Narrow"/>
        <family val="2"/>
      </rPr>
      <t xml:space="preserve">)                  </t>
    </r>
  </si>
  <si>
    <r>
      <rPr>
        <sz val="11"/>
        <rFont val="돋움"/>
        <family val="3"/>
        <charset val="129"/>
      </rPr>
      <t>지하차도부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토사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상차</t>
    </r>
    <r>
      <rPr>
        <sz val="11"/>
        <rFont val="Arial Narrow"/>
        <family val="2"/>
      </rPr>
      <t xml:space="preserve">                    </t>
    </r>
  </si>
  <si>
    <r>
      <rPr>
        <sz val="11"/>
        <rFont val="돋움"/>
        <family val="3"/>
        <charset val="129"/>
      </rPr>
      <t>되메우기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다짐비</t>
    </r>
    <r>
      <rPr>
        <sz val="11"/>
        <rFont val="Arial Narrow"/>
        <family val="2"/>
      </rPr>
      <t xml:space="preserve">                      </t>
    </r>
  </si>
  <si>
    <r>
      <rPr>
        <sz val="11"/>
        <rFont val="돋움"/>
        <family val="3"/>
        <charset val="129"/>
      </rPr>
      <t>보통토사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인력</t>
    </r>
    <r>
      <rPr>
        <sz val="11"/>
        <rFont val="Arial Narrow"/>
        <family val="2"/>
      </rPr>
      <t xml:space="preserve">                           </t>
    </r>
  </si>
  <si>
    <r>
      <rPr>
        <sz val="11"/>
        <rFont val="돋움"/>
        <family val="3"/>
        <charset val="129"/>
      </rPr>
      <t>되메우기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사질토</t>
    </r>
    <r>
      <rPr>
        <sz val="11"/>
        <rFont val="Arial Narrow"/>
        <family val="2"/>
      </rPr>
      <t xml:space="preserve">)                        </t>
    </r>
  </si>
  <si>
    <r>
      <rPr>
        <sz val="11"/>
        <rFont val="돋움"/>
        <family val="3"/>
        <charset val="129"/>
      </rPr>
      <t>콤팩터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다짐</t>
    </r>
    <r>
      <rPr>
        <sz val="11"/>
        <rFont val="Arial Narrow"/>
        <family val="2"/>
      </rPr>
      <t>4</t>
    </r>
    <r>
      <rPr>
        <sz val="11"/>
        <rFont val="돋움"/>
        <family val="3"/>
        <charset val="129"/>
      </rPr>
      <t>회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보통</t>
    </r>
    <r>
      <rPr>
        <sz val="11"/>
        <rFont val="Arial Narrow"/>
        <family val="2"/>
      </rPr>
      <t xml:space="preserve">)                   </t>
    </r>
  </si>
  <si>
    <r>
      <rPr>
        <sz val="11"/>
        <rFont val="돋움"/>
        <family val="3"/>
        <charset val="129"/>
      </rPr>
      <t>외부반출토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터파기토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현장</t>
    </r>
    <r>
      <rPr>
        <sz val="11"/>
        <rFont val="Arial Narrow"/>
        <family val="2"/>
      </rPr>
      <t>==&gt;</t>
    </r>
    <r>
      <rPr>
        <sz val="11"/>
        <rFont val="돋움"/>
        <family val="3"/>
        <charset val="129"/>
      </rPr>
      <t>서창</t>
    </r>
    <r>
      <rPr>
        <sz val="11"/>
        <rFont val="Arial Narrow"/>
        <family val="2"/>
      </rPr>
      <t>2</t>
    </r>
    <r>
      <rPr>
        <sz val="11"/>
        <rFont val="돋움"/>
        <family val="3"/>
        <charset val="129"/>
      </rPr>
      <t>지구</t>
    </r>
    <r>
      <rPr>
        <sz val="11"/>
        <rFont val="Arial Narrow"/>
        <family val="2"/>
      </rPr>
      <t xml:space="preserve">)  </t>
    </r>
  </si>
  <si>
    <r>
      <rPr>
        <sz val="11"/>
        <rFont val="돋움"/>
        <family val="3"/>
        <charset val="129"/>
      </rPr>
      <t>외부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반출토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지하차도부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현장</t>
    </r>
    <r>
      <rPr>
        <sz val="11"/>
        <rFont val="Arial Narrow"/>
        <family val="2"/>
      </rPr>
      <t>==&gt;</t>
    </r>
    <r>
      <rPr>
        <sz val="11"/>
        <rFont val="돋움"/>
        <family val="3"/>
        <charset val="129"/>
      </rPr>
      <t>서창</t>
    </r>
    <r>
      <rPr>
        <sz val="11"/>
        <rFont val="Arial Narrow"/>
        <family val="2"/>
      </rPr>
      <t xml:space="preserve">2)    </t>
    </r>
  </si>
  <si>
    <r>
      <rPr>
        <sz val="11"/>
        <rFont val="돋움"/>
        <family val="3"/>
        <charset val="129"/>
      </rPr>
      <t>광명역세권</t>
    </r>
    <r>
      <rPr>
        <sz val="11"/>
        <rFont val="Arial Narrow"/>
        <family val="2"/>
      </rPr>
      <t>==&gt;</t>
    </r>
    <r>
      <rPr>
        <sz val="11"/>
        <rFont val="돋움"/>
        <family val="3"/>
        <charset val="129"/>
      </rPr>
      <t>현장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되메우기용</t>
    </r>
    <r>
      <rPr>
        <sz val="11"/>
        <rFont val="Arial Narrow"/>
        <family val="2"/>
      </rPr>
      <t xml:space="preserve">)           </t>
    </r>
  </si>
  <si>
    <r>
      <rPr>
        <sz val="11"/>
        <rFont val="돋움"/>
        <family val="3"/>
        <charset val="129"/>
      </rPr>
      <t>외부반입토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사질토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되메우기토</t>
    </r>
    <r>
      <rPr>
        <sz val="11"/>
        <rFont val="Arial Narrow"/>
        <family val="2"/>
      </rPr>
      <t xml:space="preserve">)          </t>
    </r>
  </si>
  <si>
    <r>
      <rPr>
        <sz val="11"/>
        <rFont val="돋움"/>
        <family val="3"/>
        <charset val="129"/>
      </rPr>
      <t>주요자재</t>
    </r>
  </si>
  <si>
    <r>
      <rPr>
        <sz val="11"/>
        <rFont val="돋움"/>
        <family val="3"/>
        <charset val="129"/>
      </rPr>
      <t>잡석운반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자재비포함</t>
    </r>
    <r>
      <rPr>
        <sz val="11"/>
        <rFont val="Arial Narrow"/>
        <family val="2"/>
      </rPr>
      <t xml:space="preserve">)                    </t>
    </r>
  </si>
  <si>
    <r>
      <rPr>
        <sz val="11"/>
        <rFont val="돋움"/>
        <family val="3"/>
        <charset val="129"/>
      </rPr>
      <t>토목설비공사</t>
    </r>
  </si>
  <si>
    <r>
      <rPr>
        <sz val="11"/>
        <rFont val="돋움"/>
        <family val="3"/>
        <charset val="129"/>
      </rPr>
      <t>급수간선공사</t>
    </r>
  </si>
  <si>
    <r>
      <rPr>
        <sz val="11"/>
        <rFont val="돋움"/>
        <family val="3"/>
        <charset val="129"/>
      </rPr>
      <t>수도용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닥타일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주철직관</t>
    </r>
    <r>
      <rPr>
        <sz val="11"/>
        <rFont val="Arial Narrow"/>
        <family val="2"/>
      </rPr>
      <t>(KP</t>
    </r>
    <r>
      <rPr>
        <sz val="11"/>
        <rFont val="돋움"/>
        <family val="3"/>
        <charset val="129"/>
      </rPr>
      <t>식</t>
    </r>
    <r>
      <rPr>
        <sz val="11"/>
        <rFont val="Arial Narrow"/>
        <family val="2"/>
      </rPr>
      <t xml:space="preserve"> 2</t>
    </r>
    <r>
      <rPr>
        <sz val="11"/>
        <rFont val="돋움"/>
        <family val="3"/>
        <charset val="129"/>
      </rPr>
      <t>종</t>
    </r>
    <r>
      <rPr>
        <sz val="11"/>
        <rFont val="Arial Narrow"/>
        <family val="2"/>
      </rPr>
      <t xml:space="preserve">)        </t>
    </r>
  </si>
  <si>
    <r>
      <rPr>
        <sz val="11"/>
        <rFont val="돋움"/>
        <family val="3"/>
        <charset val="129"/>
      </rPr>
      <t>닥타일이형관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각종</t>
    </r>
    <r>
      <rPr>
        <sz val="11"/>
        <rFont val="Arial Narrow"/>
        <family val="2"/>
      </rPr>
      <t>)(</t>
    </r>
    <r>
      <rPr>
        <sz val="11"/>
        <rFont val="돋움"/>
        <family val="3"/>
        <charset val="129"/>
      </rPr>
      <t>시멘트라이닝</t>
    </r>
    <r>
      <rPr>
        <sz val="11"/>
        <rFont val="Arial Narrow"/>
        <family val="2"/>
      </rPr>
      <t xml:space="preserve">)        </t>
    </r>
  </si>
  <si>
    <r>
      <rPr>
        <sz val="11"/>
        <rFont val="돋움"/>
        <family val="3"/>
        <charset val="129"/>
      </rPr>
      <t>주철관운반</t>
    </r>
    <r>
      <rPr>
        <sz val="11"/>
        <rFont val="Arial Narrow"/>
        <family val="2"/>
      </rPr>
      <t xml:space="preserve">                              </t>
    </r>
  </si>
  <si>
    <r>
      <rPr>
        <sz val="11"/>
        <rFont val="돋움"/>
        <family val="3"/>
        <charset val="129"/>
      </rPr>
      <t>플랜지조인트관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접합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토목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조경</t>
    </r>
    <r>
      <rPr>
        <sz val="11"/>
        <rFont val="Arial Narrow"/>
        <family val="2"/>
      </rPr>
      <t xml:space="preserve">)         </t>
    </r>
  </si>
  <si>
    <r>
      <rPr>
        <sz val="11"/>
        <rFont val="돋움"/>
        <family val="3"/>
        <charset val="129"/>
      </rPr>
      <t>주철관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절단</t>
    </r>
    <r>
      <rPr>
        <sz val="11"/>
        <rFont val="Arial Narrow"/>
        <family val="2"/>
      </rPr>
      <t xml:space="preserve">                             </t>
    </r>
  </si>
  <si>
    <r>
      <rPr>
        <sz val="11"/>
        <rFont val="돋움"/>
        <family val="3"/>
        <charset val="129"/>
      </rPr>
      <t>게이트밸브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주철제</t>
    </r>
    <r>
      <rPr>
        <sz val="11"/>
        <rFont val="Arial Narrow"/>
        <family val="2"/>
      </rPr>
      <t xml:space="preserve">)(KSB2350)            </t>
    </r>
  </si>
  <si>
    <r>
      <rPr>
        <sz val="11"/>
        <rFont val="돋움"/>
        <family val="3"/>
        <charset val="129"/>
      </rPr>
      <t>제수변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기계부설</t>
    </r>
    <r>
      <rPr>
        <sz val="11"/>
        <rFont val="Arial Narrow"/>
        <family val="2"/>
      </rPr>
      <t xml:space="preserve"> (</t>
    </r>
    <r>
      <rPr>
        <sz val="11"/>
        <rFont val="돋움"/>
        <family val="3"/>
        <charset val="129"/>
      </rPr>
      <t>주철제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게이트</t>
    </r>
    <r>
      <rPr>
        <sz val="11"/>
        <rFont val="Arial Narrow"/>
        <family val="2"/>
      </rPr>
      <t xml:space="preserve">)         </t>
    </r>
  </si>
  <si>
    <r>
      <rPr>
        <sz val="11"/>
        <rFont val="돋움"/>
        <family val="3"/>
        <charset val="129"/>
      </rPr>
      <t>기</t>
    </r>
    <r>
      <rPr>
        <sz val="11"/>
        <rFont val="Arial Narrow"/>
        <family val="2"/>
      </rPr>
      <t xml:space="preserve">     </t>
    </r>
  </si>
  <si>
    <r>
      <rPr>
        <sz val="11"/>
        <rFont val="돋움"/>
        <family val="3"/>
        <charset val="129"/>
      </rPr>
      <t>제수변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보호통</t>
    </r>
    <r>
      <rPr>
        <sz val="11"/>
        <rFont val="Arial Narrow"/>
        <family val="2"/>
      </rPr>
      <t xml:space="preserve">                           </t>
    </r>
  </si>
  <si>
    <r>
      <rPr>
        <sz val="11"/>
        <rFont val="돋움"/>
        <family val="3"/>
        <charset val="129"/>
      </rPr>
      <t>지상식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소화전</t>
    </r>
    <r>
      <rPr>
        <sz val="11"/>
        <rFont val="Arial Narrow"/>
        <family val="2"/>
      </rPr>
      <t xml:space="preserve">                           </t>
    </r>
  </si>
  <si>
    <r>
      <rPr>
        <sz val="11"/>
        <rFont val="돋움"/>
        <family val="3"/>
        <charset val="129"/>
      </rPr>
      <t>급수탑</t>
    </r>
    <r>
      <rPr>
        <sz val="11"/>
        <rFont val="Arial Narrow"/>
        <family val="2"/>
      </rPr>
      <t xml:space="preserve">                                  </t>
    </r>
  </si>
  <si>
    <r>
      <rPr>
        <sz val="11"/>
        <rFont val="돋움"/>
        <family val="3"/>
        <charset val="129"/>
      </rPr>
      <t>분기관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표식설치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차도부</t>
    </r>
    <r>
      <rPr>
        <sz val="11"/>
        <rFont val="Arial Narrow"/>
        <family val="2"/>
      </rPr>
      <t xml:space="preserve">)                 </t>
    </r>
  </si>
  <si>
    <r>
      <rPr>
        <sz val="11"/>
        <rFont val="돋움"/>
        <family val="3"/>
        <charset val="129"/>
      </rPr>
      <t>표지못</t>
    </r>
    <r>
      <rPr>
        <sz val="11"/>
        <rFont val="Arial Narrow"/>
        <family val="2"/>
      </rPr>
      <t xml:space="preserve"> D45X110                          </t>
    </r>
  </si>
  <si>
    <r>
      <rPr>
        <sz val="11"/>
        <rFont val="돋움"/>
        <family val="3"/>
        <charset val="129"/>
      </rPr>
      <t>상수관테이프설치</t>
    </r>
    <r>
      <rPr>
        <sz val="11"/>
        <rFont val="Arial Narrow"/>
        <family val="2"/>
      </rPr>
      <t xml:space="preserve">                        </t>
    </r>
  </si>
  <si>
    <r>
      <rPr>
        <sz val="11"/>
        <rFont val="돋움"/>
        <family val="3"/>
        <charset val="129"/>
      </rPr>
      <t>청색</t>
    </r>
    <r>
      <rPr>
        <sz val="11"/>
        <rFont val="Arial Narrow"/>
        <family val="2"/>
      </rPr>
      <t xml:space="preserve">,100mm                              </t>
    </r>
  </si>
  <si>
    <r>
      <rPr>
        <sz val="11"/>
        <rFont val="돋움"/>
        <family val="3"/>
        <charset val="129"/>
      </rPr>
      <t>급수관</t>
    </r>
    <r>
      <rPr>
        <sz val="11"/>
        <rFont val="Arial Narrow"/>
        <family val="2"/>
      </rPr>
      <t xml:space="preserve"> </t>
    </r>
    <r>
      <rPr>
        <sz val="11"/>
        <rFont val="돋움"/>
        <family val="3"/>
        <charset val="129"/>
      </rPr>
      <t>수압시험</t>
    </r>
    <r>
      <rPr>
        <sz val="11"/>
        <rFont val="Arial Narrow"/>
        <family val="2"/>
      </rPr>
      <t xml:space="preserve">                         </t>
    </r>
  </si>
  <si>
    <r>
      <rPr>
        <sz val="11"/>
        <rFont val="돋움"/>
        <family val="3"/>
        <charset val="129"/>
      </rPr>
      <t>레미콘타설</t>
    </r>
    <r>
      <rPr>
        <sz val="11"/>
        <rFont val="Arial Narrow"/>
        <family val="2"/>
      </rPr>
      <t>(</t>
    </r>
    <r>
      <rPr>
        <sz val="11"/>
        <rFont val="돋움"/>
        <family val="3"/>
        <charset val="129"/>
      </rPr>
      <t>소형구조물</t>
    </r>
    <r>
      <rPr>
        <sz val="11"/>
        <rFont val="Arial Narrow"/>
        <family val="2"/>
      </rPr>
      <t>,</t>
    </r>
    <r>
      <rPr>
        <sz val="11"/>
        <rFont val="돋움"/>
        <family val="3"/>
        <charset val="129"/>
      </rPr>
      <t>리어카소운반</t>
    </r>
    <r>
      <rPr>
        <sz val="11"/>
        <rFont val="Arial Narrow"/>
        <family val="2"/>
      </rPr>
      <t>)(</t>
    </r>
    <r>
      <rPr>
        <sz val="11"/>
        <rFont val="돋움"/>
        <family val="3"/>
        <charset val="129"/>
      </rPr>
      <t>토목</t>
    </r>
  </si>
  <si>
    <t>gs_nm</t>
  </si>
  <si>
    <t>ilwi_cd</t>
  </si>
  <si>
    <t>v_nm</t>
  </si>
  <si>
    <t>v_gyukuk</t>
  </si>
  <si>
    <t>jajaebi</t>
  </si>
  <si>
    <t>ingunbi</t>
  </si>
  <si>
    <t>kyoungbi</t>
  </si>
  <si>
    <t>sul_cd</t>
  </si>
  <si>
    <t>unban_cd</t>
  </si>
  <si>
    <t>compute_0015</t>
  </si>
  <si>
    <t>nm</t>
  </si>
  <si>
    <t>gun_gubun</t>
  </si>
  <si>
    <t/>
  </si>
  <si>
    <t>절취 및 상차(사질토)</t>
  </si>
  <si>
    <t>90도, 양호</t>
  </si>
  <si>
    <t>줄파기</t>
  </si>
  <si>
    <t>보통토사</t>
  </si>
  <si>
    <t>집토 (사질토 )</t>
  </si>
  <si>
    <t>양호</t>
  </si>
  <si>
    <t>상차(산적사질토)</t>
  </si>
  <si>
    <t>노반준비공</t>
  </si>
  <si>
    <t>중기,보통</t>
  </si>
  <si>
    <t>노상 ( 다짐)</t>
  </si>
  <si>
    <t>부설</t>
  </si>
  <si>
    <t>노상 (모터그레이더 3.6M)</t>
  </si>
  <si>
    <t>노체  (다짐)</t>
  </si>
  <si>
    <t>노체 (모터그레이더 3.6M)</t>
  </si>
  <si>
    <t>===이하 외부반출토===</t>
  </si>
  <si>
    <t>되메우기, 성토량 포함</t>
  </si>
  <si>
    <t>외부반출토 (성토부,현장==&gt;역세권)</t>
  </si>
  <si>
    <t>L = 7.0 KM</t>
  </si>
  <si>
    <t>절취반출토 (성토부, 현장==&gt;역세권)</t>
  </si>
  <si>
    <t>운반토의 정지 (사질토 )</t>
  </si>
  <si>
    <t>외부반출토 (절취토, 현장==&gt;서창2지구)</t>
  </si>
  <si>
    <t>L = 17.2 KM</t>
  </si>
  <si>
    <t>구조물잔토 외부반출</t>
  </si>
  <si>
    <t>별   산</t>
  </si>
  <si>
    <t>===이하 외부반입토 ===</t>
  </si>
  <si>
    <t>광명역세권==&gt;현장(성토,되메우기용)</t>
  </si>
  <si>
    <t>외부반입토 (역세권==&gt;현장)</t>
  </si>
  <si>
    <t>===이하 토공사부대시설 ===</t>
  </si>
  <si>
    <t>토공비탈규준틀</t>
  </si>
  <si>
    <t>성토고3.0M이상</t>
  </si>
  <si>
    <t>토공수평규준틀</t>
  </si>
  <si>
    <t>잔디(줄떼)  식재</t>
  </si>
  <si>
    <t>0.3X0.15X0.03</t>
  </si>
  <si>
    <t>잔디(평떼) 식재</t>
  </si>
  <si>
    <t>0.3X0.3X0.03</t>
  </si>
  <si>
    <t>==== 이하 지장수목 폐기물처리공사 ====</t>
  </si>
  <si>
    <t>뿌리뽑기</t>
  </si>
  <si>
    <t>수경10CM이하 잡목100%</t>
  </si>
  <si>
    <t>집목(나무뿌리)</t>
  </si>
  <si>
    <t>백호(0.7m3)+ 부착용집계</t>
  </si>
  <si>
    <t>===이하 토목구조물 철거공사===</t>
  </si>
  <si>
    <t>구조물헐기(소형브레이커+공기압축기)</t>
  </si>
  <si>
    <t>철근구조물</t>
  </si>
  <si>
    <t>구조물헐기(BREAKER)</t>
  </si>
  <si>
    <t>철근구조물 30CM이상</t>
  </si>
  <si>
    <t>철근구조물 30CM미만</t>
  </si>
  <si>
    <t>무근구조물 30CM미만</t>
  </si>
  <si>
    <t>구조물헐기시 철근절단</t>
  </si>
  <si>
    <t>집토(콘크리트,블럭류)</t>
  </si>
  <si>
    <t>백호</t>
  </si>
  <si>
    <t>절단용천공</t>
  </si>
  <si>
    <t>D50, L=0.2m</t>
  </si>
  <si>
    <t>D50, L=0.3m</t>
  </si>
  <si>
    <t>D50, L=0.35m</t>
  </si>
  <si>
    <t>WHEEL SAW절단</t>
  </si>
  <si>
    <t>D.W.S 절단</t>
  </si>
  <si>
    <t>운반 및 적재</t>
  </si>
  <si>
    <t>PL 1.72 (TRACK), 하수BOX철거, 불량</t>
  </si>
  <si>
    <t>지하차도부 폐콘크리트 상차</t>
  </si>
  <si>
    <t>무한궤도 크레인30TON+1.15M3 크램쉘</t>
  </si>
  <si>
    <t>아스콘포장 절단</t>
  </si>
  <si>
    <t>포장카타기</t>
  </si>
  <si>
    <t>아스콘굴삭(BREAKER)</t>
  </si>
  <si>
    <t>파쇄</t>
  </si>
  <si>
    <t>집토 (아스콘)</t>
  </si>
  <si>
    <t>보도블럭철거</t>
  </si>
  <si>
    <t>백호우1.0M3</t>
  </si>
  <si>
    <t>흄관철거(설치품의 50%)</t>
  </si>
  <si>
    <t>D-300MM</t>
  </si>
  <si>
    <t>D-450MM</t>
  </si>
  <si>
    <t>방음벽철거</t>
  </si>
  <si>
    <t>H=4.0m, B=2.0m</t>
  </si>
  <si>
    <t>난간 철거</t>
  </si>
  <si>
    <t>H=1.1M</t>
  </si>
  <si>
    <t>고 자 재</t>
  </si>
  <si>
    <t>철(중량)</t>
  </si>
  <si>
    <t>스테인리스</t>
  </si>
  <si>
    <t>===이하 공사중발생 폐기물처리===</t>
  </si>
  <si>
    <t>===이하 폐기물반출 관리요원 ===</t>
  </si>
  <si>
    <t>폐기물 반출감시 및 계근 관리</t>
  </si>
  <si>
    <t>인부 2인/일</t>
  </si>
  <si>
    <t>흄관매설,소켓식</t>
  </si>
  <si>
    <t>D-600MM,콘크리트기초(90도),보통토</t>
  </si>
  <si>
    <t>접속흄관매설,소켓식</t>
  </si>
  <si>
    <t>연락관 설치</t>
  </si>
  <si>
    <t>원형맨홀(pe거푸집),주철제뚜껑</t>
  </si>
  <si>
    <t>D1200 (h=2.94m)</t>
  </si>
  <si>
    <t>원형맨홀(pe거푸집),칼라콘크리트뚜껑</t>
  </si>
  <si>
    <t>D1500 (h=2.67m)</t>
  </si>
  <si>
    <t>잡석부설</t>
  </si>
  <si>
    <t>인력</t>
  </si>
  <si>
    <t>콘크리트 빗물받이(일반용)</t>
  </si>
  <si>
    <t>0.3X0.4X1.08</t>
  </si>
  <si>
    <t>흄관용 고무링</t>
  </si>
  <si>
    <t>D- 300</t>
  </si>
  <si>
    <t>D- 600</t>
  </si>
  <si>
    <t>접속부몰탈바르기 (토목,조경)</t>
  </si>
  <si>
    <t>일반아스팔트포장 표층</t>
  </si>
  <si>
    <t>기계시공, T=7CM이하</t>
  </si>
  <si>
    <t>기계시공, T=7CM이상</t>
  </si>
  <si>
    <t>일반아스팔트포장 표층 덧씌우기</t>
  </si>
  <si>
    <t>ASPALT살포비(아스팔트디스트리뷰티 )</t>
  </si>
  <si>
    <t>택코팅</t>
  </si>
  <si>
    <t>아스콘</t>
  </si>
  <si>
    <t># 78(표층용)</t>
  </si>
  <si>
    <t>일반아스팔트포장 중간층</t>
  </si>
  <si>
    <t># 67(중간층용)</t>
  </si>
  <si>
    <t>포장하부 아스팔트 기층(BB층)</t>
  </si>
  <si>
    <t>T=10CM이상</t>
  </si>
  <si>
    <t>프라임코팅</t>
  </si>
  <si>
    <t>#467(기층용)</t>
  </si>
  <si>
    <t>포장하부 보조기층</t>
  </si>
  <si>
    <t>기계시공,본선포장</t>
  </si>
  <si>
    <t>기계시공,길어깨 포장</t>
  </si>
  <si>
    <t>포장하부 동상방지층</t>
  </si>
  <si>
    <t>혼합골재</t>
  </si>
  <si>
    <t>보조기층용</t>
  </si>
  <si>
    <t>보조기층재운반</t>
  </si>
  <si>
    <t>L = 15.2 KM</t>
  </si>
  <si>
    <t>인터록킹블록포장(보통)</t>
  </si>
  <si>
    <t>T=6+3+10CM</t>
  </si>
  <si>
    <t>보차도용 콘크리트 인터록킹블록</t>
  </si>
  <si>
    <t>T-6CM,유색(흑,적,갈)</t>
  </si>
  <si>
    <t>T-6CM, 칼라(황,녹,청,백)</t>
  </si>
  <si>
    <t>T-6CM,무색(회색)</t>
  </si>
  <si>
    <t>시각장애인용 유도블럭 포장(보통)</t>
  </si>
  <si>
    <t>시각장애인용 유도블록</t>
  </si>
  <si>
    <t>300x300</t>
  </si>
  <si>
    <t>보차도경계측구(대규모,빗물받이부분)</t>
  </si>
  <si>
    <t>화강석, 200X300X1000</t>
  </si>
  <si>
    <t>보차도혼용도로경계석설치(비오톱)</t>
  </si>
  <si>
    <t>화강석 경계석 (직선)</t>
  </si>
  <si>
    <t>200X300X1000 (현장도)</t>
  </si>
  <si>
    <t>화강석 경계석 (곡선)</t>
  </si>
  <si>
    <t>보도경계석설치(대규모,보통)</t>
  </si>
  <si>
    <t>화강석, 150X120X1000</t>
  </si>
  <si>
    <t>120X150X1000 (현장도)</t>
  </si>
  <si>
    <t>차선도색(실선,파선,주차장등 일괄시공)</t>
  </si>
  <si>
    <t>황색,융착성도료형,수동식</t>
  </si>
  <si>
    <t>백색,융착성도료형,수동식</t>
  </si>
  <si>
    <t>차선도색(실선,파선 일괄시공)</t>
  </si>
  <si>
    <t>백색,상온기계식</t>
  </si>
  <si>
    <t>===이하 구체공사===</t>
  </si>
  <si>
    <t>펌프카타설(100M3이상,무근구조물) (토목)</t>
  </si>
  <si>
    <t>레미콘타설(버림콘크리트) (토목,조경)</t>
  </si>
  <si>
    <t>유로폼 (토목,조경)</t>
  </si>
  <si>
    <t>바닥</t>
  </si>
  <si>
    <t>벽</t>
  </si>
  <si>
    <t>거푸집 (토목,조경)</t>
  </si>
  <si>
    <t>합판3회</t>
  </si>
  <si>
    <t>합판4회</t>
  </si>
  <si>
    <t>문양거푸집 (토목,조경)</t>
  </si>
  <si>
    <t>합판4회+문양스티로폴1회</t>
  </si>
  <si>
    <t>합판6회</t>
  </si>
  <si>
    <t>철근가공 및 조립 (보통)</t>
  </si>
  <si>
    <t>토목공사</t>
  </si>
  <si>
    <t>철근가공 및 조립 (간단)</t>
  </si>
  <si>
    <t>스페이셔</t>
  </si>
  <si>
    <t>슬래브 및 기초</t>
  </si>
  <si>
    <t>벽체 및 기둥</t>
  </si>
  <si>
    <t>강관틀 비계 (3개월) (토목,조경)</t>
  </si>
  <si>
    <t>강관동바리(교량구조물, H=4.2M)(토목)</t>
  </si>
  <si>
    <t>강관동바리수평연결(1단설치3.5M이상 3개</t>
  </si>
  <si>
    <t>(토목,조경)</t>
  </si>
  <si>
    <t>시공이음면정리</t>
  </si>
  <si>
    <t>인력 치핑</t>
  </si>
  <si>
    <t>개량아스팔트 쉬트방수</t>
  </si>
  <si>
    <t>상부,하부</t>
  </si>
  <si>
    <t>벽체</t>
  </si>
  <si>
    <t>PE방수층보호재</t>
  </si>
  <si>
    <t>보호몰탈</t>
  </si>
  <si>
    <t>(T10MM 1:3)</t>
  </si>
  <si>
    <t>(30MM 1:3)</t>
  </si>
  <si>
    <t>(50MM 1:3)</t>
  </si>
  <si>
    <t>아스팔트 바르기</t>
  </si>
  <si>
    <t>방수, 2회 솔칠</t>
  </si>
  <si>
    <t>벽타일붙이기</t>
  </si>
  <si>
    <t>(100X200, 바탕15+압착8)</t>
  </si>
  <si>
    <t>철부조합페인트 (토목,조경)</t>
  </si>
  <si>
    <t>녹색2회</t>
  </si>
  <si>
    <t>면따기</t>
  </si>
  <si>
    <t>30x30</t>
  </si>
  <si>
    <t>지수판설치</t>
  </si>
  <si>
    <t>200X5</t>
  </si>
  <si>
    <t>수팽창성지수재</t>
  </si>
  <si>
    <t>60x30</t>
  </si>
  <si>
    <t>스틸그레이팅</t>
  </si>
  <si>
    <t>600x1000x50</t>
  </si>
  <si>
    <t>난간</t>
  </si>
  <si>
    <t>알루미늄, H=0.6m</t>
  </si>
  <si>
    <t>강관 배관(옥내,자재포함) (토목,조경)</t>
  </si>
  <si>
    <t>D200 MM</t>
  </si>
  <si>
    <t>오배수PVC 배관</t>
  </si>
  <si>
    <t>D100 MM(VG2)</t>
  </si>
  <si>
    <t>수축이음</t>
  </si>
  <si>
    <t>탄성패드</t>
  </si>
  <si>
    <t>가로등기초 앙카볼트</t>
  </si>
  <si>
    <t>D22X800mm</t>
  </si>
  <si>
    <t>커플러(나사식철근이음)</t>
  </si>
  <si>
    <t>D13</t>
  </si>
  <si>
    <t>D16</t>
  </si>
  <si>
    <t>D19</t>
  </si>
  <si>
    <t>D22</t>
  </si>
  <si>
    <t>D25</t>
  </si>
  <si>
    <t>20x25</t>
  </si>
  <si>
    <t>콘크리트벽돌쌓기</t>
  </si>
  <si>
    <t>0.5B 5000-10000매</t>
  </si>
  <si>
    <t>교명주</t>
  </si>
  <si>
    <t>660x800x1200</t>
  </si>
  <si>
    <t>교명판</t>
  </si>
  <si>
    <t>450x200x10</t>
  </si>
  <si>
    <t>설명판</t>
  </si>
  <si>
    <t>350x500x10</t>
  </si>
  <si>
    <t>신구콘크리트접착제</t>
  </si>
  <si>
    <t>무수축 콘크리트</t>
  </si>
  <si>
    <t>fck=600kgf/cm2</t>
  </si>
  <si>
    <t>===이하 신축이음설치 ===</t>
  </si>
  <si>
    <t>신축이음설치비</t>
  </si>
  <si>
    <t>상부, 벽체</t>
  </si>
  <si>
    <t>구스조인트 설치 (탄성조인트)</t>
  </si>
  <si>
    <t>PVC 지수판</t>
  </si>
  <si>
    <t>200X5(CC형)</t>
  </si>
  <si>
    <t>JOINT FILLER</t>
  </si>
  <si>
    <t>콜크+아스팔트(T20)</t>
  </si>
  <si>
    <t>수팽창고무지수판(구조물용)</t>
  </si>
  <si>
    <t>20X20MM</t>
  </si>
  <si>
    <t>코킹</t>
  </si>
  <si>
    <t>구조용 강관</t>
  </si>
  <si>
    <t>1.5THK D31</t>
  </si>
  <si>
    <t>신축 이음재(BACK UP)</t>
  </si>
  <si>
    <t>D-20M/M</t>
  </si>
  <si>
    <t>=== 이하 부력방지 앵커공사===</t>
  </si>
  <si>
    <t>부력방지앵커천공</t>
  </si>
  <si>
    <t>토   사, D=125mm</t>
  </si>
  <si>
    <t>풍화암, D=125mm</t>
  </si>
  <si>
    <t>부반력앵커 방수공</t>
  </si>
  <si>
    <t>자재 미포함</t>
  </si>
  <si>
    <t>영구앵커체(7XФ12.7MM)</t>
  </si>
  <si>
    <t>L=17.0M</t>
  </si>
  <si>
    <t>L=19.0M</t>
  </si>
  <si>
    <t>L=21.0M</t>
  </si>
  <si>
    <t>앵커체삽입(토목)</t>
  </si>
  <si>
    <t>두부설치 및 인장</t>
  </si>
  <si>
    <t>7XФ12.7</t>
  </si>
  <si>
    <t>부력방지앙카 그라우팅(토목)</t>
  </si>
  <si>
    <t>2차 그라우팅(토목)</t>
  </si>
  <si>
    <t>흑강관 (SPP)(KSD3507)</t>
  </si>
  <si>
    <t>D150 MM</t>
  </si>
  <si>
    <t>우레탄수지</t>
  </si>
  <si>
    <t>칩바닥재용</t>
  </si>
  <si>
    <t>에폭시</t>
  </si>
  <si>
    <t>무용제</t>
  </si>
  <si>
    <t>열연철판</t>
  </si>
  <si>
    <t>4.5X914X1829</t>
  </si>
  <si>
    <t>===이하 주요자재 ===</t>
  </si>
  <si>
    <t>시멘트(운반구상차도)</t>
  </si>
  <si>
    <t>40KG</t>
  </si>
  <si>
    <t>타일시멘트</t>
  </si>
  <si>
    <t>25KG</t>
  </si>
  <si>
    <t>줄눈용</t>
  </si>
  <si>
    <t>시멘트 수송비</t>
  </si>
  <si>
    <t>20KM까지</t>
  </si>
  <si>
    <t>시멘트 하차 입고비</t>
  </si>
  <si>
    <t>(보통인부/250포)</t>
  </si>
  <si>
    <t>모래운반(자재비포함)</t>
  </si>
  <si>
    <t>#57자갈운반(자재비포함)</t>
  </si>
  <si>
    <t>레미콘</t>
  </si>
  <si>
    <t>25-270-15</t>
  </si>
  <si>
    <t>25-240-15</t>
  </si>
  <si>
    <t>25-210-15</t>
  </si>
  <si>
    <t>25-180-8</t>
  </si>
  <si>
    <t>25-160-8</t>
  </si>
  <si>
    <t>이형철근   (공장도)</t>
  </si>
  <si>
    <t>D-13</t>
  </si>
  <si>
    <t>D-16</t>
  </si>
  <si>
    <t>D-19</t>
  </si>
  <si>
    <t>D-22</t>
  </si>
  <si>
    <t>D-25</t>
  </si>
  <si>
    <t>D-29</t>
  </si>
  <si>
    <t>고강도철근 (공장도)</t>
  </si>
  <si>
    <t>H-13</t>
  </si>
  <si>
    <t>H-16</t>
  </si>
  <si>
    <t>H-19</t>
  </si>
  <si>
    <t>H-22</t>
  </si>
  <si>
    <t>H-25</t>
  </si>
  <si>
    <t>H-29</t>
  </si>
  <si>
    <t>철근 운반</t>
  </si>
  <si>
    <t>15TON,  40KM까지</t>
  </si>
  <si>
    <t>09</t>
  </si>
  <si>
    <t>고속도로 통행료</t>
  </si>
  <si>
    <t>능해IC&lt;-&gt;광명IC</t>
  </si>
  <si>
    <t>인력 하역료</t>
  </si>
  <si>
    <t>===이하 기계설비공사===</t>
  </si>
  <si>
    <t>1. 배수펌프설치공사</t>
  </si>
  <si>
    <t xml:space="preserve"> 1). 환기설비공사</t>
  </si>
  <si>
    <t>송풍기(DUCT IN LINE)설치</t>
  </si>
  <si>
    <t>D350x1032CMH3x10MAx0.4KW</t>
  </si>
  <si>
    <t>D450x1178CMH3x10MAx0.4KW</t>
  </si>
  <si>
    <t>D500x2700CMH3x20MAx0.4KW</t>
  </si>
  <si>
    <t>각형덕트제작설치(기계제작)</t>
  </si>
  <si>
    <t>#26, T= 0.5MM</t>
  </si>
  <si>
    <t>#24, T= 0.6MM</t>
  </si>
  <si>
    <t>챔버(0.8T)설치</t>
  </si>
  <si>
    <t>700*1500*500</t>
  </si>
  <si>
    <t>600*700*500</t>
  </si>
  <si>
    <t>600*400*500</t>
  </si>
  <si>
    <t>그릴 설치</t>
  </si>
  <si>
    <t>250x400</t>
  </si>
  <si>
    <t>200x350</t>
  </si>
  <si>
    <t>200x300</t>
  </si>
  <si>
    <t>루버 설치</t>
  </si>
  <si>
    <t>300x1500</t>
  </si>
  <si>
    <t>300x600</t>
  </si>
  <si>
    <t>400x400</t>
  </si>
  <si>
    <t>1650X2200</t>
  </si>
  <si>
    <t>1650X2600</t>
  </si>
  <si>
    <t>F.D 설치</t>
  </si>
  <si>
    <t>300X500</t>
  </si>
  <si>
    <t>300X400</t>
  </si>
  <si>
    <t>휴즈</t>
  </si>
  <si>
    <t>72℃</t>
  </si>
  <si>
    <t>캔버스</t>
  </si>
  <si>
    <t>3.2T</t>
  </si>
  <si>
    <t>핸들</t>
  </si>
  <si>
    <t xml:space="preserve"> 2). 배수설비공사</t>
  </si>
  <si>
    <t>수중펌프설치, (자동탈착장치포함)</t>
  </si>
  <si>
    <t>4500LPM*30mmAq*37kW</t>
  </si>
  <si>
    <t>스테인리스강관 기계실 배관(용접식)</t>
  </si>
  <si>
    <t>D200 MM(할증포함)</t>
  </si>
  <si>
    <t>엘보 (스텐레스용,용접식)(KSB1543)</t>
  </si>
  <si>
    <t>체크밸브 설치(STS304,BB)</t>
  </si>
  <si>
    <t>D200 MM, (10KG/CM2)</t>
  </si>
  <si>
    <t>스텐볼밸브 설치(나사형)</t>
  </si>
  <si>
    <t>D25 MM, (10KG/CM2)</t>
  </si>
  <si>
    <t>후렉시블 조인트설치</t>
  </si>
  <si>
    <t>D200,10KG/CM2</t>
  </si>
  <si>
    <t>절연U볼트</t>
  </si>
  <si>
    <t>D200</t>
  </si>
  <si>
    <t>스테인리스강관 아르곤용접(기계)</t>
  </si>
  <si>
    <t>D200 MM, (용접자재 및 손료등)</t>
  </si>
  <si>
    <t>SUS용접합후렌지접합</t>
  </si>
  <si>
    <t>D200 (10KG/CM2)</t>
  </si>
  <si>
    <t>SUS용접조후렌지접합</t>
  </si>
  <si>
    <t>스리브강관설치(D200MM) (토목,조경)</t>
  </si>
  <si>
    <t>압력계 설치</t>
  </si>
  <si>
    <t>D100 M/M</t>
  </si>
  <si>
    <t>펌프가대설치</t>
  </si>
  <si>
    <t>체인블럭,트롤리설치공사</t>
  </si>
  <si>
    <t>2TON*8mL*4.7mH,(집수정#1)</t>
  </si>
  <si>
    <t>2TON*6mL*4.7mH,(집수정#2)</t>
  </si>
  <si>
    <t>ㄷ형강(9.36KG/M)</t>
  </si>
  <si>
    <t>100X50X5X7.5</t>
  </si>
  <si>
    <t>철물제작설치비</t>
  </si>
  <si>
    <t>(간단 100%)</t>
  </si>
  <si>
    <t xml:space="preserve"> 3). 자동제어설치공사</t>
  </si>
  <si>
    <t xml:space="preserve">  ①. 주자재비</t>
  </si>
  <si>
    <t>통신변환장치</t>
  </si>
  <si>
    <t>RCU</t>
  </si>
  <si>
    <t>통신인테페이스장치</t>
  </si>
  <si>
    <t>CSU</t>
  </si>
  <si>
    <t>원격제어반(W/TOUCH SCRREN)</t>
  </si>
  <si>
    <t>DDC-01</t>
  </si>
  <si>
    <t xml:space="preserve">  ②. 공사자재비</t>
  </si>
  <si>
    <t>강제전선관</t>
  </si>
  <si>
    <t>아연도 16</t>
  </si>
  <si>
    <t>아연도  22</t>
  </si>
  <si>
    <t>아연도  36</t>
  </si>
  <si>
    <t>전선관부속</t>
  </si>
  <si>
    <t>전선관 자재비의 20%</t>
  </si>
  <si>
    <t>전 선(IEC)</t>
  </si>
  <si>
    <t>HIV 1.5MM2</t>
  </si>
  <si>
    <t>전 선</t>
  </si>
  <si>
    <t>TJV 1.0X2C</t>
  </si>
  <si>
    <t>후렉시블관</t>
  </si>
  <si>
    <t>22C</t>
  </si>
  <si>
    <t>후렉시블연결구</t>
  </si>
  <si>
    <t>노 말 벤 드</t>
  </si>
  <si>
    <t>철제 36</t>
  </si>
  <si>
    <t>행가</t>
  </si>
  <si>
    <t>3/8"</t>
  </si>
  <si>
    <t>앙카볼트/너트</t>
  </si>
  <si>
    <t>총포및화약</t>
  </si>
  <si>
    <t>C-챤넬</t>
  </si>
  <si>
    <t>1.2M(1.2T)</t>
  </si>
  <si>
    <t>풀박스</t>
  </si>
  <si>
    <t>200X200X150</t>
  </si>
  <si>
    <t>N.F.B</t>
  </si>
  <si>
    <t>2P15A</t>
  </si>
  <si>
    <t>LAMP TEST</t>
  </si>
  <si>
    <t>25mm</t>
  </si>
  <si>
    <t>BUZZE</t>
  </si>
  <si>
    <t>65mm</t>
  </si>
  <si>
    <t>재설정 스위치</t>
  </si>
  <si>
    <t>수위조절계(오뚜기식)</t>
  </si>
  <si>
    <t>6-QUICK</t>
  </si>
  <si>
    <t xml:space="preserve">  ③. 설 치 비</t>
  </si>
  <si>
    <t>계장공</t>
  </si>
  <si>
    <t>내선전공</t>
  </si>
  <si>
    <t>저압케이블 전공</t>
  </si>
  <si>
    <t xml:space="preserve"> 4). 소화설비공사</t>
  </si>
  <si>
    <t>소화기함설치</t>
  </si>
  <si>
    <t>750W*890H</t>
  </si>
  <si>
    <t>CO2 소화기설치(받침대포함)</t>
  </si>
  <si>
    <t>5L/B(2.3KG)</t>
  </si>
  <si>
    <t>===이하 H-PILE+토류공사===</t>
  </si>
  <si>
    <t>말뚝박기사전천공(토목)</t>
  </si>
  <si>
    <t>토사 D=18"</t>
  </si>
  <si>
    <t>천공벽유지케이싱설치 및 해체(토목)</t>
  </si>
  <si>
    <t>D=18"</t>
  </si>
  <si>
    <t>풍화암 D=18"</t>
  </si>
  <si>
    <t>H형강말뚝박기(토목)</t>
  </si>
  <si>
    <t>H=300,slime부(L=1.0M)</t>
  </si>
  <si>
    <t>천공홀 모래채우기(토목)</t>
  </si>
  <si>
    <t>H말뚝철거</t>
  </si>
  <si>
    <t>H=500이하, L=3~5M</t>
  </si>
  <si>
    <t>H=500이하, L=6~8M</t>
  </si>
  <si>
    <t>H=500이하, L=9~11M</t>
  </si>
  <si>
    <t>H=500이하, L=12~14M</t>
  </si>
  <si>
    <t>H말뚝뽑기</t>
  </si>
  <si>
    <t>H300, L=4.0m</t>
  </si>
  <si>
    <t>H300, L=10.0m</t>
  </si>
  <si>
    <t>주형보설치및철거</t>
  </si>
  <si>
    <t>H=700, L=3~5M</t>
  </si>
  <si>
    <t>H=700, L=6~8M</t>
  </si>
  <si>
    <t>H=700, L=9~11M</t>
  </si>
  <si>
    <t>H=440, L=3~5M</t>
  </si>
  <si>
    <t>주형보 받침 설치 및 철거</t>
  </si>
  <si>
    <t>ㄷ380. L=3~5m</t>
  </si>
  <si>
    <t>ㄷ380. L=9-11m</t>
  </si>
  <si>
    <t>ㄷ380, L=12-14m</t>
  </si>
  <si>
    <t>H300. L=3~5m</t>
  </si>
  <si>
    <t>H300, L=6~8m</t>
  </si>
  <si>
    <t>H300, L=9-11m</t>
  </si>
  <si>
    <t>H300, L=12-14m</t>
  </si>
  <si>
    <t>버팀보 설치 및 철거</t>
  </si>
  <si>
    <t>띠장 설치 및 철거</t>
  </si>
  <si>
    <t>ㄷ-형강설치 및 철거</t>
  </si>
  <si>
    <t>L=3~5m</t>
  </si>
  <si>
    <t>L=6~8m</t>
  </si>
  <si>
    <t>L=9-11m</t>
  </si>
  <si>
    <t>L=12-14m</t>
  </si>
  <si>
    <t>복공판 설치 및 철거</t>
  </si>
  <si>
    <t>2000x750x200</t>
  </si>
  <si>
    <t>경량강재설치(토목)</t>
  </si>
  <si>
    <t>ㄴ 및 ㄷ 형강 등</t>
  </si>
  <si>
    <t>경량강재철거(토목)</t>
  </si>
  <si>
    <t>토류판설치(토목)</t>
  </si>
  <si>
    <t>토류판제외</t>
  </si>
  <si>
    <t>토류판철거(토목)</t>
  </si>
  <si>
    <t>토류판</t>
  </si>
  <si>
    <t>전체수량 x 손율75%</t>
  </si>
  <si>
    <t>전체수량 x 손율90%</t>
  </si>
  <si>
    <t>전체수량 x 손율100%,(매몰)</t>
  </si>
  <si>
    <t>절취</t>
  </si>
  <si>
    <t>인력. 보통토사</t>
  </si>
  <si>
    <t>Soil Cement배합 및 타설</t>
  </si>
  <si>
    <t>1:15</t>
  </si>
  <si>
    <t>토류벽콘크리트</t>
  </si>
  <si>
    <t>파일기초콘크리트</t>
  </si>
  <si>
    <t>기초콘크리트</t>
  </si>
  <si>
    <t>채움콘크리트</t>
  </si>
  <si>
    <t>구조물천공</t>
  </si>
  <si>
    <t>D18"</t>
  </si>
  <si>
    <t>강판 절단 (가스)(수동식)</t>
  </si>
  <si>
    <t>T= 6MM</t>
  </si>
  <si>
    <t>T= 7MM</t>
  </si>
  <si>
    <t>T= 9MM</t>
  </si>
  <si>
    <t>T= 10MM</t>
  </si>
  <si>
    <t>T= 12MM</t>
  </si>
  <si>
    <t>T= 14MM</t>
  </si>
  <si>
    <t>T= 15MM</t>
  </si>
  <si>
    <t>T= 24MM</t>
  </si>
  <si>
    <t>T= 6 MM</t>
  </si>
  <si>
    <t>T= 14 MM</t>
  </si>
  <si>
    <t>용접떼기</t>
  </si>
  <si>
    <t>용접의 70%</t>
  </si>
  <si>
    <t>볼트조이기(토목)</t>
  </si>
  <si>
    <t>M20x60,자재손율45%포함</t>
  </si>
  <si>
    <t>M22x60,자재손율45%포함</t>
  </si>
  <si>
    <t>M22x65,자재손율45%포함</t>
  </si>
  <si>
    <t>M22x70 자재손율45%포함</t>
  </si>
  <si>
    <t>M22x80,자재손율45%포함</t>
  </si>
  <si>
    <t>M24x60,자재손율45%포함</t>
  </si>
  <si>
    <t>M22x684,자재손율45%포함</t>
  </si>
  <si>
    <t>M22x764,자재손율45%포함</t>
  </si>
  <si>
    <t>M20x60,자재손율60%포함</t>
  </si>
  <si>
    <t>M22x60,자재손율60%포함</t>
  </si>
  <si>
    <t>M22x65,자재손율60%포함</t>
  </si>
  <si>
    <t>M22x70 자재손율60%포함</t>
  </si>
  <si>
    <t>M22x80,자재손율60%포함</t>
  </si>
  <si>
    <t>M24x60,자재손율60%포함</t>
  </si>
  <si>
    <t>M22x684,자재손율60%포함</t>
  </si>
  <si>
    <t>M22x764,자재손율60%포함</t>
  </si>
  <si>
    <t>볼트 풀기 (조이기의 80%) (토목,조경)</t>
  </si>
  <si>
    <t>강판구멍뚫기(송곳뚫기, 현장가공) (토목)</t>
  </si>
  <si>
    <t>D=22MM, T=9MM</t>
  </si>
  <si>
    <t>D=22MM, T=10MM</t>
  </si>
  <si>
    <t>D=22MM, T=10.5MM</t>
  </si>
  <si>
    <t>D=22MM, T=12MM</t>
  </si>
  <si>
    <t>D=22MM, T=14MM</t>
  </si>
  <si>
    <t>D=22MM, T=15MM</t>
  </si>
  <si>
    <t>D=22MM, T=19MM</t>
  </si>
  <si>
    <t>D=22MM, T=20MM</t>
  </si>
  <si>
    <t>D=22MM, T=24MM</t>
  </si>
  <si>
    <t>에폭시충진몰탈</t>
  </si>
  <si>
    <t>수팽창성지수제설치</t>
  </si>
  <si>
    <t>==== 이하 강재손료 ====</t>
  </si>
  <si>
    <t>스크류잭(50TON)</t>
  </si>
  <si>
    <t>전체수량X손율30%</t>
  </si>
  <si>
    <t>스크류잭(100TON)</t>
  </si>
  <si>
    <t>주형보,(현장도착도,700X300X13X24)</t>
  </si>
  <si>
    <t>전체수량 x 손율70%</t>
  </si>
  <si>
    <t>구입분(매몰+고재+할증)</t>
  </si>
  <si>
    <t>주형보,(현장도착도,440x300x11x18)</t>
  </si>
  <si>
    <t>H형강,(현장도착도)</t>
  </si>
  <si>
    <t>전체수량 x 손율30%</t>
  </si>
  <si>
    <t>전체수량 x 손율50%</t>
  </si>
  <si>
    <t>주형보받침,(현장도착도,350x350x12x19)</t>
  </si>
  <si>
    <t>ㄷ-형강,(현장도착도,380x100x10.5x16)</t>
  </si>
  <si>
    <t>ㄴ-형강,(현장도착도,75X75X9)</t>
  </si>
  <si>
    <t>ㄴ-형강,(현장도착도,90X90X9)</t>
  </si>
  <si>
    <t>ㄴ-형강,(현장도착도,130X130X12)</t>
  </si>
  <si>
    <t>ㄴ-형강,(현장도착도,175X175X12)</t>
  </si>
  <si>
    <t>복공판,(현장도착도,2000X750X200)</t>
  </si>
  <si>
    <t>10.0-32.0X914X1829</t>
  </si>
  <si>
    <t>강재반출비</t>
  </si>
  <si>
    <t>L=32.2km</t>
  </si>
  <si>
    <t>복공판반출비</t>
  </si>
  <si>
    <t>===이하 어스앵카 공사===</t>
  </si>
  <si>
    <t>어스앵카천공(토목)</t>
  </si>
  <si>
    <t>토사, D=105mm</t>
  </si>
  <si>
    <t>어스앵카천공벽유지케이싱(토목)</t>
  </si>
  <si>
    <t xml:space="preserve"> D=100mm</t>
  </si>
  <si>
    <t>풍화암, D=105mm</t>
  </si>
  <si>
    <t>어스앵카그라우팅(토목)</t>
  </si>
  <si>
    <t>정착콘 조립및강선인장</t>
  </si>
  <si>
    <t>4홀</t>
  </si>
  <si>
    <t>어스앵커(토목)</t>
  </si>
  <si>
    <t>L=15.5m, 40톤 (압축분산형,내하체포함)</t>
  </si>
  <si>
    <t>==== 이하 TIE-CABLE 설치공사 ====</t>
  </si>
  <si>
    <t>토사천공</t>
  </si>
  <si>
    <t>타이케이블</t>
  </si>
  <si>
    <t>Tie- Cable 제작 및 설치</t>
  </si>
  <si>
    <t>F50T-16.1M</t>
  </si>
  <si>
    <t>F50T-17.5M</t>
  </si>
  <si>
    <t>인장 및 정착</t>
  </si>
  <si>
    <t>Tie- Cable 철거</t>
  </si>
  <si>
    <t>===이하 차수공사(S.Q.J)===</t>
  </si>
  <si>
    <t>매립층 천공</t>
  </si>
  <si>
    <t>모래층(N≤30), 상부퇴적층,매립층</t>
  </si>
  <si>
    <t>콘크리트 천공</t>
  </si>
  <si>
    <t>모래층(N&gt;30), 하부퇴적층,풍화토</t>
  </si>
  <si>
    <t>상부퇴적층 천공</t>
  </si>
  <si>
    <t>하부퇴적층 천공</t>
  </si>
  <si>
    <t>풍화토 천공</t>
  </si>
  <si>
    <t>SQJ-S 분사</t>
  </si>
  <si>
    <t>개량폭 B=40CM</t>
  </si>
  <si>
    <t>플랜트 조립, 해체비</t>
  </si>
  <si>
    <t>플랜트 이동, 설치비</t>
  </si>
  <si>
    <t>===이하 계측관리===</t>
  </si>
  <si>
    <t>1. 소모자재비</t>
  </si>
  <si>
    <t xml:space="preserve"> 1). 지중경사계</t>
  </si>
  <si>
    <t>10개소</t>
  </si>
  <si>
    <t xml:space="preserve">  IPI Sensor</t>
  </si>
  <si>
    <t xml:space="preserve">  ABS Casing</t>
  </si>
  <si>
    <t xml:space="preserve">  ABS Coupling</t>
  </si>
  <si>
    <t xml:space="preserve">  ABS End Cap</t>
  </si>
  <si>
    <t xml:space="preserve">  Protective Cover</t>
  </si>
  <si>
    <t xml:space="preserve"> 2). 지하수위계</t>
  </si>
  <si>
    <t xml:space="preserve">  VW Piezometer</t>
  </si>
  <si>
    <t xml:space="preserve">  P.V.C Pipe</t>
  </si>
  <si>
    <t xml:space="preserve">  Casagrand Tip</t>
  </si>
  <si>
    <t xml:space="preserve"> 3). 변형률계</t>
  </si>
  <si>
    <t xml:space="preserve">  Strain Gauge</t>
  </si>
  <si>
    <t xml:space="preserve"> 4). 하 중 계</t>
  </si>
  <si>
    <t xml:space="preserve">  Load Cell</t>
  </si>
  <si>
    <t xml:space="preserve"> 5). 기울기계</t>
  </si>
  <si>
    <t>16개소</t>
  </si>
  <si>
    <t xml:space="preserve">  Tilt Sensor</t>
  </si>
  <si>
    <t xml:space="preserve"> 6). 변형률계(오수관용)</t>
  </si>
  <si>
    <t>3개소</t>
  </si>
  <si>
    <t>2. 설 치 비</t>
  </si>
  <si>
    <t xml:space="preserve"> 1) 지중경사계</t>
  </si>
  <si>
    <t>설치비</t>
  </si>
  <si>
    <t xml:space="preserve"> 2) 지하수위계</t>
  </si>
  <si>
    <t xml:space="preserve"> 3) 변형률계</t>
  </si>
  <si>
    <t xml:space="preserve"> 4) 하 중 계</t>
  </si>
  <si>
    <t xml:space="preserve"> 5) 기울기계</t>
  </si>
  <si>
    <t xml:space="preserve"> 6) 변형률계(오수관용)</t>
  </si>
  <si>
    <t>3. 자동화 계측시스템</t>
  </si>
  <si>
    <t xml:space="preserve"> RF Data Logger</t>
  </si>
  <si>
    <t xml:space="preserve"> RF Multiplex</t>
  </si>
  <si>
    <t xml:space="preserve"> 중계기</t>
  </si>
  <si>
    <t xml:space="preserve"> 자동화 Software</t>
  </si>
  <si>
    <t xml:space="preserve"> 자동화 구축비</t>
  </si>
  <si>
    <t>4. 천공 및 그라우팅</t>
  </si>
  <si>
    <t xml:space="preserve"> 천공 및 그라우팅비</t>
  </si>
  <si>
    <t>5. 계측관리비</t>
  </si>
  <si>
    <t xml:space="preserve"> 계측 관리비</t>
  </si>
  <si>
    <t>교통표지판(지주및 기초 포함)</t>
  </si>
  <si>
    <t>삼각, 90x90, D60.5mm</t>
  </si>
  <si>
    <t>안내표지판(3방향안내)</t>
  </si>
  <si>
    <t>현수식, 1850x1350x3ea,D355.6mm</t>
  </si>
  <si>
    <t>도로표지병 설치(C형)</t>
  </si>
  <si>
    <t>시선유도봉(자재포함)</t>
  </si>
  <si>
    <t>750x200x80</t>
  </si>
  <si>
    <t>스테인레스 W형 난간</t>
  </si>
  <si>
    <t>B=1.0m, H=1.1m</t>
  </si>
  <si>
    <t>화강석볼라드(고정식)</t>
  </si>
  <si>
    <t>D=400MM</t>
  </si>
  <si>
    <t>충격흡수탱크</t>
  </si>
  <si>
    <t>60km/hr</t>
  </si>
  <si>
    <t>무늬조경석 기계쌓기(20TON이상)</t>
  </si>
  <si>
    <t>토목용부직포 포함</t>
  </si>
  <si>
    <t>===이하 방음벽설치공사===</t>
  </si>
  <si>
    <t>반사형 투명 방음벽</t>
  </si>
  <si>
    <t>H1000 X W4000</t>
  </si>
  <si>
    <t>H2000 X W4000</t>
  </si>
  <si>
    <t>H3000 X W4000</t>
  </si>
  <si>
    <t>흡음형 PC 방음벽</t>
  </si>
  <si>
    <t>H4000 X W4000</t>
  </si>
  <si>
    <t>===이하 방음벽 기초공사===</t>
  </si>
  <si>
    <t>===이하 신축이음===</t>
  </si>
  <si>
    <t>D-25M/M</t>
  </si>
  <si>
    <t>원형봉강(SS41)</t>
  </si>
  <si>
    <t>D-32</t>
  </si>
  <si>
    <t>오.배수용 PVC 파이프</t>
  </si>
  <si>
    <t>D35 MM(VG2)</t>
  </si>
  <si>
    <t>PVC 캡 (일반용)(KSM3410)</t>
  </si>
  <si>
    <t>D40 MM</t>
  </si>
  <si>
    <t>방청프라이머</t>
  </si>
  <si>
    <t>WASH PRIMER</t>
  </si>
  <si>
    <t>스폰지(SPONGE)</t>
  </si>
  <si>
    <t>D35</t>
  </si>
  <si>
    <t>===이하 수목식재공사 ===</t>
  </si>
  <si>
    <t>소나무 (장송, H9.0XR35) 식재</t>
  </si>
  <si>
    <t>소나무 (장송, H8.0XR30) 식재</t>
  </si>
  <si>
    <t>소나무 (장송, H8.0XR25) 식재</t>
  </si>
  <si>
    <t>느티나무 (H4.5XR25)  식재</t>
  </si>
  <si>
    <t>회양목 (H0.4XW0.5)  식재</t>
  </si>
  <si>
    <t>무궁화 (H2.5XW0.6XR6) 식재</t>
  </si>
  <si>
    <t>박태기나무 (H1.8XW0.8)  식재</t>
  </si>
  <si>
    <t>수수꽃다리 (H2.0XW1.0)  식재</t>
  </si>
  <si>
    <t>사철나무 (H1.2XW0.4) 식재</t>
  </si>
  <si>
    <t>명자나무 (H0.8XW0.5)  식재</t>
  </si>
  <si>
    <t>산철쭉 (H0.5XW0.5)  식재</t>
  </si>
  <si>
    <t>영산홍 (H0.5XW0.6) 식재</t>
  </si>
  <si>
    <t>===이하 수목이식공사 ===</t>
  </si>
  <si>
    <t>현장이식</t>
  </si>
  <si>
    <t>수목이식(소나무,야생굴취→정식)[R30]</t>
  </si>
  <si>
    <t>R30, L=0.1KM</t>
  </si>
  <si>
    <t>수목이식(소나무,야생굴취→정식)[R24]</t>
  </si>
  <si>
    <t>R24, L=0.1KM</t>
  </si>
  <si>
    <t>수목이식(소나무,야생굴취→정식)[R20]</t>
  </si>
  <si>
    <t>R20, L=0.1KM</t>
  </si>
  <si>
    <t>수목이식(소나무,야생굴취→정식)[R18]</t>
  </si>
  <si>
    <t>R18, L=0.1KM</t>
  </si>
  <si>
    <t>수목이식(소나무,야생굴취→정식)[R15]</t>
  </si>
  <si>
    <t>R15, L=0.1KM</t>
  </si>
  <si>
    <t>수목이식(소나무,야생굴취→정식)[R14]</t>
  </si>
  <si>
    <t>R14, L=0.1KM</t>
  </si>
  <si>
    <t>수목이식(잣나무,야생굴취→정식)[R22]</t>
  </si>
  <si>
    <t>R22, L=0.1KM</t>
  </si>
  <si>
    <t>수목이식(잣나무,야생굴취→정식)[R18]</t>
  </si>
  <si>
    <t>수목이식(스트로브잣나무,야생굴취→정식)</t>
  </si>
  <si>
    <t>수목이식(향나무,야생굴취→정식)[R15]</t>
  </si>
  <si>
    <t>수목이식(향나무,야생굴취→정식)[R18]</t>
  </si>
  <si>
    <t>수목이식(전나무,야생굴취→정식)[R10]</t>
  </si>
  <si>
    <t>R10, L=0.1KM</t>
  </si>
  <si>
    <t>수목이식(전나무,야생굴취→정식)[R8]</t>
  </si>
  <si>
    <t>R8, L=0.1KM</t>
  </si>
  <si>
    <t>수목이식(메타세콰이아,야생굴취→정식)</t>
  </si>
  <si>
    <t>R34, L=0.1KM</t>
  </si>
  <si>
    <t>R38, L=0.1KM</t>
  </si>
  <si>
    <t>R40, L=0.1KM</t>
  </si>
  <si>
    <t>수목이식(가중나무,야생굴취→정식)[R30]</t>
  </si>
  <si>
    <t>수목이식(가중나무,야생굴취→정식)[R25]</t>
  </si>
  <si>
    <t>R25, L=0.1KM</t>
  </si>
  <si>
    <t>수목이식(느티나무,야생굴취→정식)[R20]</t>
  </si>
  <si>
    <t>수목이식(느티나무,야생굴취→정식)[R14]</t>
  </si>
  <si>
    <t>수목이식(느티나무,야생굴취→정식)[R12]</t>
  </si>
  <si>
    <t>R12, L=0.1KM</t>
  </si>
  <si>
    <t>수목이식(단풍나무,야생굴취→정식)[R22]</t>
  </si>
  <si>
    <t>수목이식(목련,야생굴취→정식)[R20]</t>
  </si>
  <si>
    <t>수목이식(버즘나무,야생굴취→정식)[R40]</t>
  </si>
  <si>
    <t>수목이식(버즘나무,야생굴취→정식)[R38]</t>
  </si>
  <si>
    <t>수목이식(버즘나무,야생굴취→정식)[R36]</t>
  </si>
  <si>
    <t>R36, L=0.1KM</t>
  </si>
  <si>
    <t>수목이식(버즘나무,야생굴취→정식)[R33]</t>
  </si>
  <si>
    <t>R33, L=0.1KM</t>
  </si>
  <si>
    <t>수목이식(버즘나무,야생굴취→정식)[R32]</t>
  </si>
  <si>
    <t>R32, L=0.1KM</t>
  </si>
  <si>
    <t>수목이식(버즘나무,야생굴취→정식)[R30]</t>
  </si>
  <si>
    <t>수목이식(버즘나무,야생굴취→정식)[R28]</t>
  </si>
  <si>
    <t>R28, L=0.1KM</t>
  </si>
  <si>
    <t>수목이식(벚나무,야생굴취→정식)[R32]</t>
  </si>
  <si>
    <t>수목이식(벚나무,야생굴취→정식)[R26]</t>
  </si>
  <si>
    <t>R26, L=0.1KM</t>
  </si>
  <si>
    <t>수목이식(벚나무,야생굴취→정식)[R24]</t>
  </si>
  <si>
    <t>수목이식(벚나무,야생굴취→정식)[R22]</t>
  </si>
  <si>
    <t>수목이식(벚나무,야생굴취→정식)[R18]</t>
  </si>
  <si>
    <t>수목이식(벚나무,야생굴취→정식)[R16]</t>
  </si>
  <si>
    <t>R16, L=0.1KM</t>
  </si>
  <si>
    <t>수목이식(벚나무,야생굴취→정식)[R14]</t>
  </si>
  <si>
    <t>수목이식(벚나무,야생굴취→정식)[R12]</t>
  </si>
  <si>
    <t>수목이식(벚나무,야생굴취→정식)[R10]</t>
  </si>
  <si>
    <t>수목이식(벚나무,야생굴취→정식)[R8]</t>
  </si>
  <si>
    <t>수목이식(살구나무,야생굴취→정식)[R8]</t>
  </si>
  <si>
    <t>수목이식(살구나무,야생굴취→정식)[R14]</t>
  </si>
  <si>
    <t>수목이식(신갈나무,야생굴취→정식)[R26]</t>
  </si>
  <si>
    <t>수목이식(신갈나무,야생굴취→정식)[R34]</t>
  </si>
  <si>
    <t>수목이식(은행나무,야생굴취→정식)[R20]</t>
  </si>
  <si>
    <t>수목이식(은행나무,야생굴취→정식)[R18]</t>
  </si>
  <si>
    <t>수목이식(은행나무,야생굴취→정식)[R15]</t>
  </si>
  <si>
    <t>수목이식(은행나무,야생굴취→정식)[R12]</t>
  </si>
  <si>
    <t>수목이식(은행나무,야생굴취→정식)[R8]</t>
  </si>
  <si>
    <t>수목이식(은행나무,야생굴취→정식)[R6]</t>
  </si>
  <si>
    <t>R6, L=0.1KM</t>
  </si>
  <si>
    <t>수목이식(자귀나무,야생굴취→정식)[R36]</t>
  </si>
  <si>
    <t>수목이식(자귀나무,야생굴취→정식)[R30]</t>
  </si>
  <si>
    <t>수목이식(자귀나무,야생굴취→정식)[R24]</t>
  </si>
  <si>
    <t>수목이식(자귀나무,야생굴취→정식)[R20]</t>
  </si>
  <si>
    <t>수목이식(자귀나무,야생굴취→정식)[R16]</t>
  </si>
  <si>
    <t>수목이식(자작나무,야생굴취→정식)[R40]</t>
  </si>
  <si>
    <t>수목이식(자작나무,야생굴취→정식)[R26]</t>
  </si>
  <si>
    <t>수목이식(자작나무,야생굴취→정식)[R18]</t>
  </si>
  <si>
    <t>수목이식(자작나무,야생굴취→정식)[R14]</t>
  </si>
  <si>
    <t>수목이식(중국단풍,야생굴취→정식)[R32]</t>
  </si>
  <si>
    <t>수목이식(중국단풍,야생굴취→정식)[R30]</t>
  </si>
  <si>
    <t>수목이식(중국단풍,야생굴취→정식)[R24]</t>
  </si>
  <si>
    <t>수목이식(중국단풍,야생굴취→정식)[R22]</t>
  </si>
  <si>
    <t>수목이식(중국단풍,야생굴취→정식)[R18]</t>
  </si>
  <si>
    <t>수목이식(회화나무,야생굴취→정식)[R32]</t>
  </si>
  <si>
    <t>수목이식(회화나무,야생굴취→정식)[R30]</t>
  </si>
  <si>
    <t>수목이식(회화나무,야생굴취→정식)[R28]</t>
  </si>
  <si>
    <t>현장--&gt;가식장</t>
  </si>
  <si>
    <t>수목이식(느티나무,야생굴취→가식)</t>
  </si>
  <si>
    <t>R60, L=3.0KM</t>
  </si>
  <si>
    <t>R54, L=3.0KM</t>
  </si>
  <si>
    <t>R46, L=3.0KM</t>
  </si>
  <si>
    <t>R44, L=3.0KM</t>
  </si>
  <si>
    <t>R42, L=3.0KM</t>
  </si>
  <si>
    <t>R40, L=3.0KM</t>
  </si>
  <si>
    <t>R38, L=3.0KM</t>
  </si>
  <si>
    <t>R36, L=3.0KM</t>
  </si>
  <si>
    <t>R34, L=3.0KM</t>
  </si>
  <si>
    <t>R32, L=3.0KM</t>
  </si>
  <si>
    <t>R30, L=3.0KM</t>
  </si>
  <si>
    <t>R28, L=3.0KM</t>
  </si>
  <si>
    <t>R26, L=3.0KM</t>
  </si>
  <si>
    <t>R24, L=3.0KM</t>
  </si>
  <si>
    <t>R22, L=3.0KM</t>
  </si>
  <si>
    <t>R20, L=3.0KM</t>
  </si>
  <si>
    <t>R18, L=3.0KM</t>
  </si>
  <si>
    <t>R16, L=3.0KM</t>
  </si>
  <si>
    <t>R15, L=3.0KM</t>
  </si>
  <si>
    <t>R14, L=3.0KM</t>
  </si>
  <si>
    <t>가식장--&gt;현장</t>
  </si>
  <si>
    <t>수목이식(느티나무,가식→정식)</t>
  </si>
  <si>
    <t>원주지주목(이각,낙엽송)설치</t>
  </si>
  <si>
    <t>원주지주목 설치</t>
  </si>
  <si>
    <t>삼발(소형),낙엽송</t>
  </si>
  <si>
    <t>삼발(대형),낙엽송</t>
  </si>
  <si>
    <t>원주지주목(사각,낙엽송)설치</t>
  </si>
  <si>
    <t>수목보호대설치(각형1호)</t>
  </si>
  <si>
    <t>주철,사각 1200x800</t>
  </si>
  <si>
    <t>가설사무소</t>
  </si>
  <si>
    <t>32개월</t>
  </si>
  <si>
    <t>조립식 가설창고</t>
  </si>
  <si>
    <t>시험실</t>
  </si>
  <si>
    <t>편의시설</t>
  </si>
  <si>
    <t>32개월,50M2</t>
  </si>
  <si>
    <t>자동세륜기 설치(사용기간32개월)</t>
  </si>
  <si>
    <t>토목단독,그레이팅형(수조식포함)</t>
  </si>
  <si>
    <t>살수(살수차)</t>
  </si>
  <si>
    <t>16000L</t>
  </si>
  <si>
    <t>물푸기</t>
  </si>
  <si>
    <t>==== 이하 가설방음벽 공사 ====</t>
  </si>
  <si>
    <t>가설방음벽 및 방진망 설치 해체</t>
  </si>
  <si>
    <t>방음벽+방진망(H-4.0+2.0),B=2.0, 32개월</t>
  </si>
  <si>
    <t>가설방음벽  설치 해체</t>
  </si>
  <si>
    <t>방음벽H-6.0,B=2.0, 32개월</t>
  </si>
  <si>
    <t>방음벽+방진망(H-3.5+2.0),B=2.0, 32개월</t>
  </si>
  <si>
    <t>===이하 공사중 안내표지판 ===</t>
  </si>
  <si>
    <t>EGI휀스 설치 및 철거</t>
  </si>
  <si>
    <t>H=2.4+1.5M, B=2.0M 32개월</t>
  </si>
  <si>
    <t>EGI휀스 자재비</t>
  </si>
  <si>
    <t>EGI휀스 이동</t>
  </si>
  <si>
    <t>공사용안전휀스 설치 및 철거</t>
  </si>
  <si>
    <t>H=1.45M,B=1.8M,손율75%</t>
  </si>
  <si>
    <t>공사용안전휀스 자재비</t>
  </si>
  <si>
    <t>공사용안전휀스 이동</t>
  </si>
  <si>
    <t>윙카 설치비</t>
  </si>
  <si>
    <t>윙카</t>
  </si>
  <si>
    <t>손율75%</t>
  </si>
  <si>
    <t>경광등 설치비</t>
  </si>
  <si>
    <t>경광등 자재비</t>
  </si>
  <si>
    <t>삼각표지판 설치 및 철거비</t>
  </si>
  <si>
    <t>삼각표지판 자재비</t>
  </si>
  <si>
    <t>손율75%,△90</t>
  </si>
  <si>
    <t>원형+사각표지판 설치 및 철거</t>
  </si>
  <si>
    <t>원형+사각표지판</t>
  </si>
  <si>
    <t>손율75%,D600+900*300</t>
  </si>
  <si>
    <t>사각+삼각표지판 설치비</t>
  </si>
  <si>
    <t>사각+삼각표지판 자재비</t>
  </si>
  <si>
    <t>손율75%,D900+900*300</t>
  </si>
  <si>
    <t>사각표지판 설치비</t>
  </si>
  <si>
    <t>사각표지판</t>
  </si>
  <si>
    <t>손율75%,900*300</t>
  </si>
  <si>
    <t>공사중안내표지판 설치비</t>
  </si>
  <si>
    <t>공사중안내표지판</t>
  </si>
  <si>
    <t>손율75%,1200X2400</t>
  </si>
  <si>
    <t>이동식 점멸차단판 설치</t>
  </si>
  <si>
    <t>이동식 점멸차단판</t>
  </si>
  <si>
    <t>손율75%,2200X3600</t>
  </si>
  <si>
    <t>공사구간 전용주의표지판 설치비</t>
  </si>
  <si>
    <t>공사구간전용 주의표지</t>
  </si>
  <si>
    <t>손율75%,1200X2000</t>
  </si>
  <si>
    <t>교통통제원</t>
  </si>
  <si>
    <t>공구연장 500m미만</t>
  </si>
  <si>
    <t>차선도색제거</t>
  </si>
  <si>
    <t>===이하 하수관준설공사===</t>
  </si>
  <si>
    <t>하수관 준설</t>
  </si>
  <si>
    <t>흡입식</t>
  </si>
  <si>
    <t>준설기 세정수 공급</t>
  </si>
  <si>
    <t>물탱크 5500</t>
  </si>
  <si>
    <t>===이하 준공도서===</t>
  </si>
  <si>
    <t>준공도서(도면) 제작</t>
  </si>
  <si>
    <t>SCANNING 및 INDEX</t>
  </si>
  <si>
    <t>준공도서(문서) 제작</t>
  </si>
  <si>
    <t>INDEX (출력자료,이미지파일 제공시)</t>
  </si>
  <si>
    <t>준공도서CD-ROM복제</t>
  </si>
  <si>
    <t>문서35000, 도면3000면당</t>
  </si>
  <si>
    <t>굳지않은콘크리트(레미콘포함)시험</t>
  </si>
  <si>
    <t>공시체제작</t>
  </si>
  <si>
    <t>압축강도</t>
  </si>
  <si>
    <t>슬럼프</t>
  </si>
  <si>
    <t>공기량</t>
  </si>
  <si>
    <t>염화물함유량</t>
  </si>
  <si>
    <t>흙의 물리시험</t>
  </si>
  <si>
    <t>함수비</t>
  </si>
  <si>
    <t>흙의 역학시험</t>
  </si>
  <si>
    <t>현장밀도</t>
  </si>
  <si>
    <t>다짐</t>
  </si>
  <si>
    <t>골재(부순골재 포함) 시험</t>
  </si>
  <si>
    <t>함수량</t>
  </si>
  <si>
    <t>체가름</t>
  </si>
  <si>
    <t>마모율(굵은골재)</t>
  </si>
  <si>
    <t>실내C.B.R</t>
  </si>
  <si>
    <t>안정성(굵은골재)</t>
  </si>
  <si>
    <t>아스팔트콘크리트 시험</t>
  </si>
  <si>
    <t>코아체취</t>
  </si>
  <si>
    <t>아스팔트함량</t>
  </si>
  <si>
    <t>추출체가름</t>
  </si>
  <si>
    <t>밀도</t>
  </si>
  <si>
    <t>화강석경계블럭(가공석) 시험</t>
  </si>
  <si>
    <t>휨강도</t>
  </si>
  <si>
    <t>수팽창지수재 시험</t>
  </si>
  <si>
    <t>경도, 수팽창율, 팽창후성상</t>
  </si>
  <si>
    <t>CCTV조사</t>
  </si>
  <si>
    <t>신설관</t>
  </si>
  <si>
    <t>중기 적재적하비</t>
  </si>
  <si>
    <t>트럭 트레일러</t>
  </si>
  <si>
    <t>L = 26.7 KM</t>
  </si>
  <si>
    <t>덤프트럭</t>
  </si>
  <si>
    <t>크레인(트럭)</t>
  </si>
  <si>
    <t>페이로더 (타이어)</t>
  </si>
  <si>
    <t>MOTOR GRADER</t>
  </si>
  <si>
    <t>인력 터파기</t>
  </si>
  <si>
    <t>굴착깊이0-1M,보통토사</t>
  </si>
  <si>
    <t>터파기 (사질토)</t>
  </si>
  <si>
    <t>90도, 보통</t>
  </si>
  <si>
    <t>터파기 및 상차(사질토)</t>
  </si>
  <si>
    <t>135도, 보통</t>
  </si>
  <si>
    <t>PL 1.72 (TRACK), 사질토</t>
  </si>
  <si>
    <t>지하차도부 토사 상차</t>
  </si>
  <si>
    <t>되메우기 및 다짐비</t>
  </si>
  <si>
    <t>보통토사 인력</t>
  </si>
  <si>
    <t>되메우기(사질토)</t>
  </si>
  <si>
    <t>90도,보통</t>
  </si>
  <si>
    <t>콤팩터 다짐4회 (보통)</t>
  </si>
  <si>
    <t>90도반출토 (되메우기토, 현장==&gt;역세권)</t>
  </si>
  <si>
    <t>135도반출토 (되메우기토, 현장==&gt;역세권)</t>
  </si>
  <si>
    <t>외부반출토 (터파기토,현장==&gt;서창2지구)</t>
  </si>
  <si>
    <t>외부 반출토(지하차도부,현장==&gt;서창2)</t>
  </si>
  <si>
    <t>L=17.2km(크램쉘 인양 및 상차, 사질토)</t>
  </si>
  <si>
    <t>광명역세권==&gt;현장(되메우기용)</t>
  </si>
  <si>
    <t>외부반입토 (사질토,되메우기토)</t>
  </si>
  <si>
    <t>잡석운반(자재비포함)</t>
  </si>
  <si>
    <t>25-210-12</t>
  </si>
  <si>
    <t>25-210-8</t>
  </si>
  <si>
    <t>25-160-12</t>
  </si>
  <si>
    <t>수도용 닥타일 주철직관(KP식 2종)</t>
  </si>
  <si>
    <t>D150X5,000 (시멘트 라이닝)공장도</t>
  </si>
  <si>
    <t>닥타일이형관(각종)(시멘트라이닝)</t>
  </si>
  <si>
    <t>D250MM이하(공장도)</t>
  </si>
  <si>
    <t>주철관운반</t>
  </si>
  <si>
    <t>15TON,  10KM까지</t>
  </si>
  <si>
    <t>39</t>
  </si>
  <si>
    <t>D100 MM</t>
  </si>
  <si>
    <t>플랜지조인트관 접합 (토목,조경)</t>
  </si>
  <si>
    <t>주철관 절단</t>
  </si>
  <si>
    <t>게이트밸브 (주철제)(KSB2350)</t>
  </si>
  <si>
    <t>D100 MM, (10KG/CM2)</t>
  </si>
  <si>
    <t>제수변 기계부설 (주철제 게이트)</t>
  </si>
  <si>
    <t>D-100M/M</t>
  </si>
  <si>
    <t>제수변 보호통</t>
  </si>
  <si>
    <t>D-80M/M</t>
  </si>
  <si>
    <t>지상식 소화전</t>
  </si>
  <si>
    <t>D100</t>
  </si>
  <si>
    <t>급수탑</t>
  </si>
  <si>
    <t>분기관 표식설치(차도부)</t>
  </si>
  <si>
    <t>표지못 D45X110</t>
  </si>
  <si>
    <t>상수관테이프설치</t>
  </si>
  <si>
    <t>청색,100mm</t>
  </si>
  <si>
    <t>급수관 수압시험</t>
  </si>
  <si>
    <t>==== 이하 관보호 공사 ====</t>
  </si>
</sst>
</file>

<file path=xl/styles.xml><?xml version="1.0" encoding="utf-8"?>
<styleSheet xmlns="http://schemas.openxmlformats.org/spreadsheetml/2006/main">
  <numFmts count="20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0.000%"/>
    <numFmt numFmtId="178" formatCode="0.0000%"/>
    <numFmt numFmtId="179" formatCode="0.00000000"/>
    <numFmt numFmtId="180" formatCode="_ * #,##0_ ;_ * \-#,##0_ ;_ * &quot;-&quot;_ ;_ @_ "/>
    <numFmt numFmtId="181" formatCode="0.0000"/>
    <numFmt numFmtId="182" formatCode="0.0000000000_);[Red]\(0.0000000000\)"/>
    <numFmt numFmtId="183" formatCode="\(&quot;$&quot;#,##0\);\(&quot;$&quot;#,##0\)"/>
    <numFmt numFmtId="184" formatCode="#,##0.0\ ;\(#,##0.0\);&quot;-&quot;\ "/>
    <numFmt numFmtId="185" formatCode="&quot;?#,##0;[Red]\-&quot;&quot;?&quot;#,##0"/>
    <numFmt numFmtId="186" formatCode="\$&quot;_x000c_ _x0001_-)_x0008__x0004__x0000__x0000__x0005__x0002_&quot;;[Red]\(\$#,##0\)"/>
    <numFmt numFmtId="187" formatCode="&quot;S&quot;\ #,##0;[Red]\-&quot;S&quot;\ #,##0"/>
    <numFmt numFmtId="188" formatCode="&quot;$&quot;#,##0_);[Red]\(&quot;$&quot;#,##0\)"/>
    <numFmt numFmtId="189" formatCode="0.0000\ &quot;( % )&quot;"/>
    <numFmt numFmtId="190" formatCode="0.00&quot;(%)&quot;"/>
    <numFmt numFmtId="191" formatCode="0.0000\ &quot;(%)&quot;"/>
    <numFmt numFmtId="192" formatCode="&quot;( &quot;0.0000&quot; )&quot;;&quot;( &quot;\-#,###.0000&quot; )&quot;;&quot;-&quot;"/>
    <numFmt numFmtId="193" formatCode="&quot;$&quot;#,##0.00_);[Red]\(&quot;$&quot;#,##0.00\)"/>
  </numFmts>
  <fonts count="59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9"/>
      <name val="돋움"/>
      <family val="3"/>
      <charset val="129"/>
    </font>
    <font>
      <sz val="8"/>
      <name val="돋움"/>
      <family val="3"/>
      <charset val="129"/>
    </font>
    <font>
      <sz val="9"/>
      <color indexed="81"/>
      <name val="굴림"/>
      <family val="3"/>
      <charset val="129"/>
    </font>
    <font>
      <b/>
      <sz val="11"/>
      <color indexed="9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sz val="8"/>
      <name val="굴림체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sz val="10"/>
      <color indexed="9"/>
      <name val="굴림체"/>
      <family val="3"/>
      <charset val="129"/>
    </font>
    <font>
      <sz val="11"/>
      <color indexed="9"/>
      <name val="굴림체"/>
      <family val="3"/>
      <charset val="129"/>
    </font>
    <font>
      <sz val="11"/>
      <color indexed="10"/>
      <name val="굴림체"/>
      <family val="3"/>
      <charset val="129"/>
    </font>
    <font>
      <b/>
      <sz val="11"/>
      <color indexed="9"/>
      <name val="굴림체"/>
      <family val="3"/>
      <charset val="129"/>
    </font>
    <font>
      <b/>
      <sz val="9"/>
      <color indexed="9"/>
      <name val="굴림체"/>
      <family val="3"/>
      <charset val="129"/>
    </font>
    <font>
      <b/>
      <sz val="10"/>
      <color indexed="9"/>
      <name val="굴림체"/>
      <family val="3"/>
      <charset val="129"/>
    </font>
    <font>
      <b/>
      <sz val="12"/>
      <color indexed="9"/>
      <name val="굴림체"/>
      <family val="3"/>
      <charset val="129"/>
    </font>
    <font>
      <b/>
      <sz val="9"/>
      <color indexed="81"/>
      <name val="굴림"/>
      <family val="3"/>
      <charset val="129"/>
    </font>
    <font>
      <sz val="11"/>
      <name val="Arial Narrow"/>
      <family val="2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8"/>
      <name val="굴림체"/>
      <family val="3"/>
      <charset val="129"/>
    </font>
    <font>
      <sz val="10"/>
      <color indexed="8"/>
      <name val="Arial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0"/>
      <name val="신그래픽"/>
      <family val="1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6.6"/>
      <color indexed="36"/>
      <name val="돋움"/>
      <family val="3"/>
      <charset val="129"/>
    </font>
    <font>
      <sz val="10"/>
      <name val="Arial"/>
      <family val="2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명조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sz val="8"/>
      <name val="Helv"/>
      <family val="2"/>
    </font>
    <font>
      <b/>
      <sz val="8"/>
      <color indexed="8"/>
      <name val="Helv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7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7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03">
    <xf numFmtId="0" fontId="0" fillId="0" borderId="0">
      <alignment vertical="center"/>
    </xf>
    <xf numFmtId="0" fontId="7" fillId="0" borderId="0"/>
    <xf numFmtId="0" fontId="7" fillId="0" borderId="0"/>
    <xf numFmtId="0" fontId="23" fillId="2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5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4" fillId="0" borderId="0"/>
    <xf numFmtId="9" fontId="7" fillId="0" borderId="0">
      <protection locked="0"/>
    </xf>
    <xf numFmtId="0" fontId="2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/>
    <xf numFmtId="187" fontId="1" fillId="0" borderId="0" applyFill="0" applyBorder="0" applyAlignment="0"/>
    <xf numFmtId="38" fontId="52" fillId="0" borderId="0" applyFont="0" applyFill="0" applyBorder="0" applyAlignment="0" applyProtection="0"/>
    <xf numFmtId="186" fontId="1" fillId="0" borderId="0"/>
    <xf numFmtId="0" fontId="35" fillId="0" borderId="0" applyFont="0" applyFill="0" applyBorder="0" applyAlignment="0" applyProtection="0"/>
    <xf numFmtId="0" fontId="53" fillId="0" borderId="0" applyNumberFormat="0" applyAlignment="0">
      <alignment horizontal="left"/>
    </xf>
    <xf numFmtId="188" fontId="52" fillId="0" borderId="0" applyFont="0" applyFill="0" applyBorder="0" applyAlignment="0" applyProtection="0"/>
    <xf numFmtId="0" fontId="35" fillId="0" borderId="0" applyFont="0" applyFill="0" applyBorder="0" applyAlignment="0" applyProtection="0"/>
    <xf numFmtId="183" fontId="1" fillId="0" borderId="0"/>
    <xf numFmtId="184" fontId="1" fillId="0" borderId="0"/>
    <xf numFmtId="0" fontId="54" fillId="0" borderId="0" applyNumberFormat="0" applyAlignment="0">
      <alignment horizontal="left"/>
    </xf>
    <xf numFmtId="38" fontId="55" fillId="7" borderId="0" applyNumberFormat="0" applyBorder="0" applyAlignment="0" applyProtection="0"/>
    <xf numFmtId="0" fontId="56" fillId="0" borderId="1" applyNumberFormat="0" applyAlignment="0" applyProtection="0">
      <alignment horizontal="left" vertical="center"/>
    </xf>
    <xf numFmtId="0" fontId="56" fillId="0" borderId="2">
      <alignment horizontal="left" vertical="center"/>
    </xf>
    <xf numFmtId="10" fontId="55" fillId="8" borderId="3" applyNumberFormat="0" applyBorder="0" applyAlignment="0" applyProtection="0"/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85" fontId="1" fillId="0" borderId="0"/>
    <xf numFmtId="0" fontId="7" fillId="0" borderId="0"/>
    <xf numFmtId="0" fontId="35" fillId="0" borderId="0"/>
    <xf numFmtId="10" fontId="35" fillId="0" borderId="0" applyFont="0" applyFill="0" applyBorder="0" applyAlignment="0" applyProtection="0"/>
    <xf numFmtId="30" fontId="57" fillId="0" borderId="0" applyNumberFormat="0" applyFill="0" applyBorder="0" applyAlignment="0" applyProtection="0">
      <alignment horizontal="left"/>
    </xf>
    <xf numFmtId="40" fontId="58" fillId="0" borderId="0" applyBorder="0">
      <alignment horizontal="right"/>
    </xf>
    <xf numFmtId="0" fontId="27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15" borderId="4" applyNumberFormat="0" applyAlignment="0" applyProtection="0">
      <alignment vertical="center"/>
    </xf>
    <xf numFmtId="190" fontId="30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2" fillId="3" borderId="0" applyNumberFormat="0" applyBorder="0" applyAlignment="0" applyProtection="0">
      <alignment vertical="center"/>
    </xf>
    <xf numFmtId="0" fontId="33" fillId="0" borderId="0">
      <protection locked="0"/>
    </xf>
    <xf numFmtId="0" fontId="33" fillId="0" borderId="0"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5" fillId="16" borderId="5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6" fillId="17" borderId="0" applyNumberFormat="0" applyBorder="0" applyAlignment="0" applyProtection="0">
      <alignment vertical="center"/>
    </xf>
    <xf numFmtId="0" fontId="37" fillId="0" borderId="0"/>
    <xf numFmtId="0" fontId="38" fillId="0" borderId="0" applyNumberFormat="0" applyFill="0" applyBorder="0" applyAlignment="0" applyProtection="0">
      <alignment vertical="center"/>
    </xf>
    <xf numFmtId="0" fontId="39" fillId="18" borderId="6" applyNumberFormat="0" applyAlignment="0" applyProtection="0">
      <alignment vertical="center"/>
    </xf>
    <xf numFmtId="192" fontId="3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93" fontId="7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7" fillId="0" borderId="0"/>
    <xf numFmtId="0" fontId="40" fillId="0" borderId="7"/>
    <xf numFmtId="0" fontId="41" fillId="0" borderId="8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3" fillId="19" borderId="4" applyNumberFormat="0" applyAlignment="0" applyProtection="0">
      <alignment vertical="center"/>
    </xf>
    <xf numFmtId="4" fontId="33" fillId="0" borderId="0">
      <protection locked="0"/>
    </xf>
    <xf numFmtId="181" fontId="30" fillId="0" borderId="0">
      <protection locked="0"/>
    </xf>
    <xf numFmtId="0" fontId="44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7" fillId="0" borderId="12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7" fillId="0" borderId="0"/>
    <xf numFmtId="0" fontId="49" fillId="15" borderId="13" applyNumberFormat="0" applyAlignment="0" applyProtection="0">
      <alignment vertical="center"/>
    </xf>
    <xf numFmtId="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9" fontId="30" fillId="0" borderId="0">
      <protection locked="0"/>
    </xf>
    <xf numFmtId="0" fontId="50" fillId="0" borderId="0"/>
    <xf numFmtId="0" fontId="1" fillId="0" borderId="0"/>
    <xf numFmtId="0" fontId="1" fillId="0" borderId="0"/>
    <xf numFmtId="0" fontId="33" fillId="0" borderId="14">
      <protection locked="0"/>
    </xf>
    <xf numFmtId="178" fontId="30" fillId="0" borderId="0">
      <protection locked="0"/>
    </xf>
    <xf numFmtId="191" fontId="30" fillId="0" borderId="0">
      <protection locked="0"/>
    </xf>
  </cellStyleXfs>
  <cellXfs count="1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2" fillId="20" borderId="0" xfId="0" applyNumberFormat="1" applyFont="1" applyFill="1" applyAlignment="1">
      <alignment horizontal="center" vertical="center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5" fillId="21" borderId="0" xfId="0" applyFont="1" applyFill="1" applyAlignment="1">
      <alignment horizontal="center" vertical="center"/>
    </xf>
    <xf numFmtId="0" fontId="5" fillId="22" borderId="1" xfId="0" applyFont="1" applyFill="1" applyBorder="1" applyAlignment="1">
      <alignment horizontal="center" vertical="center"/>
    </xf>
    <xf numFmtId="0" fontId="6" fillId="0" borderId="15" xfId="0" applyFont="1" applyBorder="1">
      <alignment vertical="center"/>
    </xf>
    <xf numFmtId="0" fontId="5" fillId="23" borderId="15" xfId="0" applyFont="1" applyFill="1" applyBorder="1" applyAlignment="1">
      <alignment horizontal="center" vertical="center"/>
    </xf>
    <xf numFmtId="176" fontId="5" fillId="22" borderId="1" xfId="0" applyNumberFormat="1" applyFont="1" applyFill="1" applyBorder="1" applyAlignment="1">
      <alignment horizontal="center" vertical="center"/>
    </xf>
    <xf numFmtId="176" fontId="5" fillId="21" borderId="0" xfId="0" applyNumberFormat="1" applyFont="1" applyFill="1">
      <alignment vertical="center"/>
    </xf>
    <xf numFmtId="176" fontId="5" fillId="23" borderId="15" xfId="0" applyNumberFormat="1" applyFont="1" applyFill="1" applyBorder="1">
      <alignment vertical="center"/>
    </xf>
    <xf numFmtId="0" fontId="9" fillId="0" borderId="0" xfId="99" applyFont="1" applyAlignment="1">
      <alignment horizontal="center" vertical="center"/>
    </xf>
    <xf numFmtId="0" fontId="1" fillId="0" borderId="0" xfId="99" applyAlignment="1">
      <alignment vertical="center"/>
    </xf>
    <xf numFmtId="0" fontId="1" fillId="0" borderId="0" xfId="99" applyAlignment="1">
      <alignment horizontal="right" vertical="center"/>
    </xf>
    <xf numFmtId="0" fontId="2" fillId="24" borderId="16" xfId="99" applyFont="1" applyFill="1" applyBorder="1" applyAlignment="1">
      <alignment horizontal="center" vertical="center"/>
    </xf>
    <xf numFmtId="41" fontId="2" fillId="24" borderId="17" xfId="75" applyFont="1" applyFill="1" applyBorder="1" applyAlignment="1">
      <alignment horizontal="center" vertical="center"/>
    </xf>
    <xf numFmtId="41" fontId="2" fillId="24" borderId="17" xfId="75" applyFont="1" applyFill="1" applyBorder="1" applyAlignment="1">
      <alignment horizontal="center" vertical="center" wrapText="1"/>
    </xf>
    <xf numFmtId="41" fontId="2" fillId="24" borderId="18" xfId="75" applyFont="1" applyFill="1" applyBorder="1" applyAlignment="1">
      <alignment horizontal="center" vertical="center" wrapText="1"/>
    </xf>
    <xf numFmtId="0" fontId="1" fillId="0" borderId="19" xfId="99" applyBorder="1" applyAlignment="1">
      <alignment vertical="center"/>
    </xf>
    <xf numFmtId="41" fontId="1" fillId="0" borderId="20" xfId="75" applyBorder="1" applyAlignment="1">
      <alignment vertical="center"/>
    </xf>
    <xf numFmtId="41" fontId="1" fillId="0" borderId="21" xfId="75" applyBorder="1" applyAlignment="1">
      <alignment vertical="center"/>
    </xf>
    <xf numFmtId="0" fontId="1" fillId="0" borderId="22" xfId="99" applyBorder="1" applyAlignment="1">
      <alignment vertical="center"/>
    </xf>
    <xf numFmtId="41" fontId="1" fillId="0" borderId="23" xfId="75" applyBorder="1" applyAlignment="1">
      <alignment vertical="center"/>
    </xf>
    <xf numFmtId="41" fontId="1" fillId="0" borderId="24" xfId="75" applyBorder="1" applyAlignment="1">
      <alignment vertical="center"/>
    </xf>
    <xf numFmtId="0" fontId="1" fillId="0" borderId="25" xfId="99" applyBorder="1" applyAlignment="1">
      <alignment vertical="center"/>
    </xf>
    <xf numFmtId="41" fontId="1" fillId="0" borderId="26" xfId="75" applyBorder="1" applyAlignment="1">
      <alignment vertical="center"/>
    </xf>
    <xf numFmtId="41" fontId="1" fillId="0" borderId="27" xfId="75" applyBorder="1" applyAlignment="1">
      <alignment vertical="center"/>
    </xf>
    <xf numFmtId="0" fontId="2" fillId="24" borderId="28" xfId="99" applyFont="1" applyFill="1" applyBorder="1" applyAlignment="1">
      <alignment horizontal="center" vertical="center"/>
    </xf>
    <xf numFmtId="41" fontId="2" fillId="24" borderId="29" xfId="75" applyFont="1" applyFill="1" applyBorder="1" applyAlignment="1">
      <alignment vertical="center"/>
    </xf>
    <xf numFmtId="41" fontId="2" fillId="24" borderId="30" xfId="75" applyFont="1" applyFill="1" applyBorder="1" applyAlignment="1">
      <alignment vertical="center"/>
    </xf>
    <xf numFmtId="10" fontId="1" fillId="0" borderId="23" xfId="67" quotePrefix="1" applyNumberFormat="1" applyBorder="1" applyAlignment="1">
      <alignment vertical="center"/>
    </xf>
    <xf numFmtId="0" fontId="1" fillId="0" borderId="0" xfId="99" applyBorder="1" applyAlignment="1">
      <alignment vertical="center"/>
    </xf>
    <xf numFmtId="41" fontId="1" fillId="0" borderId="0" xfId="75" applyBorder="1" applyAlignment="1">
      <alignment vertical="center"/>
    </xf>
    <xf numFmtId="41" fontId="1" fillId="0" borderId="3" xfId="75" applyBorder="1" applyAlignment="1">
      <alignment vertical="center"/>
    </xf>
    <xf numFmtId="0" fontId="2" fillId="20" borderId="16" xfId="99" applyFont="1" applyFill="1" applyBorder="1" applyAlignment="1">
      <alignment horizontal="distributed" vertical="center"/>
    </xf>
    <xf numFmtId="0" fontId="2" fillId="20" borderId="18" xfId="99" applyFont="1" applyFill="1" applyBorder="1" applyAlignment="1">
      <alignment horizontal="distributed" vertical="center"/>
    </xf>
    <xf numFmtId="0" fontId="2" fillId="24" borderId="19" xfId="99" applyFont="1" applyFill="1" applyBorder="1" applyAlignment="1">
      <alignment horizontal="distributed" vertical="center"/>
    </xf>
    <xf numFmtId="10" fontId="2" fillId="24" borderId="21" xfId="67" applyNumberFormat="1" applyFont="1" applyFill="1" applyBorder="1" applyAlignment="1">
      <alignment horizontal="center" vertical="center"/>
    </xf>
    <xf numFmtId="0" fontId="2" fillId="24" borderId="22" xfId="99" applyFont="1" applyFill="1" applyBorder="1" applyAlignment="1">
      <alignment horizontal="distributed" vertical="center"/>
    </xf>
    <xf numFmtId="10" fontId="2" fillId="24" borderId="24" xfId="67" applyNumberFormat="1" applyFont="1" applyFill="1" applyBorder="1" applyAlignment="1">
      <alignment horizontal="center" vertical="center"/>
    </xf>
    <xf numFmtId="0" fontId="2" fillId="24" borderId="31" xfId="99" applyFont="1" applyFill="1" applyBorder="1" applyAlignment="1">
      <alignment horizontal="distributed" vertical="center"/>
    </xf>
    <xf numFmtId="10" fontId="2" fillId="24" borderId="32" xfId="67" applyNumberFormat="1" applyFont="1" applyFill="1" applyBorder="1" applyAlignment="1">
      <alignment horizontal="center" vertical="center"/>
    </xf>
    <xf numFmtId="41" fontId="10" fillId="0" borderId="0" xfId="77" applyFont="1" applyAlignment="1" applyProtection="1">
      <alignment horizontal="left" vertical="center"/>
    </xf>
    <xf numFmtId="0" fontId="12" fillId="0" borderId="0" xfId="98" applyFont="1" applyAlignment="1" applyProtection="1">
      <alignment vertical="center"/>
    </xf>
    <xf numFmtId="0" fontId="13" fillId="0" borderId="0" xfId="98" applyFont="1" applyAlignment="1" applyProtection="1">
      <alignment vertical="center"/>
    </xf>
    <xf numFmtId="0" fontId="12" fillId="0" borderId="0" xfId="98" applyFont="1" applyFill="1" applyAlignment="1" applyProtection="1">
      <alignment vertical="center"/>
    </xf>
    <xf numFmtId="0" fontId="14" fillId="25" borderId="31" xfId="98" applyFont="1" applyFill="1" applyBorder="1" applyAlignment="1" applyProtection="1">
      <alignment horizontal="center" vertical="center"/>
    </xf>
    <xf numFmtId="0" fontId="14" fillId="25" borderId="33" xfId="98" applyFont="1" applyFill="1" applyBorder="1" applyAlignment="1" applyProtection="1">
      <alignment horizontal="center" vertical="center"/>
    </xf>
    <xf numFmtId="0" fontId="14" fillId="25" borderId="33" xfId="98" quotePrefix="1" applyFont="1" applyFill="1" applyBorder="1" applyAlignment="1" applyProtection="1">
      <alignment horizontal="center" vertical="center"/>
    </xf>
    <xf numFmtId="0" fontId="14" fillId="25" borderId="32" xfId="98" quotePrefix="1" applyFont="1" applyFill="1" applyBorder="1" applyAlignment="1" applyProtection="1">
      <alignment horizontal="center" vertical="center"/>
    </xf>
    <xf numFmtId="0" fontId="15" fillId="25" borderId="34" xfId="98" applyFont="1" applyFill="1" applyBorder="1" applyAlignment="1" applyProtection="1">
      <alignment horizontal="center" vertical="center"/>
    </xf>
    <xf numFmtId="0" fontId="15" fillId="25" borderId="33" xfId="98" applyFont="1" applyFill="1" applyBorder="1" applyAlignment="1" applyProtection="1">
      <alignment horizontal="center" vertical="center"/>
    </xf>
    <xf numFmtId="0" fontId="15" fillId="25" borderId="35" xfId="98" applyFont="1" applyFill="1" applyBorder="1" applyAlignment="1" applyProtection="1">
      <alignment horizontal="center" vertical="center"/>
    </xf>
    <xf numFmtId="0" fontId="12" fillId="26" borderId="36" xfId="98" applyFont="1" applyFill="1" applyBorder="1" applyAlignment="1" applyProtection="1">
      <alignment horizontal="left" vertical="center"/>
    </xf>
    <xf numFmtId="178" fontId="16" fillId="0" borderId="22" xfId="98" applyNumberFormat="1" applyFont="1" applyBorder="1" applyAlignment="1" applyProtection="1">
      <alignment horizontal="center" vertical="center"/>
      <protection locked="0"/>
    </xf>
    <xf numFmtId="178" fontId="12" fillId="0" borderId="23" xfId="69" applyNumberFormat="1" applyFont="1" applyBorder="1" applyAlignment="1" applyProtection="1">
      <alignment horizontal="center" vertical="center"/>
    </xf>
    <xf numFmtId="178" fontId="12" fillId="0" borderId="24" xfId="69" applyNumberFormat="1" applyFont="1" applyBorder="1" applyAlignment="1" applyProtection="1">
      <alignment horizontal="center" vertical="center"/>
    </xf>
    <xf numFmtId="178" fontId="16" fillId="0" borderId="22" xfId="69" applyNumberFormat="1" applyFont="1" applyBorder="1" applyAlignment="1" applyProtection="1">
      <alignment horizontal="center" vertical="center"/>
      <protection locked="0"/>
    </xf>
    <xf numFmtId="178" fontId="15" fillId="27" borderId="23" xfId="98" applyNumberFormat="1" applyFont="1" applyFill="1" applyBorder="1" applyAlignment="1" applyProtection="1">
      <alignment horizontal="center" vertical="center"/>
    </xf>
    <xf numFmtId="178" fontId="16" fillId="0" borderId="23" xfId="98" applyNumberFormat="1" applyFont="1" applyBorder="1" applyAlignment="1" applyProtection="1">
      <alignment horizontal="center" vertical="center"/>
      <protection locked="0"/>
    </xf>
    <xf numFmtId="178" fontId="15" fillId="27" borderId="24" xfId="98" applyNumberFormat="1" applyFont="1" applyFill="1" applyBorder="1" applyAlignment="1" applyProtection="1">
      <alignment horizontal="center" vertical="center"/>
    </xf>
    <xf numFmtId="10" fontId="12" fillId="0" borderId="37" xfId="98" applyNumberFormat="1" applyFont="1" applyBorder="1" applyAlignment="1" applyProtection="1">
      <alignment horizontal="center" vertical="center"/>
    </xf>
    <xf numFmtId="182" fontId="12" fillId="0" borderId="38" xfId="67" applyNumberFormat="1" applyFont="1" applyFill="1" applyBorder="1" applyAlignment="1" applyProtection="1">
      <alignment vertical="center"/>
    </xf>
    <xf numFmtId="182" fontId="12" fillId="0" borderId="19" xfId="98" applyNumberFormat="1" applyFont="1" applyBorder="1" applyAlignment="1" applyProtection="1">
      <alignment vertical="center"/>
    </xf>
    <xf numFmtId="182" fontId="12" fillId="0" borderId="39" xfId="67" applyNumberFormat="1" applyFont="1" applyFill="1" applyBorder="1" applyAlignment="1" applyProtection="1">
      <alignment vertical="center"/>
    </xf>
    <xf numFmtId="10" fontId="12" fillId="0" borderId="0" xfId="67" applyNumberFormat="1" applyFont="1" applyFill="1" applyAlignment="1" applyProtection="1">
      <alignment vertical="center"/>
    </xf>
    <xf numFmtId="182" fontId="12" fillId="0" borderId="40" xfId="67" applyNumberFormat="1" applyFont="1" applyFill="1" applyBorder="1" applyAlignment="1" applyProtection="1">
      <alignment vertical="center"/>
    </xf>
    <xf numFmtId="182" fontId="12" fillId="0" borderId="41" xfId="67" applyNumberFormat="1" applyFont="1" applyFill="1" applyBorder="1" applyAlignment="1" applyProtection="1">
      <alignment vertical="center"/>
    </xf>
    <xf numFmtId="0" fontId="17" fillId="20" borderId="42" xfId="98" applyFont="1" applyFill="1" applyBorder="1" applyAlignment="1" applyProtection="1">
      <alignment horizontal="center" vertical="center"/>
    </xf>
    <xf numFmtId="10" fontId="15" fillId="20" borderId="43" xfId="98" applyNumberFormat="1" applyFont="1" applyFill="1" applyBorder="1" applyAlignment="1" applyProtection="1">
      <alignment horizontal="center" vertical="center"/>
    </xf>
    <xf numFmtId="10" fontId="15" fillId="20" borderId="44" xfId="98" applyNumberFormat="1" applyFont="1" applyFill="1" applyBorder="1" applyAlignment="1" applyProtection="1">
      <alignment horizontal="center" vertical="center"/>
    </xf>
    <xf numFmtId="0" fontId="15" fillId="20" borderId="45" xfId="98" applyFont="1" applyFill="1" applyBorder="1" applyAlignment="1" applyProtection="1">
      <alignment horizontal="center" vertical="center"/>
    </xf>
    <xf numFmtId="0" fontId="15" fillId="20" borderId="44" xfId="98" applyFont="1" applyFill="1" applyBorder="1" applyAlignment="1" applyProtection="1">
      <alignment horizontal="center" vertical="center"/>
    </xf>
    <xf numFmtId="10" fontId="15" fillId="20" borderId="46" xfId="98" applyNumberFormat="1" applyFont="1" applyFill="1" applyBorder="1" applyAlignment="1" applyProtection="1">
      <alignment horizontal="center" vertical="center"/>
    </xf>
    <xf numFmtId="182" fontId="15" fillId="20" borderId="47" xfId="98" applyNumberFormat="1" applyFont="1" applyFill="1" applyBorder="1" applyAlignment="1" applyProtection="1">
      <alignment vertical="center"/>
    </xf>
    <xf numFmtId="182" fontId="15" fillId="20" borderId="43" xfId="98" applyNumberFormat="1" applyFont="1" applyFill="1" applyBorder="1" applyAlignment="1" applyProtection="1">
      <alignment vertical="center"/>
    </xf>
    <xf numFmtId="182" fontId="15" fillId="20" borderId="48" xfId="98" applyNumberFormat="1" applyFont="1" applyFill="1" applyBorder="1" applyAlignment="1" applyProtection="1">
      <alignment vertical="center"/>
    </xf>
    <xf numFmtId="0" fontId="13" fillId="0" borderId="0" xfId="98" applyFont="1" applyFill="1" applyBorder="1" applyAlignment="1" applyProtection="1">
      <alignment horizontal="center" vertical="center"/>
    </xf>
    <xf numFmtId="10" fontId="12" fillId="0" borderId="0" xfId="98" applyNumberFormat="1" applyFont="1" applyFill="1" applyBorder="1" applyAlignment="1" applyProtection="1">
      <alignment vertical="center"/>
    </xf>
    <xf numFmtId="0" fontId="12" fillId="0" borderId="0" xfId="98" applyFont="1" applyFill="1" applyBorder="1" applyAlignment="1" applyProtection="1">
      <alignment vertical="center"/>
    </xf>
    <xf numFmtId="0" fontId="12" fillId="0" borderId="0" xfId="98" applyFont="1" applyAlignment="1" applyProtection="1">
      <alignment horizontal="center" vertical="center"/>
    </xf>
    <xf numFmtId="0" fontId="14" fillId="25" borderId="49" xfId="98" applyFont="1" applyFill="1" applyBorder="1" applyAlignment="1" applyProtection="1">
      <alignment horizontal="center" vertical="center"/>
    </xf>
    <xf numFmtId="0" fontId="15" fillId="25" borderId="50" xfId="98" applyFont="1" applyFill="1" applyBorder="1" applyAlignment="1" applyProtection="1">
      <alignment horizontal="center" vertical="center"/>
    </xf>
    <xf numFmtId="0" fontId="15" fillId="25" borderId="51" xfId="98" applyFont="1" applyFill="1" applyBorder="1" applyAlignment="1" applyProtection="1">
      <alignment horizontal="center" vertical="center"/>
    </xf>
    <xf numFmtId="0" fontId="15" fillId="25" borderId="51" xfId="98" quotePrefix="1" applyFont="1" applyFill="1" applyBorder="1" applyAlignment="1" applyProtection="1">
      <alignment horizontal="center" vertical="center"/>
    </xf>
    <xf numFmtId="0" fontId="18" fillId="25" borderId="52" xfId="98" quotePrefix="1" applyFont="1" applyFill="1" applyBorder="1" applyAlignment="1" applyProtection="1">
      <alignment horizontal="center" vertical="center" wrapText="1"/>
    </xf>
    <xf numFmtId="0" fontId="18" fillId="25" borderId="51" xfId="98" quotePrefix="1" applyFont="1" applyFill="1" applyBorder="1" applyAlignment="1" applyProtection="1">
      <alignment horizontal="center" vertical="center" wrapText="1"/>
    </xf>
    <xf numFmtId="0" fontId="17" fillId="25" borderId="51" xfId="98" applyFont="1" applyFill="1" applyBorder="1" applyAlignment="1" applyProtection="1">
      <alignment horizontal="center" vertical="center"/>
    </xf>
    <xf numFmtId="0" fontId="19" fillId="25" borderId="53" xfId="98" quotePrefix="1" applyFont="1" applyFill="1" applyBorder="1" applyAlignment="1" applyProtection="1">
      <alignment horizontal="center" vertical="center" wrapText="1"/>
    </xf>
    <xf numFmtId="0" fontId="19" fillId="25" borderId="54" xfId="98" quotePrefix="1" applyFont="1" applyFill="1" applyBorder="1" applyAlignment="1" applyProtection="1">
      <alignment horizontal="center" vertical="center" wrapText="1"/>
    </xf>
    <xf numFmtId="176" fontId="8" fillId="0" borderId="55" xfId="94" applyNumberFormat="1" applyFont="1" applyBorder="1" applyAlignment="1" applyProtection="1">
      <alignment horizontal="right" vertical="center"/>
    </xf>
    <xf numFmtId="176" fontId="8" fillId="0" borderId="20" xfId="98" applyNumberFormat="1" applyFont="1" applyBorder="1" applyAlignment="1" applyProtection="1">
      <alignment horizontal="right" vertical="center"/>
    </xf>
    <xf numFmtId="0" fontId="12" fillId="0" borderId="19" xfId="98" applyFont="1" applyBorder="1" applyAlignment="1" applyProtection="1">
      <alignment horizontal="left" vertical="center"/>
    </xf>
    <xf numFmtId="0" fontId="12" fillId="0" borderId="20" xfId="98" applyFont="1" applyBorder="1" applyAlignment="1" applyProtection="1">
      <alignment horizontal="left" vertical="center"/>
    </xf>
    <xf numFmtId="179" fontId="12" fillId="0" borderId="20" xfId="98" applyNumberFormat="1" applyFont="1" applyBorder="1" applyAlignment="1" applyProtection="1">
      <alignment horizontal="left" vertical="center"/>
    </xf>
    <xf numFmtId="181" fontId="12" fillId="0" borderId="20" xfId="98" applyNumberFormat="1" applyFont="1" applyBorder="1" applyAlignment="1" applyProtection="1">
      <alignment horizontal="right" vertical="center"/>
    </xf>
    <xf numFmtId="181" fontId="12" fillId="0" borderId="39" xfId="98" applyNumberFormat="1" applyFont="1" applyBorder="1" applyAlignment="1" applyProtection="1">
      <alignment horizontal="right" vertical="center"/>
    </xf>
    <xf numFmtId="176" fontId="14" fillId="20" borderId="56" xfId="94" applyNumberFormat="1" applyFont="1" applyFill="1" applyBorder="1" applyAlignment="1" applyProtection="1">
      <alignment vertical="center"/>
    </xf>
    <xf numFmtId="176" fontId="14" fillId="20" borderId="45" xfId="94" applyNumberFormat="1" applyFont="1" applyFill="1" applyBorder="1" applyAlignment="1" applyProtection="1">
      <alignment vertical="center"/>
    </xf>
    <xf numFmtId="0" fontId="12" fillId="0" borderId="43" xfId="98" applyFont="1" applyBorder="1" applyAlignment="1" applyProtection="1">
      <alignment vertical="center"/>
    </xf>
    <xf numFmtId="0" fontId="12" fillId="0" borderId="45" xfId="98" applyFont="1" applyBorder="1" applyAlignment="1" applyProtection="1">
      <alignment vertical="center"/>
    </xf>
    <xf numFmtId="181" fontId="20" fillId="28" borderId="45" xfId="98" applyNumberFormat="1" applyFont="1" applyFill="1" applyBorder="1" applyAlignment="1" applyProtection="1">
      <alignment vertical="center"/>
    </xf>
    <xf numFmtId="181" fontId="20" fillId="28" borderId="48" xfId="98" applyNumberFormat="1" applyFont="1" applyFill="1" applyBorder="1" applyAlignment="1" applyProtection="1">
      <alignment vertical="center"/>
    </xf>
    <xf numFmtId="41" fontId="12" fillId="0" borderId="0" xfId="75" applyFont="1" applyAlignment="1" applyProtection="1">
      <alignment vertical="center"/>
    </xf>
    <xf numFmtId="41" fontId="12" fillId="0" borderId="0" xfId="98" applyNumberFormat="1" applyFont="1" applyAlignment="1" applyProtection="1">
      <alignment vertical="center"/>
    </xf>
    <xf numFmtId="10" fontId="12" fillId="0" borderId="0" xfId="67" applyNumberFormat="1" applyFont="1" applyAlignment="1" applyProtection="1">
      <alignment vertical="center"/>
    </xf>
    <xf numFmtId="177" fontId="12" fillId="0" borderId="0" xfId="67" applyNumberFormat="1" applyFont="1" applyAlignment="1" applyProtection="1">
      <alignment vertical="center"/>
    </xf>
    <xf numFmtId="177" fontId="8" fillId="0" borderId="0" xfId="67" applyNumberFormat="1" applyFont="1" applyAlignment="1" applyProtection="1">
      <alignment vertical="center"/>
    </xf>
    <xf numFmtId="177" fontId="12" fillId="0" borderId="0" xfId="98" applyNumberFormat="1" applyFont="1" applyAlignment="1" applyProtection="1">
      <alignment vertical="center"/>
    </xf>
    <xf numFmtId="0" fontId="22" fillId="0" borderId="0" xfId="0" applyFont="1" applyAlignment="1">
      <alignment horizontal="center" vertical="center"/>
    </xf>
    <xf numFmtId="0" fontId="22" fillId="29" borderId="3" xfId="0" applyFont="1" applyFill="1" applyBorder="1" applyAlignment="1">
      <alignment vertical="center"/>
    </xf>
    <xf numFmtId="176" fontId="22" fillId="29" borderId="3" xfId="0" applyNumberFormat="1" applyFont="1" applyFill="1" applyBorder="1" applyAlignment="1">
      <alignment vertical="center"/>
    </xf>
    <xf numFmtId="0" fontId="22" fillId="29" borderId="0" xfId="0" applyFont="1" applyFill="1" applyAlignment="1">
      <alignment vertical="center"/>
    </xf>
    <xf numFmtId="0" fontId="22" fillId="30" borderId="3" xfId="0" applyFont="1" applyFill="1" applyBorder="1" applyAlignment="1">
      <alignment vertical="center"/>
    </xf>
    <xf numFmtId="176" fontId="22" fillId="30" borderId="3" xfId="0" applyNumberFormat="1" applyFont="1" applyFill="1" applyBorder="1" applyAlignment="1">
      <alignment vertical="center"/>
    </xf>
    <xf numFmtId="0" fontId="22" fillId="30" borderId="0" xfId="0" applyFont="1" applyFill="1" applyAlignment="1">
      <alignment vertical="center"/>
    </xf>
    <xf numFmtId="0" fontId="22" fillId="0" borderId="3" xfId="0" applyFont="1" applyBorder="1" applyAlignment="1">
      <alignment vertical="center"/>
    </xf>
    <xf numFmtId="176" fontId="22" fillId="0" borderId="3" xfId="0" applyNumberFormat="1" applyFont="1" applyBorder="1" applyAlignment="1">
      <alignment vertical="center"/>
    </xf>
    <xf numFmtId="0" fontId="22" fillId="0" borderId="0" xfId="0" applyFont="1" applyAlignment="1">
      <alignment vertical="center"/>
    </xf>
    <xf numFmtId="0" fontId="22" fillId="31" borderId="3" xfId="0" applyFont="1" applyFill="1" applyBorder="1" applyAlignment="1">
      <alignment vertical="center"/>
    </xf>
    <xf numFmtId="176" fontId="22" fillId="31" borderId="3" xfId="0" applyNumberFormat="1" applyFont="1" applyFill="1" applyBorder="1" applyAlignment="1">
      <alignment vertical="center"/>
    </xf>
    <xf numFmtId="0" fontId="22" fillId="31" borderId="0" xfId="0" applyFont="1" applyFill="1" applyAlignment="1">
      <alignment vertical="center"/>
    </xf>
    <xf numFmtId="176" fontId="22" fillId="0" borderId="0" xfId="0" applyNumberFormat="1" applyFont="1" applyAlignment="1">
      <alignment vertical="center"/>
    </xf>
    <xf numFmtId="41" fontId="22" fillId="29" borderId="3" xfId="75" applyFont="1" applyFill="1" applyBorder="1" applyAlignment="1">
      <alignment vertical="center"/>
    </xf>
    <xf numFmtId="41" fontId="22" fillId="30" borderId="3" xfId="75" applyFont="1" applyFill="1" applyBorder="1" applyAlignment="1">
      <alignment vertical="center"/>
    </xf>
    <xf numFmtId="41" fontId="22" fillId="0" borderId="3" xfId="75" applyFont="1" applyBorder="1" applyAlignment="1">
      <alignment vertical="center"/>
    </xf>
    <xf numFmtId="41" fontId="22" fillId="31" borderId="3" xfId="75" applyFont="1" applyFill="1" applyBorder="1" applyAlignment="1">
      <alignment vertical="center"/>
    </xf>
    <xf numFmtId="41" fontId="22" fillId="0" borderId="0" xfId="75" applyFont="1" applyAlignment="1">
      <alignment vertical="center"/>
    </xf>
    <xf numFmtId="176" fontId="22" fillId="0" borderId="3" xfId="0" applyNumberFormat="1" applyFont="1" applyBorder="1" applyAlignment="1">
      <alignment horizontal="center" vertical="center"/>
    </xf>
    <xf numFmtId="41" fontId="22" fillId="0" borderId="0" xfId="75" applyFont="1" applyFill="1" applyBorder="1" applyAlignment="1">
      <alignment vertical="center"/>
    </xf>
    <xf numFmtId="41" fontId="22" fillId="0" borderId="57" xfId="75" applyFont="1" applyBorder="1" applyAlignment="1">
      <alignment vertical="center"/>
    </xf>
    <xf numFmtId="0" fontId="0" fillId="0" borderId="0" xfId="0" applyProtection="1">
      <alignment vertical="center"/>
      <protection locked="0"/>
    </xf>
    <xf numFmtId="41" fontId="22" fillId="0" borderId="0" xfId="0" applyNumberFormat="1" applyFont="1" applyAlignment="1">
      <alignment vertical="center"/>
    </xf>
    <xf numFmtId="0" fontId="9" fillId="0" borderId="0" xfId="99" applyFont="1" applyAlignment="1">
      <alignment horizontal="center" vertical="center"/>
    </xf>
    <xf numFmtId="0" fontId="15" fillId="25" borderId="63" xfId="98" applyFont="1" applyFill="1" applyBorder="1" applyAlignment="1" applyProtection="1">
      <alignment horizontal="center" vertical="center"/>
    </xf>
    <xf numFmtId="0" fontId="15" fillId="25" borderId="61" xfId="98" applyFont="1" applyFill="1" applyBorder="1" applyAlignment="1" applyProtection="1">
      <alignment horizontal="center" vertical="center"/>
    </xf>
    <xf numFmtId="0" fontId="15" fillId="25" borderId="64" xfId="98" applyFont="1" applyFill="1" applyBorder="1" applyAlignment="1" applyProtection="1">
      <alignment horizontal="center" vertical="center"/>
    </xf>
    <xf numFmtId="0" fontId="15" fillId="25" borderId="65" xfId="98" applyFont="1" applyFill="1" applyBorder="1" applyAlignment="1" applyProtection="1">
      <alignment horizontal="center" vertical="center"/>
    </xf>
    <xf numFmtId="0" fontId="14" fillId="25" borderId="60" xfId="98" applyFont="1" applyFill="1" applyBorder="1" applyAlignment="1" applyProtection="1">
      <alignment horizontal="center" vertical="center"/>
    </xf>
    <xf numFmtId="0" fontId="14" fillId="25" borderId="61" xfId="98" applyFont="1" applyFill="1" applyBorder="1" applyAlignment="1" applyProtection="1">
      <alignment horizontal="center" vertical="center"/>
    </xf>
    <xf numFmtId="0" fontId="14" fillId="25" borderId="62" xfId="98" applyFont="1" applyFill="1" applyBorder="1" applyAlignment="1" applyProtection="1">
      <alignment horizontal="center" vertical="center"/>
    </xf>
    <xf numFmtId="0" fontId="14" fillId="25" borderId="66" xfId="98" applyFont="1" applyFill="1" applyBorder="1" applyAlignment="1" applyProtection="1">
      <alignment horizontal="center" vertical="center"/>
    </xf>
    <xf numFmtId="0" fontId="14" fillId="25" borderId="67" xfId="98" applyFont="1" applyFill="1" applyBorder="1" applyAlignment="1" applyProtection="1">
      <alignment horizontal="center" vertical="center"/>
    </xf>
    <xf numFmtId="0" fontId="17" fillId="25" borderId="68" xfId="98" quotePrefix="1" applyFont="1" applyFill="1" applyBorder="1" applyAlignment="1" applyProtection="1">
      <alignment horizontal="center" vertical="center"/>
    </xf>
    <xf numFmtId="0" fontId="17" fillId="25" borderId="69" xfId="98" quotePrefix="1" applyFont="1" applyFill="1" applyBorder="1" applyAlignment="1" applyProtection="1">
      <alignment horizontal="center" vertical="center"/>
    </xf>
    <xf numFmtId="0" fontId="14" fillId="25" borderId="58" xfId="98" applyFont="1" applyFill="1" applyBorder="1" applyAlignment="1" applyProtection="1">
      <alignment horizontal="center" vertical="center"/>
    </xf>
    <xf numFmtId="0" fontId="14" fillId="25" borderId="59" xfId="98" applyFont="1" applyFill="1" applyBorder="1" applyAlignment="1" applyProtection="1">
      <alignment horizontal="center" vertical="center"/>
    </xf>
    <xf numFmtId="0" fontId="14" fillId="25" borderId="60" xfId="98" quotePrefix="1" applyFont="1" applyFill="1" applyBorder="1" applyAlignment="1" applyProtection="1">
      <alignment horizontal="center" vertical="center"/>
    </xf>
    <xf numFmtId="0" fontId="14" fillId="25" borderId="31" xfId="98" applyFont="1" applyFill="1" applyBorder="1" applyAlignment="1" applyProtection="1">
      <alignment horizontal="center" vertical="center"/>
    </xf>
    <xf numFmtId="0" fontId="14" fillId="25" borderId="61" xfId="98" quotePrefix="1" applyFont="1" applyFill="1" applyBorder="1" applyAlignment="1" applyProtection="1">
      <alignment horizontal="center" vertical="center"/>
    </xf>
    <xf numFmtId="0" fontId="14" fillId="25" borderId="33" xfId="98" applyFont="1" applyFill="1" applyBorder="1" applyAlignment="1" applyProtection="1">
      <alignment horizontal="center" vertical="center"/>
    </xf>
    <xf numFmtId="0" fontId="14" fillId="25" borderId="62" xfId="98" quotePrefix="1" applyFont="1" applyFill="1" applyBorder="1" applyAlignment="1" applyProtection="1">
      <alignment horizontal="center" vertical="center" wrapText="1"/>
    </xf>
    <xf numFmtId="0" fontId="14" fillId="25" borderId="32" xfId="98" applyFont="1" applyFill="1" applyBorder="1" applyAlignment="1" applyProtection="1">
      <alignment horizontal="center" vertical="center" wrapText="1"/>
    </xf>
    <xf numFmtId="176" fontId="22" fillId="0" borderId="3" xfId="0" applyNumberFormat="1" applyFont="1" applyBorder="1" applyAlignment="1">
      <alignment horizontal="center" vertical="center"/>
    </xf>
    <xf numFmtId="41" fontId="22" fillId="0" borderId="3" xfId="75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" fillId="20" borderId="0" xfId="0" applyFont="1" applyFill="1" applyAlignment="1">
      <alignment horizontal="center" vertical="center"/>
    </xf>
    <xf numFmtId="176" fontId="2" fillId="20" borderId="0" xfId="0" applyNumberFormat="1" applyFont="1" applyFill="1" applyAlignment="1">
      <alignment horizontal="center" vertical="center"/>
    </xf>
  </cellXfs>
  <cellStyles count="103">
    <cellStyle name="??&amp;O?&amp;H?_x0008__x000f__x0007_?_x0007__x0001__x0001_" xfId="1"/>
    <cellStyle name="??&amp;O?&amp;H?_x0008_??_x0007__x0001__x0001_" xfId="2"/>
    <cellStyle name="20% - 강조색1" xfId="3" builtinId="30" customBuiltin="1"/>
    <cellStyle name="20% - 강조색2" xfId="4" builtinId="34" customBuiltin="1"/>
    <cellStyle name="20% - 강조색3" xfId="5" builtinId="38" customBuiltin="1"/>
    <cellStyle name="20% - 강조색4" xfId="6" builtinId="42" customBuiltin="1"/>
    <cellStyle name="20% - 강조색5" xfId="7" builtinId="46" customBuiltin="1"/>
    <cellStyle name="20% - 강조색6" xfId="8" builtinId="50" customBuiltin="1"/>
    <cellStyle name="40% - 강조색1" xfId="9" builtinId="31" customBuiltin="1"/>
    <cellStyle name="40% - 강조색2" xfId="10" builtinId="35" customBuiltin="1"/>
    <cellStyle name="40% - 강조색3" xfId="11" builtinId="39" customBuiltin="1"/>
    <cellStyle name="40% - 강조색4" xfId="12" builtinId="43" customBuiltin="1"/>
    <cellStyle name="40% - 강조색5" xfId="13" builtinId="47" customBuiltin="1"/>
    <cellStyle name="40% - 강조색6" xfId="14" builtinId="51" customBuiltin="1"/>
    <cellStyle name="60" xfId="15"/>
    <cellStyle name="60% - 강조색1" xfId="16" builtinId="32" customBuiltin="1"/>
    <cellStyle name="60% - 강조색2" xfId="17" builtinId="36" customBuiltin="1"/>
    <cellStyle name="60% - 강조색3" xfId="18" builtinId="40" customBuiltin="1"/>
    <cellStyle name="60% - 강조색4" xfId="19" builtinId="44" customBuiltin="1"/>
    <cellStyle name="60% - 강조색5" xfId="20" builtinId="48" customBuiltin="1"/>
    <cellStyle name="60% - 강조색6" xfId="21" builtinId="52" customBuiltin="1"/>
    <cellStyle name="AeE­ [0]_INQUIRY ¿μ¾÷AßAø " xfId="22"/>
    <cellStyle name="AeE­_INQUIRY ¿μ¾÷AßAø " xfId="23"/>
    <cellStyle name="AÞ¸¶ [0]_INQUIRY ¿μ¾÷AßAø " xfId="24"/>
    <cellStyle name="AÞ¸¶_INQUIRY ¿μ¾÷AßAø " xfId="25"/>
    <cellStyle name="C￥AØ_¿μ¾÷CoE² " xfId="26"/>
    <cellStyle name="Calc Currency (0)" xfId="27"/>
    <cellStyle name="Comma [0]" xfId="28"/>
    <cellStyle name="comma zerodec" xfId="29"/>
    <cellStyle name="Comma_ SG&amp;A Bridge " xfId="30"/>
    <cellStyle name="Copied" xfId="31"/>
    <cellStyle name="Currency [0]" xfId="32"/>
    <cellStyle name="Currency_ SG&amp;A Bridge " xfId="33"/>
    <cellStyle name="Currency1" xfId="34"/>
    <cellStyle name="Dollar (zero dec)" xfId="35"/>
    <cellStyle name="Entered" xfId="36"/>
    <cellStyle name="Grey" xfId="37"/>
    <cellStyle name="Header1" xfId="38"/>
    <cellStyle name="Header2" xfId="39"/>
    <cellStyle name="Input [yellow]" xfId="40"/>
    <cellStyle name="Milliers [0]_Arabian Spec" xfId="41"/>
    <cellStyle name="Milliers_Arabian Spec" xfId="42"/>
    <cellStyle name="Mon?aire [0]_Arabian Spec" xfId="43"/>
    <cellStyle name="Mon?aire_Arabian Spec" xfId="44"/>
    <cellStyle name="Normal - Style1" xfId="45"/>
    <cellStyle name="Normal - 유형1" xfId="46"/>
    <cellStyle name="Normal_ SG&amp;A Bridge " xfId="47"/>
    <cellStyle name="Percent [2]" xfId="48"/>
    <cellStyle name="RevList" xfId="49"/>
    <cellStyle name="Subtotal" xfId="50"/>
    <cellStyle name="강조색1" xfId="51" builtinId="29" customBuiltin="1"/>
    <cellStyle name="강조색2" xfId="52" builtinId="33" customBuiltin="1"/>
    <cellStyle name="강조색3" xfId="53" builtinId="37" customBuiltin="1"/>
    <cellStyle name="강조색4" xfId="54" builtinId="41" customBuiltin="1"/>
    <cellStyle name="강조색5" xfId="55" builtinId="45" customBuiltin="1"/>
    <cellStyle name="강조색6" xfId="56" builtinId="49" customBuiltin="1"/>
    <cellStyle name="경고문" xfId="57" builtinId="11" customBuiltin="1"/>
    <cellStyle name="계산" xfId="58" builtinId="22" customBuiltin="1"/>
    <cellStyle name="고정소숫점" xfId="59"/>
    <cellStyle name="고정출력1" xfId="60"/>
    <cellStyle name="고정출력2" xfId="61"/>
    <cellStyle name="나쁨" xfId="62" builtinId="27" customBuiltin="1"/>
    <cellStyle name="날짜" xfId="63"/>
    <cellStyle name="달러" xfId="64"/>
    <cellStyle name="뒤에 오는 하이퍼링크_연곡영업소건축내역" xfId="65"/>
    <cellStyle name="메모" xfId="66" builtinId="10" customBuiltin="1"/>
    <cellStyle name="백분율" xfId="67" builtinId="5"/>
    <cellStyle name="백분율 2" xfId="68"/>
    <cellStyle name="백분율_전사" xfId="69"/>
    <cellStyle name="보통" xfId="70" builtinId="28" customBuiltin="1"/>
    <cellStyle name="뷭?_BOOKSHIP" xfId="71"/>
    <cellStyle name="설명 텍스트" xfId="72" builtinId="53" customBuiltin="1"/>
    <cellStyle name="셀 확인" xfId="73" builtinId="23" customBuiltin="1"/>
    <cellStyle name="숫자(R)" xfId="74"/>
    <cellStyle name="쉼표 [0]" xfId="75" builtinId="6"/>
    <cellStyle name="쉼표 [0] 2" xfId="76"/>
    <cellStyle name="쉼표 [0]_주요자재단가비교" xfId="77"/>
    <cellStyle name="스타일 1" xfId="78"/>
    <cellStyle name="안건회계법인" xfId="79"/>
    <cellStyle name="연결된 셀" xfId="80" builtinId="24" customBuiltin="1"/>
    <cellStyle name="요약" xfId="81" builtinId="25" customBuiltin="1"/>
    <cellStyle name="입력" xfId="82" builtinId="20" customBuiltin="1"/>
    <cellStyle name="자리수" xfId="83"/>
    <cellStyle name="자리수0" xfId="84"/>
    <cellStyle name="제목" xfId="85" builtinId="15" customBuiltin="1"/>
    <cellStyle name="제목 1" xfId="86" builtinId="16" customBuiltin="1"/>
    <cellStyle name="제목 2" xfId="87" builtinId="17" customBuiltin="1"/>
    <cellStyle name="제목 3" xfId="88" builtinId="18" customBuiltin="1"/>
    <cellStyle name="제목 4" xfId="89" builtinId="19" customBuiltin="1"/>
    <cellStyle name="좋음" xfId="90" builtinId="26" customBuiltin="1"/>
    <cellStyle name="지정되지 않음" xfId="91"/>
    <cellStyle name="출력" xfId="92" builtinId="21" customBuiltin="1"/>
    <cellStyle name="콤마 [0]_ 대    형 " xfId="93"/>
    <cellStyle name="콤마 [0]_12월3주" xfId="94"/>
    <cellStyle name="콤마_ 대    형 " xfId="95"/>
    <cellStyle name="퍼센트" xfId="96"/>
    <cellStyle name="표준" xfId="0" builtinId="0"/>
    <cellStyle name="표준 2" xfId="97"/>
    <cellStyle name="표준_공종보합 평점" xfId="98"/>
    <cellStyle name="표준_총괄표" xfId="99"/>
    <cellStyle name="합산" xfId="100"/>
    <cellStyle name="화폐기호" xfId="101"/>
    <cellStyle name="화폐기호0" xfId="10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26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29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1.xml"/><Relationship Id="rId34" Type="http://schemas.openxmlformats.org/officeDocument/2006/relationships/externalLink" Target="externalLinks/externalLink24.xml"/><Relationship Id="rId42" Type="http://schemas.openxmlformats.org/officeDocument/2006/relationships/externalLink" Target="externalLinks/externalLink3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23.xml"/><Relationship Id="rId38" Type="http://schemas.openxmlformats.org/officeDocument/2006/relationships/externalLink" Target="externalLinks/externalLink28.xml"/><Relationship Id="rId46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0" Type="http://schemas.openxmlformats.org/officeDocument/2006/relationships/externalLink" Target="externalLinks/externalLink10.xml"/><Relationship Id="rId29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24" Type="http://schemas.openxmlformats.org/officeDocument/2006/relationships/externalLink" Target="externalLinks/externalLink14.xml"/><Relationship Id="rId32" Type="http://schemas.openxmlformats.org/officeDocument/2006/relationships/externalLink" Target="externalLinks/externalLink22.xml"/><Relationship Id="rId37" Type="http://schemas.openxmlformats.org/officeDocument/2006/relationships/externalLink" Target="externalLinks/externalLink27.xml"/><Relationship Id="rId40" Type="http://schemas.openxmlformats.org/officeDocument/2006/relationships/externalLink" Target="externalLinks/externalLink30.xml"/><Relationship Id="rId45" Type="http://schemas.openxmlformats.org/officeDocument/2006/relationships/externalLink" Target="externalLinks/externalLink3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23" Type="http://schemas.openxmlformats.org/officeDocument/2006/relationships/externalLink" Target="externalLinks/externalLink13.xml"/><Relationship Id="rId28" Type="http://schemas.openxmlformats.org/officeDocument/2006/relationships/externalLink" Target="externalLinks/externalLink18.xml"/><Relationship Id="rId36" Type="http://schemas.openxmlformats.org/officeDocument/2006/relationships/externalLink" Target="externalLinks/externalLink26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9.xml"/><Relationship Id="rId31" Type="http://schemas.openxmlformats.org/officeDocument/2006/relationships/externalLink" Target="externalLinks/externalLink21.xml"/><Relationship Id="rId44" Type="http://schemas.openxmlformats.org/officeDocument/2006/relationships/externalLink" Target="externalLinks/externalLink3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externalLink" Target="externalLinks/externalLink12.xml"/><Relationship Id="rId27" Type="http://schemas.openxmlformats.org/officeDocument/2006/relationships/externalLink" Target="externalLinks/externalLink17.xml"/><Relationship Id="rId30" Type="http://schemas.openxmlformats.org/officeDocument/2006/relationships/externalLink" Target="externalLinks/externalLink20.xml"/><Relationship Id="rId35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3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742950</xdr:colOff>
      <xdr:row>0</xdr:row>
      <xdr:rowOff>0</xdr:rowOff>
    </xdr:from>
    <xdr:to>
      <xdr:col>20</xdr:col>
      <xdr:colOff>178084</xdr:colOff>
      <xdr:row>4</xdr:row>
      <xdr:rowOff>34200</xdr:rowOff>
    </xdr:to>
    <xdr:pic>
      <xdr:nvPicPr>
        <xdr:cNvPr id="2" name="그림 1" descr="한솔로고칼라 (수정)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076950" y="0"/>
          <a:ext cx="1721134" cy="72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1721134</xdr:colOff>
      <xdr:row>2</xdr:row>
      <xdr:rowOff>215175</xdr:rowOff>
    </xdr:to>
    <xdr:pic>
      <xdr:nvPicPr>
        <xdr:cNvPr id="2" name="그림 1" descr="한솔로고칼라 (수정)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721134" cy="72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</xdr:colOff>
      <xdr:row>0</xdr:row>
      <xdr:rowOff>0</xdr:rowOff>
    </xdr:from>
    <xdr:to>
      <xdr:col>5</xdr:col>
      <xdr:colOff>206659</xdr:colOff>
      <xdr:row>2</xdr:row>
      <xdr:rowOff>224700</xdr:rowOff>
    </xdr:to>
    <xdr:pic>
      <xdr:nvPicPr>
        <xdr:cNvPr id="2" name="그림 1" descr="한솔로고칼라 (수정)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52750" y="0"/>
          <a:ext cx="1721134" cy="720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15</xdr:row>
      <xdr:rowOff>0</xdr:rowOff>
    </xdr:from>
    <xdr:to>
      <xdr:col>1</xdr:col>
      <xdr:colOff>473359</xdr:colOff>
      <xdr:row>19</xdr:row>
      <xdr:rowOff>34200</xdr:rowOff>
    </xdr:to>
    <xdr:pic>
      <xdr:nvPicPr>
        <xdr:cNvPr id="2" name="그림 1" descr="한솔로고칼라 (수정)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3952875"/>
          <a:ext cx="1721134" cy="720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18</xdr:row>
      <xdr:rowOff>0</xdr:rowOff>
    </xdr:from>
    <xdr:to>
      <xdr:col>1</xdr:col>
      <xdr:colOff>721009</xdr:colOff>
      <xdr:row>22</xdr:row>
      <xdr:rowOff>34200</xdr:rowOff>
    </xdr:to>
    <xdr:pic>
      <xdr:nvPicPr>
        <xdr:cNvPr id="2" name="그림 1" descr="한솔로고칼라 (수정)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3105150"/>
          <a:ext cx="1721134" cy="720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1721134</xdr:colOff>
      <xdr:row>2</xdr:row>
      <xdr:rowOff>230143</xdr:rowOff>
    </xdr:to>
    <xdr:pic>
      <xdr:nvPicPr>
        <xdr:cNvPr id="2" name="그림 1" descr="한솔로고칼라 (수정)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721134" cy="720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823063</xdr:colOff>
      <xdr:row>4</xdr:row>
      <xdr:rowOff>12429</xdr:rowOff>
    </xdr:to>
    <xdr:pic>
      <xdr:nvPicPr>
        <xdr:cNvPr id="2" name="그림 1" descr="한솔로고칼라 (수정)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721134" cy="720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73309</xdr:colOff>
      <xdr:row>4</xdr:row>
      <xdr:rowOff>34200</xdr:rowOff>
    </xdr:to>
    <xdr:pic>
      <xdr:nvPicPr>
        <xdr:cNvPr id="2" name="그림 1" descr="한솔로고칼라 (수정)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721134" cy="720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44277;&#53685;&#51088;&#4730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park\c\HLOTUS\9801J\OUT\Y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8120;&#51652;\D\&#51076;&#48120;&#51652;\G&amp;G\&#54788;&#45824;&#51088;&#46041;&#52264;\&#50500;&#49328;\&#50868;&#48152;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DATA\CHOI\&#52572;&#52397;&#47548;\02'5%20&#49444;&#44228;(&#44288;&#47196;)\IC\&#45800;&#44032;&#49328;&#52636;&#4943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park\project\1.project1\11.&#51473;&#48512;123\&#53552;&#45328;&#45236;&#50669;&#4943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DATA\&#46020;&#47196;&#44277;&#49324;\&#44596;&#44553;&#51204;&#54868;\&#44596;&#44553;&#51204;&#54868;%20&#49444;&#44228;\&#51088;&#51116;&#45800;&#44032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577;&#50864;\e\unzipped\1&#44277;&#44396;&#44277;&#45236;&#50669;\&#51204;&#44592;&#44228;&#51109;\&#54032;&#51221;&#5436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&#44305;&#51452;&#50948;&#49373;%20&#51652;&#51077;&#47196;\&#50696;&#49328;&#49436;\&#50696;&#49328;\&#44032;&#47196;&#46321;&#44277;&#49324;\YE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&#48177;&#50629;\&#46020;&#44277;\&#46020;&#44277;(02)\'02&#44256;&#52285;-&#51109;&#49457;\02&#49436;&#50872;&#50808;&#44285;(&#44305;&#50516;T)\KIM\SK-SU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51452;\C\SK,Seong\xls\DACOM\&#50696;&#49328;&#45236;&#50669;&#49436;(&#50504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-Iso\Calc-St2\LX-JU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4277;&#50976;\&#48148;&#50864;\&#51452;&#47928;&#51652;&#49549;&#52488;\&#45800;&#44032;&#51088;&#47308;&#48169;\&#51452;&#47928;&#51652;&#49549;&#52488;\0611&#49892;&#51201;\9701A\OUT\YES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park\c\My%20Documents\esc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WINDOWS\&#48148;&#53461;%20&#54868;&#47732;\GNG\2&#45800;&#44228;10\10&#45800;&#44032;~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577;&#50864;\e\&#51021;&#47732;&#49444;&#44228;\2002&#45380;%20&#51648;&#50669;&#44060;&#48156;&#49324;&#50629;%20&#47581;&#49328;-&#44048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&#51312;\&#53356;&#47021;&#53356;&#50808;\EXCEL\&#51312;&#44221;&#4523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577;&#50864;\d\&#44608;&#49688;&#44305;\&#44060;&#51064;&#51088;&#47308;\&#45236;&#50669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51452;\C\SK,Seong\DACOM\&#50689;&#50900;\WINDOWS\&#48148;&#53461;%20&#54868;&#47732;\GNG\2&#45800;&#44228;10\10&#45800;&#44032;~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&#54633;&#51221;&#47196;&#45236;&#50669;&#49436;(&#53664;&#47785;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312;&#44221;&#45236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DATA\CHOI\&#52572;&#52397;&#47548;\02'5%20&#49444;&#44228;(&#44288;&#47196;)\IC\dlatl\&#45824;&#51204;-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DATA\CHOI\&#52572;&#52397;&#47548;\02'5%20&#49444;&#44228;(&#44288;&#47196;)\GNG\&#49436;&#50872;&#44288;&#47196;\dlatl\&#45824;&#51204;-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&#48177;&#50629;\&#46020;&#44277;\&#46020;&#44277;(02)\'02&#44256;&#52285;-&#51109;&#49457;\02&#49436;&#50872;&#50808;&#44285;(&#44305;&#50516;T)\&#54616;&#45208;&#47196;2&#44277;&#44396;&#51221;&#49328;\2&#44277;&#44396;&#51221;&#49328;\&#44277;&#51221;&#51116;&#4730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57;&#50857;\C\SK,Seong\DACOM\&#50689;&#50900;\WINDOWS\&#48148;&#53461;%20&#54868;&#47732;\GNG\2&#45800;&#44228;10\10&#45800;&#44032;~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577;&#50864;\d\2001&#45380;&#44221;&#50896;\7,&#44221;&#50896;(&#44288;&#47532;&#48512;)\WIN95\&#48148;&#53461;%20&#54868;&#47732;\My%20Documents\&#50672;&#4984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인건비"/>
      <sheetName val="배관자재 단가조사서"/>
      <sheetName val="수량산출서"/>
      <sheetName val="산출내역"/>
      <sheetName val="토목"/>
      <sheetName val="품질관리비"/>
      <sheetName val="건축"/>
      <sheetName val="기계 "/>
      <sheetName val="설치공사"/>
      <sheetName val="000000"/>
      <sheetName val="VXXXX"/>
      <sheetName val="사급자재대"/>
      <sheetName val="단가비교"/>
      <sheetName val="4. 배관공사"/>
      <sheetName val="3.시운전비"/>
      <sheetName val="원가계산"/>
      <sheetName val="총괄내역"/>
      <sheetName val="시운전비(계약직)"/>
      <sheetName val="침출배관"/>
      <sheetName val="WORK"/>
      <sheetName val="결과조달"/>
      <sheetName val="실행철강하도"/>
    </sheetNames>
    <sheetDataSet>
      <sheetData sheetId="0"/>
      <sheetData sheetId="1"/>
      <sheetData sheetId="2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"/>
    </sheetNames>
    <sheetDataSet>
      <sheetData sheetId="0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Y-WORK"/>
      <sheetName val="STORAGE"/>
      <sheetName val="YES"/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조명율표"/>
      <sheetName val="예정(3)"/>
      <sheetName val="동원(3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9GNG운반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XXXX"/>
      <sheetName val="기계경비(시간당)"/>
      <sheetName val="포장깨기"/>
      <sheetName val="중기터파기"/>
      <sheetName val="램머"/>
      <sheetName val="골재원"/>
      <sheetName val="내용"/>
      <sheetName val="변수값"/>
      <sheetName val="중기상차"/>
      <sheetName val="포장절단"/>
      <sheetName val="소형브레이카"/>
      <sheetName val="G.R300합계"/>
      <sheetName val="G.R300경비"/>
      <sheetName val="압입공사"/>
      <sheetName val="Flowmole 1"/>
      <sheetName val="Flowmole 2"/>
      <sheetName val="Flowmole 3"/>
      <sheetName val="양수작업 "/>
      <sheetName val="운반공사(K)"/>
      <sheetName val="운반공사(H)"/>
      <sheetName val="운반공사(D)"/>
      <sheetName val="간지"/>
      <sheetName val="공제대(K)"/>
      <sheetName val="공제대(H)"/>
      <sheetName val="공제대(D)"/>
      <sheetName val="가설물"/>
      <sheetName val="폐기물"/>
      <sheetName val="전력비"/>
      <sheetName val="AS복구"/>
      <sheetName val="전주건식"/>
      <sheetName val="벽체(수량산출)"/>
      <sheetName val="보강CO"/>
      <sheetName val="포장절단거리"/>
      <sheetName val="매트부설"/>
      <sheetName val="피스표 "/>
      <sheetName val="관로북구"/>
      <sheetName val="관로북구 (2)"/>
      <sheetName val="콘크리트포장복구"/>
      <sheetName val="공사개요"/>
      <sheetName val="단가산출집계표"/>
      <sheetName val="단가산출근거"/>
      <sheetName val="일위대가집계표"/>
      <sheetName val="일위대가표"/>
      <sheetName val="재료비"/>
      <sheetName val="노무비"/>
      <sheetName val="경비"/>
      <sheetName val="장비기초"/>
      <sheetName val="시간당중기비 "/>
      <sheetName val="단가산출서"/>
      <sheetName val="총괄내역서"/>
      <sheetName val="포장복구집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광암터널"/>
      <sheetName val="AS복구"/>
      <sheetName val="중기터파기"/>
      <sheetName val="변수값"/>
      <sheetName val="중기상차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자재단가표"/>
      <sheetName val="산출근거"/>
      <sheetName val="일위대가 (산출근거)"/>
      <sheetName val="Sheet2"/>
      <sheetName val="Sheet3"/>
      <sheetName val="#REF"/>
      <sheetName val="기계경비(시간당)"/>
      <sheetName val="램머"/>
      <sheetName val="9GNG운반"/>
      <sheetName val="DAT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집계표"/>
      <sheetName val="입찰안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데이타"/>
      <sheetName val="DATA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  <sheetName val="계화배수"/>
      <sheetName val="단가표"/>
    </sheetNames>
    <sheetDataSet>
      <sheetData sheetId="0" refreshError="1"/>
      <sheetData sheetId="1"/>
      <sheetData sheetId="2"/>
      <sheetData sheetId="3"/>
      <sheetData sheetId="4"/>
      <sheetData sheetId="5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견적갑지"/>
      <sheetName val="입찰참가보고 (2)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Module1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WORK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일반공사"/>
      <sheetName val="대비"/>
      <sheetName val="정부노임단가"/>
      <sheetName val="DS-LOAD"/>
      <sheetName val="2F 회의실견적(5_14 일대)"/>
      <sheetName val="CONCRETE"/>
      <sheetName val="ITEM"/>
      <sheetName val="D-3503"/>
      <sheetName val="P礔CKAGE"/>
      <sheetName val="운반비(전선륐)"/>
      <sheetName val="지급자재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차액보증"/>
      <sheetName val="공통비"/>
      <sheetName val="남양시작동자105노65기1.3화1.2"/>
      <sheetName val="경비"/>
      <sheetName val="공사비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/>
      <sheetData sheetId="233" refreshError="1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A-4"/>
      <sheetName val="연수동"/>
    </sheetNames>
    <sheetDataSet>
      <sheetData sheetId="0"/>
      <sheetData sheetId="1"/>
      <sheetData sheetId="2"/>
      <sheetData sheetId="3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MOTOR"/>
    </sheet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YES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내역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반공사"/>
      <sheetName val="일위대가"/>
      <sheetName val="을"/>
      <sheetName val="FILE1"/>
      <sheetName val="JUCK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입찰안"/>
      <sheetName val="직노"/>
      <sheetName val="실행내역"/>
      <sheetName val="DATA"/>
      <sheetName val="200"/>
      <sheetName val="단가산출"/>
      <sheetName val="견적조건"/>
      <sheetName val="견적조건(을지)"/>
    </sheetNames>
    <definedNames>
      <definedName name="Macro1"/>
      <definedName name="Macro11"/>
      <definedName name="Macro3"/>
      <definedName name="Macro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LX-CAL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공사설명서"/>
      <sheetName val="주요자재"/>
      <sheetName val="예정(3)"/>
      <sheetName val="동원(3)"/>
      <sheetName val="예정공정표 (2)"/>
      <sheetName val="동원인원 (2)"/>
      <sheetName val="예정공정표"/>
      <sheetName val="동원인원"/>
      <sheetName val="가설공사"/>
      <sheetName val="가설울타리"/>
      <sheetName val="경고테이프"/>
      <sheetName val="포장절단"/>
      <sheetName val="FM공법 (2)"/>
      <sheetName val="FM공법"/>
      <sheetName val="인수공지수판"/>
      <sheetName val="양수작업"/>
      <sheetName val="상수도이설"/>
      <sheetName val="포장복구(AS,CO)"/>
      <sheetName val="압입공법"/>
      <sheetName val="GR보호몰탈"/>
      <sheetName val="교량첨가"/>
      <sheetName val="피스표(수정)"/>
      <sheetName val="피스표(수도)"/>
      <sheetName val="피스표(4pe)"/>
      <sheetName val="목차"/>
      <sheetName val="소요노력"/>
      <sheetName val="투찰"/>
      <sheetName val="9GNG운반"/>
      <sheetName val="노임"/>
      <sheetName val="터널조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공정코드"/>
      <sheetName val="자재코드"/>
      <sheetName val="Sheet1"/>
      <sheetName val="일위대가 (2)"/>
      <sheetName val="단가산출서단가"/>
      <sheetName val="AS복구"/>
      <sheetName val="기계경비(시간당)"/>
      <sheetName val="중기터파기"/>
      <sheetName val="램머"/>
      <sheetName val="포장깨기"/>
      <sheetName val="포장절단"/>
      <sheetName val="소형브레이카"/>
      <sheetName val="골재원"/>
      <sheetName val="내용"/>
      <sheetName val="변수값"/>
      <sheetName val="중기상차"/>
      <sheetName val="G.R300합계"/>
      <sheetName val="G.R300경비"/>
      <sheetName val="국내조달(통합-1)"/>
      <sheetName val="예산내역서(안)"/>
    </sheetNames>
    <definedNames>
      <definedName name="Macro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DATA"/>
      <sheetName val="Sheet3"/>
      <sheetName val="G.R300경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STORAGE"/>
      <sheetName val="Y-WORK"/>
      <sheetName val="DATA"/>
    </sheetNames>
    <sheetDataSet>
      <sheetData sheetId="0"/>
      <sheetData sheetId="1"/>
      <sheetData sheetId="2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esco"/>
    </sheetNames>
    <definedNames>
      <definedName name="Macro13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#REF"/>
      <sheetName val="AS포장복구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내역"/>
      <sheetName val="실행총괄 "/>
      <sheetName val="간접비"/>
      <sheetName val="[IL-3.XLSY갑지"/>
      <sheetName val="총괄"/>
      <sheetName val="토목"/>
      <sheetName val="본체"/>
      <sheetName val="설비"/>
      <sheetName val=""/>
      <sheetName val="설비내역서"/>
      <sheetName val="건축내역서"/>
      <sheetName val="전기내역서"/>
      <sheetName val="내역"/>
      <sheetName val="재료비"/>
      <sheetName val="CON'C"/>
      <sheetName val="건축공사"/>
      <sheetName val="기계경비(시간당)"/>
      <sheetName val="램머"/>
      <sheetName val="데리네이타현황"/>
      <sheetName val="공사비총괄표"/>
      <sheetName val="보증수수료산출"/>
      <sheetName val="재료"/>
      <sheetName val="노임단가"/>
      <sheetName val="부대내역"/>
      <sheetName val="총공사내역서"/>
      <sheetName val="총괄표"/>
      <sheetName val="일위대가표"/>
      <sheetName val="2000년1차"/>
      <sheetName val="2000전체분"/>
      <sheetName val="DATE"/>
      <sheetName val="차수공개요"/>
      <sheetName val="단가"/>
      <sheetName val="조명율표"/>
      <sheetName val="JUCKEYK"/>
      <sheetName val="제출내역 (2)"/>
      <sheetName val="DAN"/>
      <sheetName val="백호우계수"/>
      <sheetName val="도급내역서(재노경)"/>
      <sheetName val="IL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VXXXXX"/>
      <sheetName val="laroux"/>
      <sheetName val="표지"/>
      <sheetName val="설명서"/>
      <sheetName val="계획"/>
      <sheetName val="속표지"/>
      <sheetName val="계산서"/>
      <sheetName val="총공사비"/>
      <sheetName val="설계내역"/>
      <sheetName val="자재대"/>
      <sheetName val="02일반자재"/>
      <sheetName val="02일위대가"/>
      <sheetName val="02레미콘자재가"/>
      <sheetName val="정부노임단가 "/>
      <sheetName val="단가산출서"/>
      <sheetName val="토적표"/>
      <sheetName val="총물량표"/>
      <sheetName val="공구별물량 (2)"/>
      <sheetName val="단가산출서 (2)"/>
      <sheetName val="흄관치수"/>
      <sheetName val="공정표지"/>
      <sheetName val="옹벽"/>
      <sheetName val="접속도로"/>
      <sheetName val="Sheet15"/>
      <sheetName val="구조물도"/>
      <sheetName val="개거구조물도"/>
      <sheetName val="96노임기준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공  종  별  집  계  표"/>
      <sheetName val="내역서"/>
      <sheetName val="일  위  대  가  목  록"/>
      <sheetName val="일 위 대 가 표"/>
      <sheetName val="단  가  대  비  표"/>
    </sheetNames>
    <sheetDataSet>
      <sheetData sheetId="0" refreshError="1"/>
      <sheetData sheetId="1" refreshError="1"/>
      <sheetData sheetId="2" refreshError="1">
        <row r="1">
          <cell r="A1" t="str">
            <v xml:space="preserve">[공사명]  </v>
          </cell>
        </row>
        <row r="2">
          <cell r="A2" t="str">
            <v>항목번호</v>
          </cell>
          <cell r="B2" t="str">
            <v>공          종</v>
          </cell>
          <cell r="C2" t="str">
            <v>규       격</v>
          </cell>
          <cell r="D2" t="str">
            <v>단위</v>
          </cell>
          <cell r="E2" t="str">
            <v>재료비</v>
          </cell>
          <cell r="F2" t="str">
            <v>노무비</v>
          </cell>
          <cell r="G2" t="str">
            <v>경비</v>
          </cell>
          <cell r="H2" t="str">
            <v>합계</v>
          </cell>
          <cell r="I2" t="str">
            <v>비고</v>
          </cell>
        </row>
        <row r="3">
          <cell r="A3">
            <v>1</v>
          </cell>
          <cell r="B3" t="str">
            <v>STW 강관설치</v>
          </cell>
          <cell r="C3" t="str">
            <v>100A</v>
          </cell>
          <cell r="D3" t="str">
            <v>m</v>
          </cell>
          <cell r="E3">
            <v>0</v>
          </cell>
          <cell r="F3">
            <v>3806</v>
          </cell>
          <cell r="G3">
            <v>114</v>
          </cell>
          <cell r="H3">
            <v>3920</v>
          </cell>
          <cell r="I3" t="str">
            <v/>
          </cell>
        </row>
        <row r="4">
          <cell r="A4">
            <v>2</v>
          </cell>
          <cell r="B4" t="str">
            <v>STW 강관설치</v>
          </cell>
          <cell r="C4" t="str">
            <v>125A</v>
          </cell>
          <cell r="D4" t="str">
            <v>m</v>
          </cell>
          <cell r="E4">
            <v>0</v>
          </cell>
          <cell r="F4">
            <v>4843</v>
          </cell>
          <cell r="G4">
            <v>145</v>
          </cell>
          <cell r="H4">
            <v>4988</v>
          </cell>
          <cell r="I4" t="str">
            <v/>
          </cell>
        </row>
        <row r="5">
          <cell r="A5">
            <v>3</v>
          </cell>
          <cell r="B5" t="str">
            <v>STW 강관설치</v>
          </cell>
          <cell r="C5" t="str">
            <v>150A</v>
          </cell>
          <cell r="D5" t="str">
            <v>m</v>
          </cell>
          <cell r="E5">
            <v>0</v>
          </cell>
          <cell r="F5">
            <v>5843</v>
          </cell>
          <cell r="G5">
            <v>175</v>
          </cell>
          <cell r="H5">
            <v>6018</v>
          </cell>
          <cell r="I5" t="str">
            <v/>
          </cell>
        </row>
        <row r="6">
          <cell r="A6">
            <v>4</v>
          </cell>
          <cell r="B6" t="str">
            <v>STW 강관설치</v>
          </cell>
          <cell r="C6" t="str">
            <v>200A</v>
          </cell>
          <cell r="D6" t="str">
            <v>m</v>
          </cell>
          <cell r="E6">
            <v>0</v>
          </cell>
          <cell r="F6">
            <v>7937</v>
          </cell>
          <cell r="G6">
            <v>238</v>
          </cell>
          <cell r="H6">
            <v>8175</v>
          </cell>
          <cell r="I6" t="str">
            <v/>
          </cell>
        </row>
        <row r="7">
          <cell r="A7">
            <v>5</v>
          </cell>
          <cell r="B7" t="str">
            <v>STW 강관설치</v>
          </cell>
          <cell r="C7" t="str">
            <v>250A</v>
          </cell>
          <cell r="D7" t="str">
            <v>m</v>
          </cell>
          <cell r="E7">
            <v>0</v>
          </cell>
          <cell r="F7">
            <v>10015</v>
          </cell>
          <cell r="G7">
            <v>300</v>
          </cell>
          <cell r="H7">
            <v>10315</v>
          </cell>
          <cell r="I7" t="str">
            <v/>
          </cell>
        </row>
        <row r="8">
          <cell r="A8">
            <v>6</v>
          </cell>
          <cell r="B8" t="str">
            <v>STW 강관설치</v>
          </cell>
          <cell r="C8" t="str">
            <v>300A</v>
          </cell>
          <cell r="D8" t="str">
            <v>m</v>
          </cell>
          <cell r="E8">
            <v>0</v>
          </cell>
          <cell r="F8">
            <v>12169</v>
          </cell>
          <cell r="G8">
            <v>365</v>
          </cell>
          <cell r="H8">
            <v>12534</v>
          </cell>
          <cell r="I8" t="str">
            <v/>
          </cell>
        </row>
        <row r="9">
          <cell r="A9">
            <v>7</v>
          </cell>
          <cell r="B9" t="str">
            <v>STW 강관설치</v>
          </cell>
          <cell r="C9" t="str">
            <v>350A</v>
          </cell>
          <cell r="D9" t="str">
            <v>m</v>
          </cell>
          <cell r="E9">
            <v>0</v>
          </cell>
          <cell r="F9">
            <v>15236</v>
          </cell>
          <cell r="G9">
            <v>457</v>
          </cell>
          <cell r="H9">
            <v>15693</v>
          </cell>
        </row>
        <row r="10">
          <cell r="A10">
            <v>8</v>
          </cell>
          <cell r="B10" t="str">
            <v>STW 강관설치</v>
          </cell>
          <cell r="C10" t="str">
            <v>400A</v>
          </cell>
          <cell r="D10" t="str">
            <v>m</v>
          </cell>
          <cell r="E10">
            <v>0</v>
          </cell>
          <cell r="F10">
            <v>19526</v>
          </cell>
          <cell r="G10">
            <v>585</v>
          </cell>
          <cell r="H10">
            <v>20111</v>
          </cell>
        </row>
        <row r="11">
          <cell r="A11">
            <v>9</v>
          </cell>
          <cell r="B11" t="str">
            <v>STW 강관설치</v>
          </cell>
          <cell r="C11" t="str">
            <v>450A</v>
          </cell>
          <cell r="D11" t="str">
            <v>m</v>
          </cell>
          <cell r="E11">
            <v>0</v>
          </cell>
          <cell r="F11">
            <v>24557</v>
          </cell>
          <cell r="G11">
            <v>736</v>
          </cell>
          <cell r="H11">
            <v>25293</v>
          </cell>
        </row>
        <row r="12">
          <cell r="A12">
            <v>10</v>
          </cell>
          <cell r="B12" t="str">
            <v>STW 강관설치</v>
          </cell>
          <cell r="C12" t="str">
            <v>500A</v>
          </cell>
          <cell r="D12" t="str">
            <v>m</v>
          </cell>
          <cell r="E12">
            <v>0</v>
          </cell>
          <cell r="F12">
            <v>29661</v>
          </cell>
          <cell r="G12">
            <v>889</v>
          </cell>
          <cell r="H12">
            <v>30550</v>
          </cell>
        </row>
        <row r="13">
          <cell r="A13">
            <v>11</v>
          </cell>
          <cell r="B13" t="str">
            <v>STW 강관설치</v>
          </cell>
          <cell r="C13" t="str">
            <v>600A</v>
          </cell>
          <cell r="D13" t="str">
            <v>m</v>
          </cell>
          <cell r="E13">
            <v>0</v>
          </cell>
          <cell r="F13">
            <v>11971</v>
          </cell>
          <cell r="G13">
            <v>4770</v>
          </cell>
          <cell r="H13">
            <v>16741</v>
          </cell>
        </row>
        <row r="14">
          <cell r="A14">
            <v>12</v>
          </cell>
          <cell r="B14" t="str">
            <v>STW 강관설치</v>
          </cell>
          <cell r="C14" t="str">
            <v>700A</v>
          </cell>
          <cell r="D14" t="str">
            <v>m</v>
          </cell>
          <cell r="E14">
            <v>0</v>
          </cell>
          <cell r="F14">
            <v>14983</v>
          </cell>
          <cell r="G14">
            <v>5030</v>
          </cell>
          <cell r="H14">
            <v>20013</v>
          </cell>
        </row>
        <row r="15">
          <cell r="A15">
            <v>13</v>
          </cell>
          <cell r="B15" t="str">
            <v>STW 강관설치</v>
          </cell>
          <cell r="C15" t="str">
            <v>800A</v>
          </cell>
          <cell r="D15" t="str">
            <v>m</v>
          </cell>
          <cell r="E15">
            <v>0</v>
          </cell>
          <cell r="F15">
            <v>18465</v>
          </cell>
          <cell r="G15">
            <v>10979</v>
          </cell>
          <cell r="H15">
            <v>29444</v>
          </cell>
        </row>
        <row r="16">
          <cell r="A16">
            <v>14</v>
          </cell>
          <cell r="B16" t="str">
            <v>STW 강관설치</v>
          </cell>
          <cell r="C16" t="str">
            <v>900A</v>
          </cell>
          <cell r="D16" t="str">
            <v>m</v>
          </cell>
          <cell r="E16">
            <v>0</v>
          </cell>
          <cell r="F16">
            <v>23690</v>
          </cell>
          <cell r="G16">
            <v>11668</v>
          </cell>
          <cell r="H16">
            <v>35358</v>
          </cell>
        </row>
        <row r="17">
          <cell r="A17">
            <v>15</v>
          </cell>
          <cell r="B17" t="str">
            <v>STW 강관설치</v>
          </cell>
          <cell r="C17" t="str">
            <v>1000A</v>
          </cell>
          <cell r="D17" t="str">
            <v>m</v>
          </cell>
          <cell r="E17">
            <v>0</v>
          </cell>
          <cell r="F17">
            <v>30273</v>
          </cell>
          <cell r="G17">
            <v>12367</v>
          </cell>
          <cell r="H17">
            <v>42640</v>
          </cell>
        </row>
        <row r="18">
          <cell r="A18">
            <v>16</v>
          </cell>
          <cell r="B18" t="str">
            <v>STW 강관접합</v>
          </cell>
          <cell r="C18" t="str">
            <v>150A</v>
          </cell>
          <cell r="D18" t="str">
            <v>개소</v>
          </cell>
          <cell r="E18">
            <v>0</v>
          </cell>
          <cell r="F18">
            <v>12926</v>
          </cell>
          <cell r="G18">
            <v>1351</v>
          </cell>
          <cell r="H18">
            <v>14277</v>
          </cell>
        </row>
        <row r="19">
          <cell r="A19">
            <v>17</v>
          </cell>
          <cell r="B19" t="str">
            <v>STW 강관접합</v>
          </cell>
          <cell r="C19" t="str">
            <v>200A</v>
          </cell>
          <cell r="D19" t="str">
            <v>개소</v>
          </cell>
          <cell r="E19">
            <v>0</v>
          </cell>
          <cell r="F19">
            <v>14101</v>
          </cell>
          <cell r="G19">
            <v>1820</v>
          </cell>
          <cell r="H19">
            <v>15921</v>
          </cell>
        </row>
        <row r="20">
          <cell r="A20">
            <v>18</v>
          </cell>
          <cell r="B20" t="str">
            <v>STW 강관접합</v>
          </cell>
          <cell r="C20" t="str">
            <v>250A</v>
          </cell>
          <cell r="D20" t="str">
            <v>개소</v>
          </cell>
          <cell r="E20">
            <v>0</v>
          </cell>
          <cell r="F20">
            <v>15864</v>
          </cell>
          <cell r="G20">
            <v>2547</v>
          </cell>
          <cell r="H20">
            <v>18411</v>
          </cell>
        </row>
        <row r="21">
          <cell r="A21">
            <v>19</v>
          </cell>
          <cell r="B21" t="str">
            <v>STW 강관접합 및 도장</v>
          </cell>
          <cell r="C21" t="str">
            <v>300A</v>
          </cell>
          <cell r="D21" t="str">
            <v>개소</v>
          </cell>
          <cell r="E21">
            <v>0</v>
          </cell>
          <cell r="F21">
            <v>29702</v>
          </cell>
          <cell r="G21">
            <v>3686</v>
          </cell>
          <cell r="H21">
            <v>33388</v>
          </cell>
        </row>
        <row r="22">
          <cell r="A22">
            <v>20</v>
          </cell>
          <cell r="B22" t="str">
            <v>STW 강관접합 및 도장</v>
          </cell>
          <cell r="C22" t="str">
            <v>350A</v>
          </cell>
          <cell r="D22" t="str">
            <v>개소</v>
          </cell>
          <cell r="E22">
            <v>0</v>
          </cell>
          <cell r="F22">
            <v>30877</v>
          </cell>
          <cell r="G22">
            <v>4396</v>
          </cell>
          <cell r="H22">
            <v>35273</v>
          </cell>
        </row>
        <row r="23">
          <cell r="A23">
            <v>21</v>
          </cell>
          <cell r="B23" t="str">
            <v>STW 강관접합 및 도장</v>
          </cell>
          <cell r="C23" t="str">
            <v>400A</v>
          </cell>
          <cell r="D23" t="str">
            <v>개소</v>
          </cell>
          <cell r="E23">
            <v>0</v>
          </cell>
          <cell r="F23">
            <v>35502</v>
          </cell>
          <cell r="G23">
            <v>5258</v>
          </cell>
          <cell r="H23">
            <v>40760</v>
          </cell>
        </row>
        <row r="24">
          <cell r="A24">
            <v>22</v>
          </cell>
          <cell r="B24" t="str">
            <v>STW 강관접합 및 도장</v>
          </cell>
          <cell r="C24" t="str">
            <v>450A</v>
          </cell>
          <cell r="D24" t="str">
            <v>개소</v>
          </cell>
          <cell r="E24">
            <v>0</v>
          </cell>
          <cell r="F24">
            <v>37265</v>
          </cell>
          <cell r="G24">
            <v>6081</v>
          </cell>
          <cell r="H24">
            <v>43346</v>
          </cell>
        </row>
        <row r="25">
          <cell r="A25">
            <v>23</v>
          </cell>
          <cell r="B25" t="str">
            <v>STW 강관접합 및 도장</v>
          </cell>
          <cell r="C25" t="str">
            <v>500A</v>
          </cell>
          <cell r="D25" t="str">
            <v>개소</v>
          </cell>
          <cell r="E25">
            <v>0</v>
          </cell>
          <cell r="F25">
            <v>44815</v>
          </cell>
          <cell r="G25">
            <v>6983</v>
          </cell>
          <cell r="H25">
            <v>51798</v>
          </cell>
        </row>
        <row r="26">
          <cell r="A26">
            <v>24</v>
          </cell>
          <cell r="B26" t="str">
            <v>STW 강관접합 및 도장</v>
          </cell>
          <cell r="C26" t="str">
            <v>600A</v>
          </cell>
          <cell r="D26" t="str">
            <v>개소</v>
          </cell>
          <cell r="E26">
            <v>0</v>
          </cell>
          <cell r="F26">
            <v>95056</v>
          </cell>
          <cell r="G26">
            <v>9309</v>
          </cell>
          <cell r="H26">
            <v>104365</v>
          </cell>
        </row>
        <row r="27">
          <cell r="A27">
            <v>25</v>
          </cell>
          <cell r="B27" t="str">
            <v>STW 강관접합 및 도장</v>
          </cell>
          <cell r="C27" t="str">
            <v>700A</v>
          </cell>
          <cell r="D27" t="str">
            <v>개소</v>
          </cell>
          <cell r="E27">
            <v>0</v>
          </cell>
          <cell r="F27">
            <v>134349</v>
          </cell>
          <cell r="G27">
            <v>11356</v>
          </cell>
          <cell r="H27">
            <v>145705</v>
          </cell>
        </row>
        <row r="28">
          <cell r="A28">
            <v>26</v>
          </cell>
          <cell r="B28" t="str">
            <v>STW 강관접합 및 도장</v>
          </cell>
          <cell r="C28" t="str">
            <v>800A</v>
          </cell>
          <cell r="D28" t="str">
            <v>개소</v>
          </cell>
          <cell r="E28">
            <v>0</v>
          </cell>
          <cell r="F28">
            <v>184840</v>
          </cell>
          <cell r="G28">
            <v>16775</v>
          </cell>
          <cell r="H28">
            <v>201615</v>
          </cell>
        </row>
        <row r="29">
          <cell r="A29">
            <v>27</v>
          </cell>
          <cell r="B29" t="str">
            <v>STW 강관접합 및 도장</v>
          </cell>
          <cell r="C29" t="str">
            <v>900A</v>
          </cell>
          <cell r="D29" t="str">
            <v>개소</v>
          </cell>
          <cell r="E29">
            <v>0</v>
          </cell>
          <cell r="F29">
            <v>206581</v>
          </cell>
          <cell r="G29">
            <v>23067</v>
          </cell>
          <cell r="H29">
            <v>229648</v>
          </cell>
        </row>
        <row r="30">
          <cell r="A30">
            <v>28</v>
          </cell>
          <cell r="B30" t="str">
            <v>STW 강관접합 및 도장</v>
          </cell>
          <cell r="C30" t="str">
            <v>1000A</v>
          </cell>
          <cell r="D30" t="str">
            <v>개소</v>
          </cell>
          <cell r="E30">
            <v>0</v>
          </cell>
          <cell r="F30">
            <v>277210</v>
          </cell>
          <cell r="G30">
            <v>30825</v>
          </cell>
          <cell r="H30">
            <v>308035</v>
          </cell>
        </row>
        <row r="31">
          <cell r="A31">
            <v>29</v>
          </cell>
          <cell r="B31" t="str">
            <v>SPP 강관설치</v>
          </cell>
          <cell r="C31" t="str">
            <v>옥내(나사) 15A</v>
          </cell>
          <cell r="D31" t="str">
            <v>ton</v>
          </cell>
          <cell r="E31">
            <v>0</v>
          </cell>
          <cell r="F31">
            <v>5018049</v>
          </cell>
          <cell r="G31">
            <v>150541</v>
          </cell>
          <cell r="H31">
            <v>5168590</v>
          </cell>
        </row>
        <row r="32">
          <cell r="A32">
            <v>30</v>
          </cell>
          <cell r="B32" t="str">
            <v>SPP 강관설치</v>
          </cell>
          <cell r="C32" t="str">
            <v>옥내(나사) 20A</v>
          </cell>
          <cell r="D32" t="str">
            <v>ton</v>
          </cell>
          <cell r="E32">
            <v>0</v>
          </cell>
          <cell r="F32">
            <v>4574753</v>
          </cell>
          <cell r="G32">
            <v>137242</v>
          </cell>
          <cell r="H32">
            <v>4711995</v>
          </cell>
        </row>
        <row r="33">
          <cell r="A33">
            <v>31</v>
          </cell>
          <cell r="B33" t="str">
            <v>SPP 강관설치</v>
          </cell>
          <cell r="C33" t="str">
            <v>옥내(나사) 25A</v>
          </cell>
          <cell r="D33" t="str">
            <v>ton</v>
          </cell>
          <cell r="E33">
            <v>0</v>
          </cell>
          <cell r="F33">
            <v>3891445</v>
          </cell>
          <cell r="G33">
            <v>116743</v>
          </cell>
          <cell r="H33">
            <v>4008188</v>
          </cell>
        </row>
        <row r="34">
          <cell r="A34">
            <v>32</v>
          </cell>
          <cell r="B34" t="str">
            <v>SPP 강관설치</v>
          </cell>
          <cell r="C34" t="str">
            <v>옥내(나사) 32A</v>
          </cell>
          <cell r="D34" t="str">
            <v>ton</v>
          </cell>
          <cell r="E34">
            <v>0</v>
          </cell>
          <cell r="F34">
            <v>3459249</v>
          </cell>
          <cell r="G34">
            <v>103777</v>
          </cell>
          <cell r="H34">
            <v>3563026</v>
          </cell>
        </row>
        <row r="35">
          <cell r="A35">
            <v>33</v>
          </cell>
          <cell r="B35" t="str">
            <v>SPP 강관설치</v>
          </cell>
          <cell r="C35" t="str">
            <v>옥내(나사) 40A</v>
          </cell>
          <cell r="D35" t="str">
            <v>ton</v>
          </cell>
          <cell r="E35">
            <v>0</v>
          </cell>
          <cell r="F35">
            <v>3352482</v>
          </cell>
          <cell r="G35">
            <v>100574</v>
          </cell>
          <cell r="H35">
            <v>3453056</v>
          </cell>
        </row>
        <row r="36">
          <cell r="A36">
            <v>34</v>
          </cell>
          <cell r="B36" t="str">
            <v>SPP 강관설치</v>
          </cell>
          <cell r="C36" t="str">
            <v>옥내(용접) 50A</v>
          </cell>
          <cell r="D36" t="str">
            <v>ton</v>
          </cell>
          <cell r="E36">
            <v>0</v>
          </cell>
          <cell r="F36">
            <v>3188562</v>
          </cell>
          <cell r="G36">
            <v>95656</v>
          </cell>
          <cell r="H36">
            <v>3284218</v>
          </cell>
        </row>
        <row r="37">
          <cell r="A37">
            <v>35</v>
          </cell>
          <cell r="B37" t="str">
            <v>SPP 강관설치</v>
          </cell>
          <cell r="C37" t="str">
            <v>옥내(용접) 65A</v>
          </cell>
          <cell r="D37" t="str">
            <v>ton</v>
          </cell>
          <cell r="E37">
            <v>0</v>
          </cell>
          <cell r="F37">
            <v>2879135</v>
          </cell>
          <cell r="G37">
            <v>86374</v>
          </cell>
          <cell r="H37">
            <v>2965509</v>
          </cell>
        </row>
        <row r="38">
          <cell r="A38">
            <v>36</v>
          </cell>
          <cell r="B38" t="str">
            <v>SPP 강관설치</v>
          </cell>
          <cell r="C38" t="str">
            <v>옥내(용접) 80A</v>
          </cell>
          <cell r="D38" t="str">
            <v>ton</v>
          </cell>
          <cell r="E38">
            <v>0</v>
          </cell>
          <cell r="F38">
            <v>2823179</v>
          </cell>
          <cell r="G38">
            <v>84695</v>
          </cell>
          <cell r="H38">
            <v>2907874</v>
          </cell>
        </row>
        <row r="39">
          <cell r="A39">
            <v>37</v>
          </cell>
          <cell r="B39" t="str">
            <v>SPP 강관설치</v>
          </cell>
          <cell r="C39" t="str">
            <v>옥내(용접) 100A</v>
          </cell>
          <cell r="D39" t="str">
            <v>ton</v>
          </cell>
          <cell r="E39">
            <v>0</v>
          </cell>
          <cell r="F39">
            <v>2636012</v>
          </cell>
          <cell r="G39">
            <v>79080</v>
          </cell>
          <cell r="H39">
            <v>2715092</v>
          </cell>
        </row>
        <row r="40">
          <cell r="A40">
            <v>38</v>
          </cell>
          <cell r="B40" t="str">
            <v>SPP 강관설치</v>
          </cell>
          <cell r="C40" t="str">
            <v>옥내(용접) 125A</v>
          </cell>
          <cell r="D40" t="str">
            <v>ton</v>
          </cell>
          <cell r="E40">
            <v>0</v>
          </cell>
          <cell r="F40">
            <v>2591809</v>
          </cell>
          <cell r="G40">
            <v>77754</v>
          </cell>
          <cell r="H40">
            <v>2669563</v>
          </cell>
        </row>
        <row r="41">
          <cell r="A41">
            <v>39</v>
          </cell>
          <cell r="B41" t="str">
            <v>SPP 강관설치</v>
          </cell>
          <cell r="C41" t="str">
            <v>옥내(용접) 150A</v>
          </cell>
          <cell r="D41" t="str">
            <v>ton</v>
          </cell>
          <cell r="E41">
            <v>0</v>
          </cell>
          <cell r="F41">
            <v>2425344</v>
          </cell>
          <cell r="G41">
            <v>72760</v>
          </cell>
          <cell r="H41">
            <v>2498104</v>
          </cell>
        </row>
        <row r="42">
          <cell r="A42">
            <v>40</v>
          </cell>
          <cell r="B42" t="str">
            <v>SPP 강관설치</v>
          </cell>
          <cell r="C42" t="str">
            <v>옥내(용접) 200A</v>
          </cell>
          <cell r="D42" t="str">
            <v>ton</v>
          </cell>
          <cell r="E42">
            <v>0</v>
          </cell>
          <cell r="F42">
            <v>2216075</v>
          </cell>
          <cell r="G42">
            <v>66482</v>
          </cell>
          <cell r="H42">
            <v>2282557</v>
          </cell>
        </row>
        <row r="43">
          <cell r="A43">
            <v>41</v>
          </cell>
          <cell r="B43" t="str">
            <v>SPP 강관설치</v>
          </cell>
          <cell r="C43" t="str">
            <v>옥내(용접) 250A</v>
          </cell>
          <cell r="D43" t="str">
            <v>ton</v>
          </cell>
          <cell r="E43">
            <v>0</v>
          </cell>
          <cell r="F43">
            <v>2055484</v>
          </cell>
          <cell r="G43">
            <v>61664</v>
          </cell>
          <cell r="H43">
            <v>2117148</v>
          </cell>
        </row>
        <row r="44">
          <cell r="A44">
            <v>42</v>
          </cell>
          <cell r="B44" t="str">
            <v>SPP 강관설치</v>
          </cell>
          <cell r="C44" t="str">
            <v>옥내(용접) 300A</v>
          </cell>
          <cell r="D44" t="str">
            <v>ton</v>
          </cell>
          <cell r="E44">
            <v>0</v>
          </cell>
          <cell r="F44">
            <v>2008478</v>
          </cell>
          <cell r="G44">
            <v>60254</v>
          </cell>
          <cell r="H44">
            <v>2068732</v>
          </cell>
        </row>
        <row r="45">
          <cell r="A45">
            <v>43</v>
          </cell>
          <cell r="B45" t="str">
            <v>SPP 강관설치</v>
          </cell>
          <cell r="C45" t="str">
            <v>옥내(용접) 350A</v>
          </cell>
          <cell r="D45" t="str">
            <v>ton</v>
          </cell>
          <cell r="E45">
            <v>0</v>
          </cell>
          <cell r="F45">
            <v>1856566</v>
          </cell>
          <cell r="G45">
            <v>55696</v>
          </cell>
          <cell r="H45">
            <v>1912262</v>
          </cell>
        </row>
        <row r="46">
          <cell r="A46">
            <v>44</v>
          </cell>
          <cell r="B46" t="str">
            <v>SPP 강관설치</v>
          </cell>
          <cell r="C46" t="str">
            <v>옥내(용접) 400A</v>
          </cell>
          <cell r="D46" t="str">
            <v>ton</v>
          </cell>
          <cell r="E46">
            <v>0</v>
          </cell>
          <cell r="F46">
            <v>1850690</v>
          </cell>
          <cell r="G46">
            <v>55520</v>
          </cell>
          <cell r="H46">
            <v>1906210</v>
          </cell>
        </row>
        <row r="47">
          <cell r="A47">
            <v>45</v>
          </cell>
          <cell r="B47" t="str">
            <v>SPP 강관설치</v>
          </cell>
          <cell r="C47" t="str">
            <v>옥내(용접) 450A</v>
          </cell>
          <cell r="D47" t="str">
            <v>ton</v>
          </cell>
          <cell r="E47">
            <v>0</v>
          </cell>
          <cell r="F47">
            <v>1840340</v>
          </cell>
          <cell r="G47">
            <v>55210</v>
          </cell>
          <cell r="H47">
            <v>1895550</v>
          </cell>
        </row>
        <row r="48">
          <cell r="A48">
            <v>46</v>
          </cell>
          <cell r="B48" t="str">
            <v>SPP 강관설치</v>
          </cell>
          <cell r="C48" t="str">
            <v>옥내(용접) 500A</v>
          </cell>
          <cell r="D48" t="str">
            <v>ton</v>
          </cell>
          <cell r="E48">
            <v>0</v>
          </cell>
          <cell r="F48">
            <v>1834464</v>
          </cell>
          <cell r="G48">
            <v>55033</v>
          </cell>
          <cell r="H48">
            <v>1889497</v>
          </cell>
        </row>
        <row r="49">
          <cell r="A49">
            <v>47</v>
          </cell>
          <cell r="B49" t="str">
            <v>SPP 강관설치</v>
          </cell>
          <cell r="C49" t="str">
            <v>옥외(나사) 15A</v>
          </cell>
          <cell r="D49" t="str">
            <v>ton</v>
          </cell>
          <cell r="E49">
            <v>0</v>
          </cell>
          <cell r="F49">
            <v>4094724</v>
          </cell>
          <cell r="G49">
            <v>122841</v>
          </cell>
          <cell r="H49">
            <v>4217565</v>
          </cell>
        </row>
        <row r="50">
          <cell r="A50">
            <v>48</v>
          </cell>
          <cell r="B50" t="str">
            <v>SPP 강관설치</v>
          </cell>
          <cell r="C50" t="str">
            <v>옥외(나사) 20A</v>
          </cell>
          <cell r="D50" t="str">
            <v>ton</v>
          </cell>
          <cell r="E50">
            <v>0</v>
          </cell>
          <cell r="F50">
            <v>3651430</v>
          </cell>
          <cell r="G50">
            <v>109542</v>
          </cell>
          <cell r="H50">
            <v>3760972</v>
          </cell>
        </row>
        <row r="51">
          <cell r="A51">
            <v>49</v>
          </cell>
          <cell r="B51" t="str">
            <v>SPP 강관설치</v>
          </cell>
          <cell r="C51" t="str">
            <v>옥외(나사) 25A</v>
          </cell>
          <cell r="D51" t="str">
            <v>ton</v>
          </cell>
          <cell r="E51">
            <v>0</v>
          </cell>
          <cell r="F51">
            <v>3037309</v>
          </cell>
          <cell r="G51">
            <v>91119</v>
          </cell>
          <cell r="H51">
            <v>3128428</v>
          </cell>
        </row>
        <row r="52">
          <cell r="A52">
            <v>50</v>
          </cell>
          <cell r="B52" t="str">
            <v>SPP 강관설치</v>
          </cell>
          <cell r="C52" t="str">
            <v>옥외(나사) 32A</v>
          </cell>
          <cell r="D52" t="str">
            <v>ton</v>
          </cell>
          <cell r="E52">
            <v>0</v>
          </cell>
          <cell r="F52">
            <v>2647820</v>
          </cell>
          <cell r="G52">
            <v>79434</v>
          </cell>
          <cell r="H52">
            <v>2727254</v>
          </cell>
        </row>
        <row r="53">
          <cell r="A53">
            <v>51</v>
          </cell>
          <cell r="B53" t="str">
            <v>SPP 강관설치</v>
          </cell>
          <cell r="C53" t="str">
            <v>옥외(나사) 40A</v>
          </cell>
          <cell r="D53" t="str">
            <v>ton</v>
          </cell>
          <cell r="E53">
            <v>0</v>
          </cell>
          <cell r="F53">
            <v>2541053</v>
          </cell>
          <cell r="G53">
            <v>76231</v>
          </cell>
          <cell r="H53">
            <v>2617284</v>
          </cell>
        </row>
        <row r="54">
          <cell r="A54">
            <v>52</v>
          </cell>
          <cell r="B54" t="str">
            <v>SPP 강관설치</v>
          </cell>
          <cell r="C54" t="str">
            <v>옥외(용접) 50A</v>
          </cell>
          <cell r="D54" t="str">
            <v>ton</v>
          </cell>
          <cell r="E54">
            <v>0</v>
          </cell>
          <cell r="F54">
            <v>2381139</v>
          </cell>
          <cell r="G54">
            <v>71434</v>
          </cell>
          <cell r="H54">
            <v>2452573</v>
          </cell>
        </row>
        <row r="55">
          <cell r="A55">
            <v>53</v>
          </cell>
          <cell r="B55" t="str">
            <v>SPP 강관설치</v>
          </cell>
          <cell r="C55" t="str">
            <v>옥외(용접) 65A</v>
          </cell>
          <cell r="D55" t="str">
            <v>ton</v>
          </cell>
          <cell r="E55">
            <v>0</v>
          </cell>
          <cell r="F55">
            <v>2121791</v>
          </cell>
          <cell r="G55">
            <v>63653</v>
          </cell>
          <cell r="H55">
            <v>2185444</v>
          </cell>
        </row>
        <row r="56">
          <cell r="A56">
            <v>54</v>
          </cell>
          <cell r="B56" t="str">
            <v>SPP 강관설치</v>
          </cell>
          <cell r="C56" t="str">
            <v>옥외(용접) 80A</v>
          </cell>
          <cell r="D56" t="str">
            <v>ton</v>
          </cell>
          <cell r="E56">
            <v>0</v>
          </cell>
          <cell r="F56">
            <v>2071710</v>
          </cell>
          <cell r="G56">
            <v>62151</v>
          </cell>
          <cell r="H56">
            <v>2133861</v>
          </cell>
        </row>
        <row r="57">
          <cell r="A57">
            <v>55</v>
          </cell>
          <cell r="B57" t="str">
            <v>SPP 강관설치</v>
          </cell>
          <cell r="C57" t="str">
            <v>옥외(용접) 100A</v>
          </cell>
          <cell r="D57" t="str">
            <v>ton</v>
          </cell>
          <cell r="E57">
            <v>0</v>
          </cell>
          <cell r="F57">
            <v>1916997</v>
          </cell>
          <cell r="G57">
            <v>57509</v>
          </cell>
          <cell r="H57">
            <v>1974506</v>
          </cell>
        </row>
        <row r="58">
          <cell r="A58">
            <v>56</v>
          </cell>
          <cell r="B58" t="str">
            <v>SPP 강관설치</v>
          </cell>
          <cell r="C58" t="str">
            <v>옥외(용접) 125A</v>
          </cell>
          <cell r="D58" t="str">
            <v>ton</v>
          </cell>
          <cell r="E58">
            <v>0</v>
          </cell>
          <cell r="F58">
            <v>1872794</v>
          </cell>
          <cell r="G58">
            <v>56183</v>
          </cell>
          <cell r="H58">
            <v>1928977</v>
          </cell>
        </row>
        <row r="59">
          <cell r="A59">
            <v>57</v>
          </cell>
          <cell r="B59" t="str">
            <v>SPP 강관설치</v>
          </cell>
          <cell r="C59" t="str">
            <v>옥외(용접) 150A</v>
          </cell>
          <cell r="D59" t="str">
            <v>ton</v>
          </cell>
          <cell r="E59">
            <v>0</v>
          </cell>
          <cell r="F59">
            <v>1707729</v>
          </cell>
          <cell r="G59">
            <v>51231</v>
          </cell>
          <cell r="H59">
            <v>1758960</v>
          </cell>
        </row>
        <row r="60">
          <cell r="A60">
            <v>58</v>
          </cell>
          <cell r="B60" t="str">
            <v>SPP 강관설치</v>
          </cell>
          <cell r="C60" t="str">
            <v>옥외(용접) 200A</v>
          </cell>
          <cell r="D60" t="str">
            <v>ton</v>
          </cell>
          <cell r="E60">
            <v>0</v>
          </cell>
          <cell r="F60">
            <v>1585467</v>
          </cell>
          <cell r="G60">
            <v>47564</v>
          </cell>
          <cell r="H60">
            <v>1633031</v>
          </cell>
        </row>
        <row r="61">
          <cell r="A61">
            <v>59</v>
          </cell>
          <cell r="B61" t="str">
            <v>SPP 강관설치</v>
          </cell>
          <cell r="C61" t="str">
            <v>옥외(용접) 250A</v>
          </cell>
          <cell r="D61" t="str">
            <v>ton</v>
          </cell>
          <cell r="E61">
            <v>0</v>
          </cell>
          <cell r="F61">
            <v>1458731</v>
          </cell>
          <cell r="G61">
            <v>43761</v>
          </cell>
          <cell r="H61">
            <v>1502492</v>
          </cell>
        </row>
        <row r="62">
          <cell r="A62">
            <v>60</v>
          </cell>
          <cell r="B62" t="str">
            <v>SPP 강관설치</v>
          </cell>
          <cell r="C62" t="str">
            <v>옥외(용접) 300A</v>
          </cell>
          <cell r="D62" t="str">
            <v>ton</v>
          </cell>
          <cell r="E62">
            <v>0</v>
          </cell>
          <cell r="F62">
            <v>1414526</v>
          </cell>
          <cell r="G62">
            <v>42435</v>
          </cell>
          <cell r="H62">
            <v>1456961</v>
          </cell>
        </row>
        <row r="63">
          <cell r="A63">
            <v>61</v>
          </cell>
          <cell r="B63" t="str">
            <v>SPP 강관설치</v>
          </cell>
          <cell r="C63" t="str">
            <v>옥외(용접) 350A</v>
          </cell>
          <cell r="D63" t="str">
            <v>ton</v>
          </cell>
          <cell r="E63">
            <v>0</v>
          </cell>
          <cell r="F63">
            <v>1320244</v>
          </cell>
          <cell r="G63">
            <v>39607</v>
          </cell>
          <cell r="H63">
            <v>1359851</v>
          </cell>
        </row>
        <row r="64">
          <cell r="A64">
            <v>62</v>
          </cell>
          <cell r="B64" t="str">
            <v>SPP 강관설치</v>
          </cell>
          <cell r="C64" t="str">
            <v>옥외(용접) 400A</v>
          </cell>
          <cell r="D64" t="str">
            <v>ton</v>
          </cell>
          <cell r="E64">
            <v>0</v>
          </cell>
          <cell r="F64">
            <v>1309892</v>
          </cell>
          <cell r="G64">
            <v>39296</v>
          </cell>
          <cell r="H64">
            <v>1349188</v>
          </cell>
        </row>
        <row r="65">
          <cell r="A65">
            <v>63</v>
          </cell>
          <cell r="B65" t="str">
            <v>SPP 강관설치</v>
          </cell>
          <cell r="C65" t="str">
            <v>옥외(용접) 450A</v>
          </cell>
          <cell r="D65" t="str">
            <v>ton</v>
          </cell>
          <cell r="E65">
            <v>0</v>
          </cell>
          <cell r="F65">
            <v>1304016</v>
          </cell>
          <cell r="G65">
            <v>39120</v>
          </cell>
          <cell r="H65">
            <v>1343136</v>
          </cell>
        </row>
        <row r="66">
          <cell r="A66">
            <v>64</v>
          </cell>
          <cell r="B66" t="str">
            <v>SPP 강관설치</v>
          </cell>
          <cell r="C66" t="str">
            <v>옥외(용접) 500A</v>
          </cell>
          <cell r="D66" t="str">
            <v>ton</v>
          </cell>
          <cell r="E66">
            <v>0</v>
          </cell>
          <cell r="F66">
            <v>1298140</v>
          </cell>
          <cell r="G66">
            <v>38944</v>
          </cell>
          <cell r="H66">
            <v>1337084</v>
          </cell>
        </row>
        <row r="67">
          <cell r="A67">
            <v>65</v>
          </cell>
          <cell r="B67" t="str">
            <v>SPP 강관설치</v>
          </cell>
          <cell r="C67" t="str">
            <v>옥외매설(나사) 15A</v>
          </cell>
          <cell r="D67" t="str">
            <v>ton</v>
          </cell>
          <cell r="E67">
            <v>0</v>
          </cell>
          <cell r="F67">
            <v>2866307</v>
          </cell>
          <cell r="G67">
            <v>85989</v>
          </cell>
          <cell r="H67">
            <v>2952296</v>
          </cell>
        </row>
        <row r="68">
          <cell r="A68">
            <v>66</v>
          </cell>
          <cell r="B68" t="str">
            <v>SPP 강관설치</v>
          </cell>
          <cell r="C68" t="str">
            <v>옥외매설(나사) 20A</v>
          </cell>
          <cell r="D68" t="str">
            <v>ton</v>
          </cell>
          <cell r="E68">
            <v>0</v>
          </cell>
          <cell r="F68">
            <v>2556001</v>
          </cell>
          <cell r="G68">
            <v>76680</v>
          </cell>
          <cell r="H68">
            <v>2632681</v>
          </cell>
        </row>
        <row r="69">
          <cell r="A69">
            <v>67</v>
          </cell>
          <cell r="B69" t="str">
            <v>SPP 강관설치</v>
          </cell>
          <cell r="C69" t="str">
            <v>옥외매설(나사) 25A</v>
          </cell>
          <cell r="D69" t="str">
            <v>ton</v>
          </cell>
          <cell r="E69">
            <v>0</v>
          </cell>
          <cell r="F69">
            <v>2126116</v>
          </cell>
          <cell r="G69">
            <v>63783</v>
          </cell>
          <cell r="H69">
            <v>2189899</v>
          </cell>
        </row>
        <row r="70">
          <cell r="A70">
            <v>68</v>
          </cell>
          <cell r="B70" t="str">
            <v>SPP 강관설치</v>
          </cell>
          <cell r="C70" t="str">
            <v>옥외매설(나사) 32A</v>
          </cell>
          <cell r="D70" t="str">
            <v>ton</v>
          </cell>
          <cell r="E70">
            <v>0</v>
          </cell>
          <cell r="F70">
            <v>1853473</v>
          </cell>
          <cell r="G70">
            <v>55604</v>
          </cell>
          <cell r="H70">
            <v>1909077</v>
          </cell>
        </row>
        <row r="71">
          <cell r="A71">
            <v>69</v>
          </cell>
          <cell r="B71" t="str">
            <v>SPP 강관설치</v>
          </cell>
          <cell r="C71" t="str">
            <v>옥외매설(나사) 40A</v>
          </cell>
          <cell r="D71" t="str">
            <v>ton</v>
          </cell>
          <cell r="E71">
            <v>0</v>
          </cell>
          <cell r="F71">
            <v>1778737</v>
          </cell>
          <cell r="G71">
            <v>53362</v>
          </cell>
          <cell r="H71">
            <v>1832099</v>
          </cell>
        </row>
        <row r="72">
          <cell r="A72">
            <v>70</v>
          </cell>
          <cell r="B72" t="str">
            <v>SPP 강관설치</v>
          </cell>
          <cell r="C72" t="str">
            <v>옥외매설(용접) 50A</v>
          </cell>
          <cell r="D72" t="str">
            <v>ton</v>
          </cell>
          <cell r="E72">
            <v>0</v>
          </cell>
          <cell r="F72">
            <v>1666796</v>
          </cell>
          <cell r="G72">
            <v>50003</v>
          </cell>
          <cell r="H72">
            <v>1716799</v>
          </cell>
        </row>
        <row r="73">
          <cell r="A73">
            <v>71</v>
          </cell>
          <cell r="B73" t="str">
            <v>SPP 강관설치</v>
          </cell>
          <cell r="C73" t="str">
            <v>옥외매설(용접) 65A</v>
          </cell>
          <cell r="D73" t="str">
            <v>ton</v>
          </cell>
          <cell r="E73">
            <v>0</v>
          </cell>
          <cell r="F73">
            <v>1485253</v>
          </cell>
          <cell r="G73">
            <v>44557</v>
          </cell>
          <cell r="H73">
            <v>1529810</v>
          </cell>
        </row>
        <row r="74">
          <cell r="A74">
            <v>72</v>
          </cell>
          <cell r="B74" t="str">
            <v>SPP 강관설치</v>
          </cell>
          <cell r="C74" t="str">
            <v>옥외매설(용접) 80A</v>
          </cell>
          <cell r="D74" t="str">
            <v>ton</v>
          </cell>
          <cell r="E74">
            <v>0</v>
          </cell>
          <cell r="F74">
            <v>1450197</v>
          </cell>
          <cell r="G74">
            <v>43505</v>
          </cell>
          <cell r="H74">
            <v>1493702</v>
          </cell>
        </row>
        <row r="75">
          <cell r="A75">
            <v>73</v>
          </cell>
          <cell r="B75" t="str">
            <v>SPP 강관설치</v>
          </cell>
          <cell r="C75" t="str">
            <v>옥외매설(용접) 100A</v>
          </cell>
          <cell r="D75" t="str">
            <v>ton</v>
          </cell>
          <cell r="E75">
            <v>0</v>
          </cell>
          <cell r="F75">
            <v>1341897</v>
          </cell>
          <cell r="G75">
            <v>40256</v>
          </cell>
          <cell r="H75">
            <v>1382153</v>
          </cell>
        </row>
        <row r="76">
          <cell r="A76">
            <v>74</v>
          </cell>
          <cell r="B76" t="str">
            <v>SPP 강관설치</v>
          </cell>
          <cell r="C76" t="str">
            <v>옥외매설(용접) 125A</v>
          </cell>
          <cell r="D76" t="str">
            <v>ton</v>
          </cell>
          <cell r="E76">
            <v>0</v>
          </cell>
          <cell r="F76">
            <v>1310955</v>
          </cell>
          <cell r="G76">
            <v>39328</v>
          </cell>
          <cell r="H76">
            <v>1350283</v>
          </cell>
        </row>
        <row r="77">
          <cell r="A77">
            <v>75</v>
          </cell>
          <cell r="B77" t="str">
            <v>SPP 강관설치</v>
          </cell>
          <cell r="C77" t="str">
            <v>옥외매설(용접) 150A</v>
          </cell>
          <cell r="D77" t="str">
            <v>ton</v>
          </cell>
          <cell r="E77">
            <v>0</v>
          </cell>
          <cell r="F77">
            <v>1195410</v>
          </cell>
          <cell r="G77">
            <v>35862</v>
          </cell>
          <cell r="H77">
            <v>1231272</v>
          </cell>
        </row>
        <row r="78">
          <cell r="A78">
            <v>76</v>
          </cell>
          <cell r="B78" t="str">
            <v>SPP 강관설치</v>
          </cell>
          <cell r="C78" t="str">
            <v>옥외매설(용접) 200A</v>
          </cell>
          <cell r="D78" t="str">
            <v>ton</v>
          </cell>
          <cell r="E78">
            <v>0</v>
          </cell>
          <cell r="F78">
            <v>1109826</v>
          </cell>
          <cell r="G78">
            <v>33294</v>
          </cell>
          <cell r="H78">
            <v>1143120</v>
          </cell>
        </row>
        <row r="79">
          <cell r="A79">
            <v>77</v>
          </cell>
          <cell r="B79" t="str">
            <v>SPP 강관설치</v>
          </cell>
          <cell r="C79" t="str">
            <v>옥외매설(용접) 250A</v>
          </cell>
          <cell r="D79" t="str">
            <v>ton</v>
          </cell>
          <cell r="E79">
            <v>0</v>
          </cell>
          <cell r="F79">
            <v>1021110</v>
          </cell>
          <cell r="G79">
            <v>30633</v>
          </cell>
          <cell r="H79">
            <v>1051743</v>
          </cell>
        </row>
        <row r="80">
          <cell r="A80">
            <v>78</v>
          </cell>
          <cell r="B80" t="str">
            <v>SPP 강관설치</v>
          </cell>
          <cell r="C80" t="str">
            <v>옥외매설(용접) 300A</v>
          </cell>
          <cell r="D80" t="str">
            <v>ton</v>
          </cell>
          <cell r="E80">
            <v>0</v>
          </cell>
          <cell r="F80">
            <v>990168</v>
          </cell>
          <cell r="G80">
            <v>29705</v>
          </cell>
          <cell r="H80">
            <v>1019873</v>
          </cell>
        </row>
        <row r="81">
          <cell r="A81">
            <v>79</v>
          </cell>
          <cell r="B81" t="str">
            <v>SPP 강관설치</v>
          </cell>
          <cell r="C81" t="str">
            <v>옥외매설(용접) 350A</v>
          </cell>
          <cell r="D81" t="str">
            <v>ton</v>
          </cell>
          <cell r="E81">
            <v>0</v>
          </cell>
          <cell r="F81">
            <v>924170</v>
          </cell>
          <cell r="G81">
            <v>27725</v>
          </cell>
          <cell r="H81">
            <v>951895</v>
          </cell>
        </row>
        <row r="82">
          <cell r="A82">
            <v>80</v>
          </cell>
          <cell r="B82" t="str">
            <v>SPP 강관설치</v>
          </cell>
          <cell r="C82" t="str">
            <v>옥외매설(용접) 400A</v>
          </cell>
          <cell r="D82" t="str">
            <v>ton</v>
          </cell>
          <cell r="E82">
            <v>0</v>
          </cell>
          <cell r="F82">
            <v>916925</v>
          </cell>
          <cell r="G82">
            <v>27507</v>
          </cell>
          <cell r="H82">
            <v>944432</v>
          </cell>
        </row>
        <row r="83">
          <cell r="A83">
            <v>81</v>
          </cell>
          <cell r="B83" t="str">
            <v>SPP 강관설치</v>
          </cell>
          <cell r="C83" t="str">
            <v>옥외매설(용접) 450A</v>
          </cell>
          <cell r="D83" t="str">
            <v>ton</v>
          </cell>
          <cell r="E83">
            <v>0</v>
          </cell>
          <cell r="F83">
            <v>912812</v>
          </cell>
          <cell r="G83">
            <v>27384</v>
          </cell>
          <cell r="H83">
            <v>940196</v>
          </cell>
        </row>
        <row r="84">
          <cell r="A84">
            <v>82</v>
          </cell>
          <cell r="B84" t="str">
            <v>SPP 강관설치</v>
          </cell>
          <cell r="C84" t="str">
            <v>옥외매설(용접) 500A</v>
          </cell>
          <cell r="D84" t="str">
            <v>ton</v>
          </cell>
          <cell r="E84">
            <v>0</v>
          </cell>
          <cell r="F84">
            <v>908699</v>
          </cell>
          <cell r="G84">
            <v>27260</v>
          </cell>
          <cell r="H84">
            <v>935959</v>
          </cell>
        </row>
        <row r="85">
          <cell r="A85">
            <v>83</v>
          </cell>
          <cell r="B85" t="str">
            <v>STS 강관설치</v>
          </cell>
          <cell r="C85" t="str">
            <v>옥내(나사) 15A</v>
          </cell>
          <cell r="D85" t="str">
            <v>ton</v>
          </cell>
          <cell r="E85">
            <v>0</v>
          </cell>
          <cell r="F85">
            <v>5673788</v>
          </cell>
          <cell r="G85">
            <v>170213</v>
          </cell>
          <cell r="H85">
            <v>5844001</v>
          </cell>
        </row>
        <row r="86">
          <cell r="A86">
            <v>84</v>
          </cell>
          <cell r="B86" t="str">
            <v>STS 강관설치</v>
          </cell>
          <cell r="C86" t="str">
            <v>옥내(나사) 20A</v>
          </cell>
          <cell r="D86" t="str">
            <v>ton</v>
          </cell>
          <cell r="E86">
            <v>0</v>
          </cell>
          <cell r="F86">
            <v>5172322</v>
          </cell>
          <cell r="G86">
            <v>155169</v>
          </cell>
          <cell r="H86">
            <v>5327491</v>
          </cell>
        </row>
        <row r="87">
          <cell r="A87">
            <v>85</v>
          </cell>
          <cell r="B87" t="str">
            <v>STS 강관설치</v>
          </cell>
          <cell r="C87" t="str">
            <v>옥내(나사) 25A</v>
          </cell>
          <cell r="D87" t="str">
            <v>ton</v>
          </cell>
          <cell r="E87">
            <v>0</v>
          </cell>
          <cell r="F87">
            <v>4399702</v>
          </cell>
          <cell r="G87">
            <v>131991</v>
          </cell>
          <cell r="H87">
            <v>4531693</v>
          </cell>
        </row>
        <row r="88">
          <cell r="A88">
            <v>86</v>
          </cell>
          <cell r="B88" t="str">
            <v>STS 강관설치</v>
          </cell>
          <cell r="C88" t="str">
            <v>옥내(나사) 32A</v>
          </cell>
          <cell r="D88" t="str">
            <v>ton</v>
          </cell>
          <cell r="E88">
            <v>0</v>
          </cell>
          <cell r="F88">
            <v>3911686</v>
          </cell>
          <cell r="G88">
            <v>117350</v>
          </cell>
          <cell r="H88">
            <v>4029036</v>
          </cell>
        </row>
        <row r="89">
          <cell r="A89">
            <v>87</v>
          </cell>
          <cell r="B89" t="str">
            <v>STS 강관설치</v>
          </cell>
          <cell r="C89" t="str">
            <v>옥내(나사) 40A</v>
          </cell>
          <cell r="D89" t="str">
            <v>ton</v>
          </cell>
          <cell r="E89">
            <v>0</v>
          </cell>
          <cell r="F89">
            <v>3790817</v>
          </cell>
          <cell r="G89">
            <v>113724</v>
          </cell>
          <cell r="H89">
            <v>3904541</v>
          </cell>
        </row>
        <row r="90">
          <cell r="A90">
            <v>88</v>
          </cell>
          <cell r="B90" t="str">
            <v>STS 강관설치</v>
          </cell>
          <cell r="C90" t="str">
            <v>옥내(용접) 50A</v>
          </cell>
          <cell r="D90" t="str">
            <v>ton</v>
          </cell>
          <cell r="E90">
            <v>0</v>
          </cell>
          <cell r="F90">
            <v>3994721</v>
          </cell>
          <cell r="G90">
            <v>119841</v>
          </cell>
          <cell r="H90">
            <v>4114562</v>
          </cell>
        </row>
        <row r="91">
          <cell r="A91">
            <v>89</v>
          </cell>
          <cell r="B91" t="str">
            <v>STS 강관설치</v>
          </cell>
          <cell r="C91" t="str">
            <v>옥내(용접) 65A</v>
          </cell>
          <cell r="D91" t="str">
            <v>ton</v>
          </cell>
          <cell r="E91">
            <v>0</v>
          </cell>
          <cell r="F91">
            <v>3676481</v>
          </cell>
          <cell r="G91">
            <v>110294</v>
          </cell>
          <cell r="H91">
            <v>3786775</v>
          </cell>
        </row>
        <row r="92">
          <cell r="A92">
            <v>90</v>
          </cell>
          <cell r="B92" t="str">
            <v>STS 강관설치</v>
          </cell>
          <cell r="C92" t="str">
            <v>옥내(용접) 80A</v>
          </cell>
          <cell r="D92" t="str">
            <v>ton</v>
          </cell>
          <cell r="E92">
            <v>0</v>
          </cell>
          <cell r="F92">
            <v>3602310</v>
          </cell>
          <cell r="G92">
            <v>108069</v>
          </cell>
          <cell r="H92">
            <v>3710379</v>
          </cell>
        </row>
        <row r="93">
          <cell r="A93">
            <v>91</v>
          </cell>
          <cell r="B93" t="str">
            <v>STS 강관설치</v>
          </cell>
          <cell r="C93" t="str">
            <v>옥내(용접) 100A</v>
          </cell>
          <cell r="D93" t="str">
            <v>ton</v>
          </cell>
          <cell r="E93">
            <v>0</v>
          </cell>
          <cell r="F93">
            <v>3436296</v>
          </cell>
          <cell r="G93">
            <v>103088</v>
          </cell>
          <cell r="H93">
            <v>3539384</v>
          </cell>
        </row>
        <row r="94">
          <cell r="A94">
            <v>92</v>
          </cell>
          <cell r="B94" t="str">
            <v>STS 강관설치</v>
          </cell>
          <cell r="C94" t="str">
            <v>옥내(용접) 125A</v>
          </cell>
          <cell r="D94" t="str">
            <v>ton</v>
          </cell>
          <cell r="E94">
            <v>0</v>
          </cell>
          <cell r="F94">
            <v>3420296</v>
          </cell>
          <cell r="G94">
            <v>102608</v>
          </cell>
          <cell r="H94">
            <v>3522904</v>
          </cell>
        </row>
        <row r="95">
          <cell r="A95">
            <v>93</v>
          </cell>
          <cell r="B95" t="str">
            <v>STS 강관설치</v>
          </cell>
          <cell r="C95" t="str">
            <v>옥내(용접) 150A</v>
          </cell>
          <cell r="D95" t="str">
            <v>ton</v>
          </cell>
          <cell r="E95">
            <v>0</v>
          </cell>
          <cell r="F95">
            <v>3242667</v>
          </cell>
          <cell r="G95">
            <v>97280</v>
          </cell>
          <cell r="H95">
            <v>3339947</v>
          </cell>
        </row>
        <row r="96">
          <cell r="A96">
            <v>94</v>
          </cell>
          <cell r="B96" t="str">
            <v>STS 강관설치</v>
          </cell>
          <cell r="C96" t="str">
            <v>옥내(용접) 200A</v>
          </cell>
          <cell r="D96" t="str">
            <v>ton</v>
          </cell>
          <cell r="E96">
            <v>0</v>
          </cell>
          <cell r="F96">
            <v>3066304</v>
          </cell>
          <cell r="G96">
            <v>91989</v>
          </cell>
          <cell r="H96">
            <v>3158293</v>
          </cell>
        </row>
        <row r="97">
          <cell r="A97">
            <v>95</v>
          </cell>
          <cell r="B97" t="str">
            <v>STS 강관설치</v>
          </cell>
          <cell r="C97" t="str">
            <v>옥내(용접) 250A</v>
          </cell>
          <cell r="D97" t="str">
            <v>ton</v>
          </cell>
          <cell r="E97">
            <v>0</v>
          </cell>
          <cell r="F97">
            <v>2940967</v>
          </cell>
          <cell r="G97">
            <v>88229</v>
          </cell>
          <cell r="H97">
            <v>3029196</v>
          </cell>
        </row>
        <row r="98">
          <cell r="A98">
            <v>96</v>
          </cell>
          <cell r="B98" t="str">
            <v>STS 강관설치</v>
          </cell>
          <cell r="C98" t="str">
            <v>옥내(용접) 300A</v>
          </cell>
          <cell r="D98" t="str">
            <v>ton</v>
          </cell>
          <cell r="E98">
            <v>0</v>
          </cell>
          <cell r="F98">
            <v>2908063</v>
          </cell>
          <cell r="G98">
            <v>87241</v>
          </cell>
          <cell r="H98">
            <v>2995304</v>
          </cell>
        </row>
        <row r="99">
          <cell r="A99">
            <v>97</v>
          </cell>
          <cell r="B99" t="str">
            <v>STS 강관설치</v>
          </cell>
          <cell r="C99" t="str">
            <v>옥내(용접) 350A</v>
          </cell>
          <cell r="D99" t="str">
            <v>ton</v>
          </cell>
          <cell r="E99">
            <v>0</v>
          </cell>
          <cell r="F99">
            <v>2774366</v>
          </cell>
          <cell r="G99">
            <v>83230</v>
          </cell>
          <cell r="H99">
            <v>2857596</v>
          </cell>
        </row>
        <row r="100">
          <cell r="A100">
            <v>98</v>
          </cell>
          <cell r="B100" t="str">
            <v>STS 강관설치</v>
          </cell>
          <cell r="C100" t="str">
            <v>옥내(용접) 400A</v>
          </cell>
          <cell r="D100" t="str">
            <v>ton</v>
          </cell>
          <cell r="E100">
            <v>0</v>
          </cell>
          <cell r="F100">
            <v>2831949</v>
          </cell>
          <cell r="G100">
            <v>84958</v>
          </cell>
          <cell r="H100">
            <v>2916907</v>
          </cell>
        </row>
        <row r="101">
          <cell r="A101">
            <v>99</v>
          </cell>
          <cell r="B101" t="str">
            <v>STS 강관설치</v>
          </cell>
          <cell r="C101" t="str">
            <v>옥내(용접) 450A</v>
          </cell>
          <cell r="D101" t="str">
            <v>ton</v>
          </cell>
          <cell r="E101">
            <v>0</v>
          </cell>
          <cell r="F101">
            <v>2939115</v>
          </cell>
          <cell r="G101">
            <v>88173</v>
          </cell>
          <cell r="H101">
            <v>3027288</v>
          </cell>
        </row>
        <row r="102">
          <cell r="A102">
            <v>100</v>
          </cell>
          <cell r="B102" t="str">
            <v>STS 강관설치</v>
          </cell>
          <cell r="C102" t="str">
            <v>옥내(용접) 500A</v>
          </cell>
          <cell r="D102" t="str">
            <v>ton</v>
          </cell>
          <cell r="E102">
            <v>0</v>
          </cell>
          <cell r="F102">
            <v>3039003</v>
          </cell>
          <cell r="G102">
            <v>91170</v>
          </cell>
          <cell r="H102">
            <v>3130173</v>
          </cell>
        </row>
        <row r="103">
          <cell r="A103">
            <v>101</v>
          </cell>
          <cell r="B103" t="str">
            <v>STS 강관설치</v>
          </cell>
          <cell r="C103" t="str">
            <v>옥외(나사) 15A</v>
          </cell>
          <cell r="D103" t="str">
            <v>ton</v>
          </cell>
          <cell r="E103">
            <v>0</v>
          </cell>
          <cell r="F103">
            <v>4630597</v>
          </cell>
          <cell r="G103">
            <v>138917</v>
          </cell>
          <cell r="H103">
            <v>4769514</v>
          </cell>
        </row>
        <row r="104">
          <cell r="A104">
            <v>102</v>
          </cell>
          <cell r="B104" t="str">
            <v>STS 강관설치</v>
          </cell>
          <cell r="C104" t="str">
            <v>옥외(나사) 20A</v>
          </cell>
          <cell r="D104" t="str">
            <v>ton</v>
          </cell>
          <cell r="E104">
            <v>0</v>
          </cell>
          <cell r="F104">
            <v>4128545</v>
          </cell>
          <cell r="G104">
            <v>123856</v>
          </cell>
          <cell r="H104">
            <v>4252401</v>
          </cell>
        </row>
        <row r="105">
          <cell r="A105">
            <v>103</v>
          </cell>
          <cell r="B105" t="str">
            <v>STS 강관설치</v>
          </cell>
          <cell r="C105" t="str">
            <v>옥외(나사) 25A</v>
          </cell>
          <cell r="D105" t="str">
            <v>ton</v>
          </cell>
          <cell r="E105">
            <v>0</v>
          </cell>
          <cell r="F105">
            <v>3433926</v>
          </cell>
          <cell r="G105">
            <v>103017</v>
          </cell>
          <cell r="H105">
            <v>3536943</v>
          </cell>
        </row>
        <row r="106">
          <cell r="A106">
            <v>104</v>
          </cell>
          <cell r="B106" t="str">
            <v>STS 강관설치</v>
          </cell>
          <cell r="C106" t="str">
            <v>옥외(나사) 32A</v>
          </cell>
          <cell r="D106" t="str">
            <v>ton</v>
          </cell>
          <cell r="E106">
            <v>0</v>
          </cell>
          <cell r="F106">
            <v>2993904</v>
          </cell>
          <cell r="G106">
            <v>89817</v>
          </cell>
          <cell r="H106">
            <v>3083721</v>
          </cell>
        </row>
        <row r="107">
          <cell r="A107">
            <v>105</v>
          </cell>
          <cell r="B107" t="str">
            <v>STS 강관설치</v>
          </cell>
          <cell r="C107" t="str">
            <v>옥외(나사) 40A</v>
          </cell>
          <cell r="D107" t="str">
            <v>ton</v>
          </cell>
          <cell r="E107">
            <v>0</v>
          </cell>
          <cell r="F107">
            <v>2873035</v>
          </cell>
          <cell r="G107">
            <v>86191</v>
          </cell>
          <cell r="H107">
            <v>2959226</v>
          </cell>
        </row>
        <row r="108">
          <cell r="A108">
            <v>106</v>
          </cell>
          <cell r="B108" t="str">
            <v>STS 강관설치</v>
          </cell>
          <cell r="C108" t="str">
            <v>옥외(용접) 50A</v>
          </cell>
          <cell r="D108" t="str">
            <v>ton</v>
          </cell>
          <cell r="E108">
            <v>0</v>
          </cell>
          <cell r="F108">
            <v>2981058</v>
          </cell>
          <cell r="G108">
            <v>89431</v>
          </cell>
          <cell r="H108">
            <v>3070489</v>
          </cell>
        </row>
        <row r="109">
          <cell r="A109">
            <v>107</v>
          </cell>
          <cell r="B109" t="str">
            <v>STS 강관설치</v>
          </cell>
          <cell r="C109" t="str">
            <v>옥외(용접) 65A</v>
          </cell>
          <cell r="D109" t="str">
            <v>ton</v>
          </cell>
          <cell r="E109">
            <v>0</v>
          </cell>
          <cell r="F109">
            <v>2657664</v>
          </cell>
          <cell r="G109">
            <v>79729</v>
          </cell>
          <cell r="H109">
            <v>2737393</v>
          </cell>
        </row>
        <row r="110">
          <cell r="A110">
            <v>108</v>
          </cell>
          <cell r="B110" t="str">
            <v>STS 강관설치</v>
          </cell>
          <cell r="C110" t="str">
            <v>옥외(용접) 80A</v>
          </cell>
          <cell r="D110" t="str">
            <v>ton</v>
          </cell>
          <cell r="E110">
            <v>0</v>
          </cell>
          <cell r="F110">
            <v>2642838</v>
          </cell>
          <cell r="G110">
            <v>79285</v>
          </cell>
          <cell r="H110">
            <v>2722123</v>
          </cell>
        </row>
        <row r="111">
          <cell r="A111">
            <v>109</v>
          </cell>
          <cell r="B111" t="str">
            <v>STS 강관설치</v>
          </cell>
          <cell r="C111" t="str">
            <v>옥외(용접) 100A</v>
          </cell>
          <cell r="D111" t="str">
            <v>ton</v>
          </cell>
          <cell r="E111">
            <v>0</v>
          </cell>
          <cell r="F111">
            <v>2496351</v>
          </cell>
          <cell r="G111">
            <v>74890</v>
          </cell>
          <cell r="H111">
            <v>2571241</v>
          </cell>
        </row>
        <row r="112">
          <cell r="A112">
            <v>110</v>
          </cell>
          <cell r="B112" t="str">
            <v>STS 강관설치</v>
          </cell>
          <cell r="C112" t="str">
            <v>옥외(용접) 125A</v>
          </cell>
          <cell r="D112" t="str">
            <v>ton</v>
          </cell>
          <cell r="E112">
            <v>0</v>
          </cell>
          <cell r="F112">
            <v>2468600</v>
          </cell>
          <cell r="G112">
            <v>74058</v>
          </cell>
          <cell r="H112">
            <v>2542658</v>
          </cell>
        </row>
        <row r="113">
          <cell r="A113">
            <v>111</v>
          </cell>
          <cell r="B113" t="str">
            <v>STS 강관설치</v>
          </cell>
          <cell r="C113" t="str">
            <v>옥외(용접) 150A</v>
          </cell>
          <cell r="D113" t="str">
            <v>ton</v>
          </cell>
          <cell r="E113">
            <v>0</v>
          </cell>
          <cell r="F113">
            <v>2285907</v>
          </cell>
          <cell r="G113">
            <v>68577</v>
          </cell>
          <cell r="H113">
            <v>2354484</v>
          </cell>
        </row>
        <row r="114">
          <cell r="A114">
            <v>112</v>
          </cell>
          <cell r="B114" t="str">
            <v>STS 강관설치</v>
          </cell>
          <cell r="C114" t="str">
            <v>옥외(용접) 200A</v>
          </cell>
          <cell r="D114" t="str">
            <v>ton</v>
          </cell>
          <cell r="E114">
            <v>0</v>
          </cell>
          <cell r="F114">
            <v>2190087</v>
          </cell>
          <cell r="G114">
            <v>65702</v>
          </cell>
          <cell r="H114">
            <v>2255789</v>
          </cell>
        </row>
        <row r="115">
          <cell r="A115">
            <v>113</v>
          </cell>
          <cell r="B115" t="str">
            <v>STS 강관설치</v>
          </cell>
          <cell r="C115" t="str">
            <v>옥외(용접) 250A</v>
          </cell>
          <cell r="D115" t="str">
            <v>ton</v>
          </cell>
          <cell r="E115">
            <v>0</v>
          </cell>
          <cell r="F115">
            <v>2086854</v>
          </cell>
          <cell r="G115">
            <v>62605</v>
          </cell>
          <cell r="H115">
            <v>2149459</v>
          </cell>
        </row>
        <row r="116">
          <cell r="A116">
            <v>114</v>
          </cell>
          <cell r="B116" t="str">
            <v>STS 강관설치</v>
          </cell>
          <cell r="C116" t="str">
            <v>옥외(용접) 300A</v>
          </cell>
          <cell r="D116" t="str">
            <v>ton</v>
          </cell>
          <cell r="E116">
            <v>0</v>
          </cell>
          <cell r="F116">
            <v>2060864</v>
          </cell>
          <cell r="G116">
            <v>61825</v>
          </cell>
          <cell r="H116">
            <v>2122689</v>
          </cell>
        </row>
        <row r="117">
          <cell r="A117">
            <v>115</v>
          </cell>
          <cell r="B117" t="str">
            <v>STS 강관설치</v>
          </cell>
          <cell r="C117" t="str">
            <v>옥외(용접) 350A</v>
          </cell>
          <cell r="D117" t="str">
            <v>ton</v>
          </cell>
          <cell r="E117">
            <v>0</v>
          </cell>
          <cell r="F117">
            <v>1970107</v>
          </cell>
          <cell r="G117">
            <v>59103</v>
          </cell>
          <cell r="H117">
            <v>2029210</v>
          </cell>
        </row>
        <row r="118">
          <cell r="A118">
            <v>116</v>
          </cell>
          <cell r="B118" t="str">
            <v>STS 강관설치</v>
          </cell>
          <cell r="C118" t="str">
            <v>옥외(용접) 400A</v>
          </cell>
          <cell r="D118" t="str">
            <v>ton</v>
          </cell>
          <cell r="E118">
            <v>0</v>
          </cell>
          <cell r="F118">
            <v>2009112</v>
          </cell>
          <cell r="G118">
            <v>60273</v>
          </cell>
          <cell r="H118">
            <v>2069385</v>
          </cell>
        </row>
        <row r="119">
          <cell r="A119">
            <v>117</v>
          </cell>
          <cell r="B119" t="str">
            <v>STS 강관설치</v>
          </cell>
          <cell r="C119" t="str">
            <v>옥외(용접) 450A</v>
          </cell>
          <cell r="D119" t="str">
            <v>ton</v>
          </cell>
          <cell r="E119">
            <v>0</v>
          </cell>
          <cell r="F119">
            <v>2080209</v>
          </cell>
          <cell r="G119">
            <v>62406</v>
          </cell>
          <cell r="H119">
            <v>2142615</v>
          </cell>
        </row>
        <row r="120">
          <cell r="A120">
            <v>118</v>
          </cell>
          <cell r="B120" t="str">
            <v>STS 강관설치</v>
          </cell>
          <cell r="C120" t="str">
            <v>옥외(용접) 500A</v>
          </cell>
          <cell r="D120" t="str">
            <v>ton</v>
          </cell>
          <cell r="E120">
            <v>0</v>
          </cell>
          <cell r="F120">
            <v>2146606</v>
          </cell>
          <cell r="G120">
            <v>64398</v>
          </cell>
          <cell r="H120">
            <v>2211004</v>
          </cell>
        </row>
        <row r="121">
          <cell r="A121">
            <v>119</v>
          </cell>
          <cell r="B121" t="str">
            <v>STS 강관설치</v>
          </cell>
          <cell r="C121" t="str">
            <v>옥외매설(나사) 15A</v>
          </cell>
          <cell r="D121" t="str">
            <v>ton</v>
          </cell>
          <cell r="E121">
            <v>0</v>
          </cell>
          <cell r="F121">
            <v>3241183</v>
          </cell>
          <cell r="G121">
            <v>97235</v>
          </cell>
          <cell r="H121">
            <v>3338418</v>
          </cell>
        </row>
        <row r="122">
          <cell r="A122">
            <v>120</v>
          </cell>
          <cell r="B122" t="str">
            <v>STS 강관설치</v>
          </cell>
          <cell r="C122" t="str">
            <v>옥외매설(나사) 20A</v>
          </cell>
          <cell r="D122" t="str">
            <v>ton</v>
          </cell>
          <cell r="E122">
            <v>0</v>
          </cell>
          <cell r="F122">
            <v>2890334</v>
          </cell>
          <cell r="G122">
            <v>86710</v>
          </cell>
          <cell r="H122">
            <v>2977044</v>
          </cell>
        </row>
        <row r="123">
          <cell r="A123">
            <v>121</v>
          </cell>
          <cell r="B123" t="str">
            <v>STS 강관설치</v>
          </cell>
          <cell r="C123" t="str">
            <v>옥외매설(나사) 25A</v>
          </cell>
          <cell r="D123" t="str">
            <v>ton</v>
          </cell>
          <cell r="E123">
            <v>0</v>
          </cell>
          <cell r="F123">
            <v>2403454</v>
          </cell>
          <cell r="G123">
            <v>72103</v>
          </cell>
          <cell r="H123">
            <v>2475557</v>
          </cell>
        </row>
        <row r="124">
          <cell r="A124">
            <v>122</v>
          </cell>
          <cell r="B124" t="str">
            <v>STS 강관설치</v>
          </cell>
          <cell r="C124" t="str">
            <v>옥외매설(나사) 32A</v>
          </cell>
          <cell r="D124" t="str">
            <v>ton</v>
          </cell>
          <cell r="E124">
            <v>0</v>
          </cell>
          <cell r="F124">
            <v>2095556</v>
          </cell>
          <cell r="G124">
            <v>62866</v>
          </cell>
          <cell r="H124">
            <v>2158422</v>
          </cell>
        </row>
        <row r="125">
          <cell r="A125">
            <v>123</v>
          </cell>
          <cell r="B125" t="str">
            <v>STS 강관설치</v>
          </cell>
          <cell r="C125" t="str">
            <v>옥외매설(나사) 40A</v>
          </cell>
          <cell r="D125" t="str">
            <v>ton</v>
          </cell>
          <cell r="E125">
            <v>0</v>
          </cell>
          <cell r="F125">
            <v>2010831</v>
          </cell>
          <cell r="G125">
            <v>60324</v>
          </cell>
          <cell r="H125">
            <v>2071155</v>
          </cell>
        </row>
        <row r="126">
          <cell r="A126">
            <v>124</v>
          </cell>
          <cell r="B126" t="str">
            <v>STS 강관설치</v>
          </cell>
          <cell r="C126" t="str">
            <v>옥외매설(용접) 50A</v>
          </cell>
          <cell r="D126" t="str">
            <v>ton</v>
          </cell>
          <cell r="E126">
            <v>0</v>
          </cell>
          <cell r="F126">
            <v>2086329</v>
          </cell>
          <cell r="G126">
            <v>62589</v>
          </cell>
          <cell r="H126">
            <v>2148918</v>
          </cell>
        </row>
        <row r="127">
          <cell r="A127">
            <v>125</v>
          </cell>
          <cell r="B127" t="str">
            <v>STS 강관설치</v>
          </cell>
          <cell r="C127" t="str">
            <v>옥외매설(용접) 65A</v>
          </cell>
          <cell r="D127" t="str">
            <v>ton</v>
          </cell>
          <cell r="E127">
            <v>0</v>
          </cell>
          <cell r="F127">
            <v>1895971</v>
          </cell>
          <cell r="G127">
            <v>56879</v>
          </cell>
          <cell r="H127">
            <v>1952850</v>
          </cell>
        </row>
        <row r="128">
          <cell r="A128">
            <v>126</v>
          </cell>
          <cell r="B128" t="str">
            <v>STS 강관설치</v>
          </cell>
          <cell r="C128" t="str">
            <v>옥외매설(용접) 80A</v>
          </cell>
          <cell r="D128" t="str">
            <v>ton</v>
          </cell>
          <cell r="E128">
            <v>0</v>
          </cell>
          <cell r="F128">
            <v>1850339</v>
          </cell>
          <cell r="G128">
            <v>55510</v>
          </cell>
          <cell r="H128">
            <v>1905849</v>
          </cell>
        </row>
        <row r="129">
          <cell r="A129">
            <v>127</v>
          </cell>
          <cell r="B129" t="str">
            <v>STS 강관설치</v>
          </cell>
          <cell r="C129" t="str">
            <v>옥외매설(용접) 100A</v>
          </cell>
          <cell r="D129" t="str">
            <v>ton</v>
          </cell>
          <cell r="E129">
            <v>0</v>
          </cell>
          <cell r="F129">
            <v>1747327</v>
          </cell>
          <cell r="G129">
            <v>52419</v>
          </cell>
          <cell r="H129">
            <v>1799746</v>
          </cell>
        </row>
        <row r="130">
          <cell r="A130">
            <v>128</v>
          </cell>
          <cell r="B130" t="str">
            <v>STS 강관설치</v>
          </cell>
          <cell r="C130" t="str">
            <v>옥외매설(용접) 125A</v>
          </cell>
          <cell r="D130" t="str">
            <v>ton</v>
          </cell>
          <cell r="E130">
            <v>0</v>
          </cell>
          <cell r="F130">
            <v>1728136</v>
          </cell>
          <cell r="G130">
            <v>51844</v>
          </cell>
          <cell r="H130">
            <v>1779980</v>
          </cell>
        </row>
        <row r="131">
          <cell r="A131">
            <v>129</v>
          </cell>
          <cell r="B131" t="str">
            <v>STS 강관설치</v>
          </cell>
          <cell r="C131" t="str">
            <v>옥외매설(용접) 150A</v>
          </cell>
          <cell r="D131" t="str">
            <v>ton</v>
          </cell>
          <cell r="E131">
            <v>0</v>
          </cell>
          <cell r="F131">
            <v>1600252</v>
          </cell>
          <cell r="G131">
            <v>48007</v>
          </cell>
          <cell r="H131">
            <v>1648259</v>
          </cell>
        </row>
        <row r="132">
          <cell r="A132">
            <v>130</v>
          </cell>
          <cell r="B132" t="str">
            <v>STS 강관설치</v>
          </cell>
          <cell r="C132" t="str">
            <v>옥외매설(용접) 200A</v>
          </cell>
          <cell r="D132" t="str">
            <v>ton</v>
          </cell>
          <cell r="E132">
            <v>0</v>
          </cell>
          <cell r="F132">
            <v>1533471</v>
          </cell>
          <cell r="G132">
            <v>46004</v>
          </cell>
          <cell r="H132">
            <v>1579475</v>
          </cell>
        </row>
        <row r="133">
          <cell r="A133">
            <v>131</v>
          </cell>
          <cell r="B133" t="str">
            <v>STS 강관설치</v>
          </cell>
          <cell r="C133" t="str">
            <v>옥외매설(용접) 250A</v>
          </cell>
          <cell r="D133" t="str">
            <v>ton</v>
          </cell>
          <cell r="E133">
            <v>0</v>
          </cell>
          <cell r="F133">
            <v>1460620</v>
          </cell>
          <cell r="G133">
            <v>43818</v>
          </cell>
          <cell r="H133">
            <v>1504438</v>
          </cell>
        </row>
        <row r="134">
          <cell r="A134">
            <v>132</v>
          </cell>
          <cell r="B134" t="str">
            <v>STS 강관설치</v>
          </cell>
          <cell r="C134" t="str">
            <v>옥외매설(용접) 300A</v>
          </cell>
          <cell r="D134" t="str">
            <v>ton</v>
          </cell>
          <cell r="E134">
            <v>0</v>
          </cell>
          <cell r="F134">
            <v>1443192</v>
          </cell>
          <cell r="G134">
            <v>43295</v>
          </cell>
          <cell r="H134">
            <v>1486487</v>
          </cell>
        </row>
        <row r="135">
          <cell r="A135">
            <v>133</v>
          </cell>
          <cell r="B135" t="str">
            <v>STS 강관설치</v>
          </cell>
          <cell r="C135" t="str">
            <v>옥외매설(용접) 350A</v>
          </cell>
          <cell r="D135" t="str">
            <v>ton</v>
          </cell>
          <cell r="E135">
            <v>0</v>
          </cell>
          <cell r="F135">
            <v>1379544</v>
          </cell>
          <cell r="G135">
            <v>41386</v>
          </cell>
          <cell r="H135">
            <v>1420930</v>
          </cell>
        </row>
        <row r="136">
          <cell r="A136">
            <v>134</v>
          </cell>
          <cell r="B136" t="str">
            <v>STS 강관설치</v>
          </cell>
          <cell r="C136" t="str">
            <v>옥외매설(용접) 400A</v>
          </cell>
          <cell r="D136" t="str">
            <v>ton</v>
          </cell>
          <cell r="E136">
            <v>0</v>
          </cell>
          <cell r="F136">
            <v>1406379</v>
          </cell>
          <cell r="G136">
            <v>42191</v>
          </cell>
          <cell r="H136">
            <v>1448570</v>
          </cell>
        </row>
        <row r="137">
          <cell r="A137">
            <v>135</v>
          </cell>
          <cell r="B137" t="str">
            <v>STS 강관설치</v>
          </cell>
          <cell r="C137" t="str">
            <v>옥외매설(용접) 450A</v>
          </cell>
          <cell r="D137" t="str">
            <v>ton</v>
          </cell>
          <cell r="E137">
            <v>0</v>
          </cell>
          <cell r="F137">
            <v>1456323</v>
          </cell>
          <cell r="G137">
            <v>43689</v>
          </cell>
          <cell r="H137">
            <v>1500012</v>
          </cell>
        </row>
        <row r="138">
          <cell r="A138">
            <v>136</v>
          </cell>
          <cell r="B138" t="str">
            <v>STS 강관설치</v>
          </cell>
          <cell r="C138" t="str">
            <v>옥외매설(용접) 500A</v>
          </cell>
          <cell r="D138" t="str">
            <v>ton</v>
          </cell>
          <cell r="E138">
            <v>0</v>
          </cell>
          <cell r="F138">
            <v>1502742</v>
          </cell>
          <cell r="G138">
            <v>45082</v>
          </cell>
          <cell r="H138">
            <v>1547824</v>
          </cell>
        </row>
        <row r="139">
          <cell r="A139">
            <v>137</v>
          </cell>
          <cell r="B139" t="str">
            <v>PVC 관접합</v>
          </cell>
          <cell r="C139" t="str">
            <v>16A</v>
          </cell>
          <cell r="D139" t="str">
            <v>m</v>
          </cell>
          <cell r="E139">
            <v>0</v>
          </cell>
          <cell r="F139">
            <v>3114</v>
          </cell>
          <cell r="G139">
            <v>93</v>
          </cell>
          <cell r="H139">
            <v>3207</v>
          </cell>
        </row>
        <row r="140">
          <cell r="A140">
            <v>138</v>
          </cell>
          <cell r="B140" t="str">
            <v>PVC 관접합</v>
          </cell>
          <cell r="C140" t="str">
            <v>20A</v>
          </cell>
          <cell r="D140" t="str">
            <v>m</v>
          </cell>
          <cell r="E140">
            <v>0</v>
          </cell>
          <cell r="F140">
            <v>3561</v>
          </cell>
          <cell r="G140">
            <v>106</v>
          </cell>
          <cell r="H140">
            <v>3667</v>
          </cell>
        </row>
        <row r="141">
          <cell r="A141">
            <v>139</v>
          </cell>
          <cell r="B141" t="str">
            <v>PVC 관접합</v>
          </cell>
          <cell r="C141" t="str">
            <v>25A</v>
          </cell>
          <cell r="D141" t="str">
            <v>m</v>
          </cell>
          <cell r="E141">
            <v>0</v>
          </cell>
          <cell r="F141">
            <v>4172</v>
          </cell>
          <cell r="G141">
            <v>125</v>
          </cell>
          <cell r="H141">
            <v>4297</v>
          </cell>
        </row>
        <row r="142">
          <cell r="A142">
            <v>140</v>
          </cell>
          <cell r="B142" t="str">
            <v>PVC 관접합</v>
          </cell>
          <cell r="C142" t="str">
            <v>30A</v>
          </cell>
          <cell r="D142" t="str">
            <v>m</v>
          </cell>
          <cell r="E142">
            <v>0</v>
          </cell>
          <cell r="F142">
            <v>4694</v>
          </cell>
          <cell r="G142">
            <v>140</v>
          </cell>
          <cell r="H142">
            <v>4834</v>
          </cell>
        </row>
        <row r="143">
          <cell r="A143">
            <v>141</v>
          </cell>
          <cell r="B143" t="str">
            <v>PVC 관접합</v>
          </cell>
          <cell r="C143" t="str">
            <v>40A</v>
          </cell>
          <cell r="D143" t="str">
            <v>m</v>
          </cell>
          <cell r="E143">
            <v>0</v>
          </cell>
          <cell r="F143">
            <v>5590</v>
          </cell>
          <cell r="G143">
            <v>167</v>
          </cell>
          <cell r="H143">
            <v>5757</v>
          </cell>
        </row>
        <row r="144">
          <cell r="A144">
            <v>142</v>
          </cell>
          <cell r="B144" t="str">
            <v>PVC 관접합</v>
          </cell>
          <cell r="C144" t="str">
            <v>50A</v>
          </cell>
          <cell r="D144" t="str">
            <v>m</v>
          </cell>
          <cell r="E144">
            <v>0</v>
          </cell>
          <cell r="F144">
            <v>6919</v>
          </cell>
          <cell r="G144">
            <v>207</v>
          </cell>
          <cell r="H144">
            <v>7126</v>
          </cell>
        </row>
        <row r="145">
          <cell r="A145">
            <v>143</v>
          </cell>
          <cell r="B145" t="str">
            <v>PVC 관접합</v>
          </cell>
          <cell r="C145" t="str">
            <v>65A</v>
          </cell>
          <cell r="D145" t="str">
            <v>m</v>
          </cell>
          <cell r="E145">
            <v>0</v>
          </cell>
          <cell r="F145">
            <v>8473</v>
          </cell>
          <cell r="G145">
            <v>254</v>
          </cell>
          <cell r="H145">
            <v>8727</v>
          </cell>
        </row>
        <row r="146">
          <cell r="A146">
            <v>144</v>
          </cell>
          <cell r="B146" t="str">
            <v>PVC 관접합</v>
          </cell>
          <cell r="C146" t="str">
            <v>75A</v>
          </cell>
          <cell r="D146" t="str">
            <v>m</v>
          </cell>
          <cell r="E146">
            <v>0</v>
          </cell>
          <cell r="F146">
            <v>9444</v>
          </cell>
          <cell r="G146">
            <v>283</v>
          </cell>
          <cell r="H146">
            <v>9727</v>
          </cell>
        </row>
        <row r="147">
          <cell r="A147">
            <v>145</v>
          </cell>
          <cell r="B147" t="str">
            <v>PVC 관접합</v>
          </cell>
          <cell r="C147" t="str">
            <v>100A</v>
          </cell>
          <cell r="D147" t="str">
            <v>m</v>
          </cell>
          <cell r="E147">
            <v>0</v>
          </cell>
          <cell r="F147">
            <v>11678</v>
          </cell>
          <cell r="G147">
            <v>350</v>
          </cell>
          <cell r="H147">
            <v>12028</v>
          </cell>
        </row>
        <row r="148">
          <cell r="A148">
            <v>146</v>
          </cell>
          <cell r="B148" t="str">
            <v>PVC 관접합</v>
          </cell>
          <cell r="C148" t="str">
            <v>125A</v>
          </cell>
          <cell r="D148" t="str">
            <v>m</v>
          </cell>
          <cell r="E148">
            <v>0</v>
          </cell>
          <cell r="F148">
            <v>13950</v>
          </cell>
          <cell r="G148">
            <v>418</v>
          </cell>
          <cell r="H148">
            <v>14368</v>
          </cell>
        </row>
        <row r="149">
          <cell r="A149">
            <v>147</v>
          </cell>
          <cell r="B149" t="str">
            <v>PVC 관접합</v>
          </cell>
          <cell r="C149" t="str">
            <v>150A</v>
          </cell>
          <cell r="D149" t="str">
            <v>m</v>
          </cell>
          <cell r="E149">
            <v>0</v>
          </cell>
          <cell r="F149">
            <v>16059</v>
          </cell>
          <cell r="G149">
            <v>481</v>
          </cell>
          <cell r="H149">
            <v>16540</v>
          </cell>
        </row>
        <row r="150">
          <cell r="A150">
            <v>148</v>
          </cell>
          <cell r="B150" t="str">
            <v>PVC 관접합</v>
          </cell>
          <cell r="C150" t="str">
            <v>200A</v>
          </cell>
          <cell r="D150" t="str">
            <v>m</v>
          </cell>
          <cell r="E150">
            <v>0</v>
          </cell>
          <cell r="F150">
            <v>20400</v>
          </cell>
          <cell r="G150">
            <v>612</v>
          </cell>
          <cell r="H150">
            <v>21012</v>
          </cell>
        </row>
        <row r="151">
          <cell r="A151">
            <v>149</v>
          </cell>
          <cell r="B151" t="str">
            <v>PE 관접합</v>
          </cell>
          <cell r="C151" t="str">
            <v>16A</v>
          </cell>
          <cell r="D151" t="str">
            <v>개소</v>
          </cell>
          <cell r="E151">
            <v>0</v>
          </cell>
          <cell r="F151">
            <v>6962</v>
          </cell>
          <cell r="G151">
            <v>208</v>
          </cell>
          <cell r="H151">
            <v>7170</v>
          </cell>
        </row>
        <row r="152">
          <cell r="A152">
            <v>150</v>
          </cell>
          <cell r="B152" t="str">
            <v>PE 관접합</v>
          </cell>
          <cell r="C152" t="str">
            <v>20A</v>
          </cell>
          <cell r="D152" t="str">
            <v>개소</v>
          </cell>
          <cell r="E152">
            <v>0</v>
          </cell>
          <cell r="F152">
            <v>6962</v>
          </cell>
          <cell r="G152">
            <v>208</v>
          </cell>
          <cell r="H152">
            <v>7170</v>
          </cell>
        </row>
        <row r="153">
          <cell r="A153">
            <v>151</v>
          </cell>
          <cell r="B153" t="str">
            <v>PE 관접합</v>
          </cell>
          <cell r="C153" t="str">
            <v>25A</v>
          </cell>
          <cell r="D153" t="str">
            <v>개소</v>
          </cell>
          <cell r="E153">
            <v>0</v>
          </cell>
          <cell r="F153">
            <v>6962</v>
          </cell>
          <cell r="G153">
            <v>208</v>
          </cell>
          <cell r="H153">
            <v>7170</v>
          </cell>
        </row>
        <row r="154">
          <cell r="A154">
            <v>152</v>
          </cell>
          <cell r="B154" t="str">
            <v>PE 관접합</v>
          </cell>
          <cell r="C154" t="str">
            <v>30A</v>
          </cell>
          <cell r="D154" t="str">
            <v>개소</v>
          </cell>
          <cell r="E154">
            <v>0</v>
          </cell>
          <cell r="F154">
            <v>6962</v>
          </cell>
          <cell r="G154">
            <v>208</v>
          </cell>
          <cell r="H154">
            <v>7170</v>
          </cell>
        </row>
        <row r="155">
          <cell r="A155">
            <v>153</v>
          </cell>
          <cell r="B155" t="str">
            <v>PE 관접합</v>
          </cell>
          <cell r="C155" t="str">
            <v>40A</v>
          </cell>
          <cell r="D155" t="str">
            <v>개소</v>
          </cell>
          <cell r="E155">
            <v>0</v>
          </cell>
          <cell r="F155">
            <v>6962</v>
          </cell>
          <cell r="G155">
            <v>208</v>
          </cell>
          <cell r="H155">
            <v>7170</v>
          </cell>
        </row>
        <row r="156">
          <cell r="A156">
            <v>154</v>
          </cell>
          <cell r="B156" t="str">
            <v>PE 관접합</v>
          </cell>
          <cell r="C156" t="str">
            <v>50A</v>
          </cell>
          <cell r="D156" t="str">
            <v>개소</v>
          </cell>
          <cell r="E156">
            <v>0</v>
          </cell>
          <cell r="F156">
            <v>6962</v>
          </cell>
          <cell r="G156">
            <v>208</v>
          </cell>
          <cell r="H156">
            <v>7170</v>
          </cell>
        </row>
        <row r="157">
          <cell r="A157">
            <v>155</v>
          </cell>
          <cell r="B157" t="str">
            <v>PE 관접합</v>
          </cell>
          <cell r="C157" t="str">
            <v>65A</v>
          </cell>
          <cell r="D157" t="str">
            <v>개소</v>
          </cell>
          <cell r="E157">
            <v>0</v>
          </cell>
          <cell r="F157">
            <v>9486</v>
          </cell>
          <cell r="G157">
            <v>284</v>
          </cell>
          <cell r="H157">
            <v>9770</v>
          </cell>
        </row>
        <row r="158">
          <cell r="A158">
            <v>156</v>
          </cell>
          <cell r="B158" t="str">
            <v>PE 관접합</v>
          </cell>
          <cell r="C158" t="str">
            <v>75A</v>
          </cell>
          <cell r="D158" t="str">
            <v>개소</v>
          </cell>
          <cell r="E158">
            <v>0</v>
          </cell>
          <cell r="F158">
            <v>9486</v>
          </cell>
          <cell r="G158">
            <v>284</v>
          </cell>
          <cell r="H158">
            <v>9770</v>
          </cell>
        </row>
        <row r="159">
          <cell r="A159">
            <v>157</v>
          </cell>
          <cell r="B159" t="str">
            <v>PE 관접합</v>
          </cell>
          <cell r="C159" t="str">
            <v>100A</v>
          </cell>
          <cell r="D159" t="str">
            <v>개소</v>
          </cell>
          <cell r="E159">
            <v>0</v>
          </cell>
          <cell r="F159">
            <v>12898</v>
          </cell>
          <cell r="G159">
            <v>386</v>
          </cell>
          <cell r="H159">
            <v>13284</v>
          </cell>
        </row>
        <row r="160">
          <cell r="A160">
            <v>158</v>
          </cell>
          <cell r="B160" t="str">
            <v>PE 관접합</v>
          </cell>
          <cell r="C160" t="str">
            <v>125A</v>
          </cell>
          <cell r="D160" t="str">
            <v>개소</v>
          </cell>
          <cell r="E160">
            <v>0</v>
          </cell>
          <cell r="F160">
            <v>17198</v>
          </cell>
          <cell r="G160">
            <v>515</v>
          </cell>
          <cell r="H160">
            <v>17713</v>
          </cell>
        </row>
        <row r="161">
          <cell r="A161">
            <v>159</v>
          </cell>
          <cell r="B161" t="str">
            <v>PE 관접합</v>
          </cell>
          <cell r="C161" t="str">
            <v>150A</v>
          </cell>
          <cell r="D161" t="str">
            <v>개소</v>
          </cell>
          <cell r="E161">
            <v>0</v>
          </cell>
          <cell r="F161">
            <v>17198</v>
          </cell>
          <cell r="G161">
            <v>515</v>
          </cell>
          <cell r="H161">
            <v>17713</v>
          </cell>
        </row>
        <row r="162">
          <cell r="A162">
            <v>160</v>
          </cell>
          <cell r="B162" t="str">
            <v>PE 관접합</v>
          </cell>
          <cell r="C162" t="str">
            <v>200A</v>
          </cell>
          <cell r="D162" t="str">
            <v>개소</v>
          </cell>
          <cell r="E162">
            <v>0</v>
          </cell>
          <cell r="F162">
            <v>21498</v>
          </cell>
          <cell r="G162">
            <v>644</v>
          </cell>
          <cell r="H162">
            <v>22142</v>
          </cell>
        </row>
        <row r="163">
          <cell r="A163">
            <v>161</v>
          </cell>
          <cell r="B163" t="str">
            <v>PE 관접합</v>
          </cell>
          <cell r="C163" t="str">
            <v>250A</v>
          </cell>
          <cell r="D163" t="str">
            <v>개소</v>
          </cell>
          <cell r="E163">
            <v>0</v>
          </cell>
          <cell r="F163">
            <v>26311</v>
          </cell>
          <cell r="G163">
            <v>789</v>
          </cell>
          <cell r="H163">
            <v>27100</v>
          </cell>
        </row>
        <row r="164">
          <cell r="A164">
            <v>162</v>
          </cell>
          <cell r="B164" t="str">
            <v>PE 관접합</v>
          </cell>
          <cell r="C164" t="str">
            <v>300A</v>
          </cell>
          <cell r="D164" t="str">
            <v>개소</v>
          </cell>
          <cell r="E164">
            <v>0</v>
          </cell>
          <cell r="F164">
            <v>30610</v>
          </cell>
          <cell r="G164">
            <v>918</v>
          </cell>
          <cell r="H164">
            <v>31528</v>
          </cell>
        </row>
        <row r="165">
          <cell r="A165">
            <v>163</v>
          </cell>
          <cell r="B165" t="str">
            <v>플랜지 접합 (SS400)</v>
          </cell>
          <cell r="C165" t="str">
            <v>20A</v>
          </cell>
          <cell r="D165" t="str">
            <v>개소</v>
          </cell>
          <cell r="E165">
            <v>450</v>
          </cell>
          <cell r="F165">
            <v>0</v>
          </cell>
          <cell r="G165">
            <v>0</v>
          </cell>
          <cell r="H165">
            <v>450</v>
          </cell>
        </row>
        <row r="166">
          <cell r="A166">
            <v>164</v>
          </cell>
          <cell r="B166" t="str">
            <v>플랜지 접합 (SS400)</v>
          </cell>
          <cell r="C166" t="str">
            <v>25A</v>
          </cell>
          <cell r="D166" t="str">
            <v>개소</v>
          </cell>
          <cell r="E166">
            <v>640</v>
          </cell>
          <cell r="F166">
            <v>0</v>
          </cell>
          <cell r="G166">
            <v>0</v>
          </cell>
          <cell r="H166">
            <v>640</v>
          </cell>
        </row>
        <row r="167">
          <cell r="A167">
            <v>165</v>
          </cell>
          <cell r="B167" t="str">
            <v>플랜지 접합 (SS400)</v>
          </cell>
          <cell r="C167" t="str">
            <v>32A</v>
          </cell>
          <cell r="D167" t="str">
            <v>개소</v>
          </cell>
          <cell r="E167">
            <v>680</v>
          </cell>
          <cell r="F167">
            <v>0</v>
          </cell>
          <cell r="G167">
            <v>0</v>
          </cell>
          <cell r="H167">
            <v>680</v>
          </cell>
        </row>
        <row r="168">
          <cell r="A168">
            <v>166</v>
          </cell>
          <cell r="B168" t="str">
            <v>플랜지 접합 (SS400)</v>
          </cell>
          <cell r="C168" t="str">
            <v>40A</v>
          </cell>
          <cell r="D168" t="str">
            <v>개소</v>
          </cell>
          <cell r="E168">
            <v>740</v>
          </cell>
          <cell r="F168">
            <v>0</v>
          </cell>
          <cell r="G168">
            <v>0</v>
          </cell>
          <cell r="H168">
            <v>740</v>
          </cell>
        </row>
        <row r="169">
          <cell r="A169">
            <v>167</v>
          </cell>
          <cell r="B169" t="str">
            <v>플랜지 접합 (SS400)</v>
          </cell>
          <cell r="C169" t="str">
            <v>50A</v>
          </cell>
          <cell r="D169" t="str">
            <v>개소</v>
          </cell>
          <cell r="E169">
            <v>1000</v>
          </cell>
          <cell r="F169">
            <v>0</v>
          </cell>
          <cell r="G169">
            <v>0</v>
          </cell>
          <cell r="H169">
            <v>1000</v>
          </cell>
        </row>
        <row r="170">
          <cell r="A170">
            <v>168</v>
          </cell>
          <cell r="B170" t="str">
            <v>플랜지 접합 (SS400)</v>
          </cell>
          <cell r="C170" t="str">
            <v>65A</v>
          </cell>
          <cell r="D170" t="str">
            <v>개소</v>
          </cell>
          <cell r="E170">
            <v>1450</v>
          </cell>
          <cell r="F170">
            <v>0</v>
          </cell>
          <cell r="G170">
            <v>0</v>
          </cell>
          <cell r="H170">
            <v>1450</v>
          </cell>
        </row>
        <row r="171">
          <cell r="A171">
            <v>169</v>
          </cell>
          <cell r="B171" t="str">
            <v>플랜지 접합 (SS400)</v>
          </cell>
          <cell r="C171" t="str">
            <v>80A</v>
          </cell>
          <cell r="D171" t="str">
            <v>개소</v>
          </cell>
          <cell r="E171">
            <v>360</v>
          </cell>
          <cell r="F171">
            <v>0</v>
          </cell>
          <cell r="G171">
            <v>0</v>
          </cell>
          <cell r="H171">
            <v>360</v>
          </cell>
        </row>
        <row r="172">
          <cell r="A172">
            <v>170</v>
          </cell>
          <cell r="B172" t="str">
            <v>플랜지 접합 (SS400)</v>
          </cell>
          <cell r="C172" t="str">
            <v>100A</v>
          </cell>
          <cell r="D172" t="str">
            <v>개소</v>
          </cell>
          <cell r="E172">
            <v>1620</v>
          </cell>
          <cell r="F172">
            <v>0</v>
          </cell>
          <cell r="G172">
            <v>0</v>
          </cell>
          <cell r="H172">
            <v>1620</v>
          </cell>
        </row>
        <row r="173">
          <cell r="A173">
            <v>171</v>
          </cell>
          <cell r="B173" t="str">
            <v>플랜지 접합 (SS400)</v>
          </cell>
          <cell r="C173" t="str">
            <v>125A</v>
          </cell>
          <cell r="D173" t="str">
            <v>개소</v>
          </cell>
          <cell r="E173">
            <v>1820</v>
          </cell>
          <cell r="F173">
            <v>0</v>
          </cell>
          <cell r="G173">
            <v>0</v>
          </cell>
          <cell r="H173">
            <v>1820</v>
          </cell>
        </row>
        <row r="174">
          <cell r="A174">
            <v>172</v>
          </cell>
          <cell r="B174" t="str">
            <v>플랜지 접합 (SS400)</v>
          </cell>
          <cell r="C174" t="str">
            <v>150A</v>
          </cell>
          <cell r="D174" t="str">
            <v>개소</v>
          </cell>
          <cell r="E174">
            <v>2060</v>
          </cell>
          <cell r="F174">
            <v>0</v>
          </cell>
          <cell r="G174">
            <v>0</v>
          </cell>
          <cell r="H174">
            <v>2060</v>
          </cell>
        </row>
        <row r="175">
          <cell r="A175">
            <v>173</v>
          </cell>
          <cell r="B175" t="str">
            <v>플랜지 접합 (SS400)</v>
          </cell>
          <cell r="C175" t="str">
            <v>200A</v>
          </cell>
          <cell r="D175" t="str">
            <v>개소</v>
          </cell>
          <cell r="E175">
            <v>4840</v>
          </cell>
          <cell r="F175">
            <v>0</v>
          </cell>
          <cell r="G175">
            <v>0</v>
          </cell>
          <cell r="H175">
            <v>4840</v>
          </cell>
        </row>
        <row r="176">
          <cell r="A176">
            <v>174</v>
          </cell>
          <cell r="B176" t="str">
            <v>플랜지 접합 (SS400)</v>
          </cell>
          <cell r="C176" t="str">
            <v>250A</v>
          </cell>
          <cell r="D176" t="str">
            <v>개소</v>
          </cell>
          <cell r="E176">
            <v>2880</v>
          </cell>
          <cell r="F176">
            <v>0</v>
          </cell>
          <cell r="G176">
            <v>0</v>
          </cell>
          <cell r="H176">
            <v>2880</v>
          </cell>
        </row>
        <row r="177">
          <cell r="A177">
            <v>175</v>
          </cell>
          <cell r="B177" t="str">
            <v>플랜지 접합 (SS400)</v>
          </cell>
          <cell r="C177" t="str">
            <v>300A</v>
          </cell>
          <cell r="D177" t="str">
            <v>개소</v>
          </cell>
          <cell r="E177">
            <v>4320</v>
          </cell>
          <cell r="F177">
            <v>0</v>
          </cell>
          <cell r="G177">
            <v>0</v>
          </cell>
          <cell r="H177">
            <v>4320</v>
          </cell>
        </row>
        <row r="178">
          <cell r="A178">
            <v>176</v>
          </cell>
          <cell r="B178" t="str">
            <v>플랜지 접합 (SS400)</v>
          </cell>
          <cell r="C178" t="str">
            <v>350A</v>
          </cell>
          <cell r="D178" t="str">
            <v>개소</v>
          </cell>
          <cell r="E178">
            <v>5760</v>
          </cell>
          <cell r="F178">
            <v>0</v>
          </cell>
          <cell r="G178">
            <v>0</v>
          </cell>
          <cell r="H178">
            <v>5760</v>
          </cell>
        </row>
        <row r="179">
          <cell r="A179">
            <v>177</v>
          </cell>
          <cell r="B179" t="str">
            <v>플랜지 접합 (SS400)</v>
          </cell>
          <cell r="C179" t="str">
            <v>400A</v>
          </cell>
          <cell r="D179" t="str">
            <v>개소</v>
          </cell>
          <cell r="E179">
            <v>24200</v>
          </cell>
          <cell r="F179">
            <v>0</v>
          </cell>
          <cell r="G179">
            <v>0</v>
          </cell>
          <cell r="H179">
            <v>24200</v>
          </cell>
        </row>
        <row r="180">
          <cell r="A180">
            <v>178</v>
          </cell>
          <cell r="B180" t="str">
            <v>플랜지 접합 (SS400)</v>
          </cell>
          <cell r="C180" t="str">
            <v>450A</v>
          </cell>
          <cell r="D180" t="str">
            <v>개소</v>
          </cell>
          <cell r="E180">
            <v>7340</v>
          </cell>
          <cell r="F180">
            <v>0</v>
          </cell>
          <cell r="G180">
            <v>0</v>
          </cell>
          <cell r="H180">
            <v>7340</v>
          </cell>
        </row>
        <row r="181">
          <cell r="A181">
            <v>179</v>
          </cell>
          <cell r="B181" t="str">
            <v>플랜지 접합 (SS400)</v>
          </cell>
          <cell r="C181" t="str">
            <v>500A</v>
          </cell>
          <cell r="D181" t="str">
            <v>개소</v>
          </cell>
          <cell r="E181">
            <v>5800</v>
          </cell>
          <cell r="F181">
            <v>0</v>
          </cell>
          <cell r="G181">
            <v>0</v>
          </cell>
          <cell r="H181">
            <v>5800</v>
          </cell>
        </row>
        <row r="182">
          <cell r="A182">
            <v>180</v>
          </cell>
          <cell r="B182" t="str">
            <v>플랜지 접합 (SS400)</v>
          </cell>
          <cell r="C182" t="str">
            <v>600A</v>
          </cell>
          <cell r="D182" t="str">
            <v>개소</v>
          </cell>
          <cell r="E182">
            <v>7200</v>
          </cell>
          <cell r="F182">
            <v>0</v>
          </cell>
          <cell r="G182">
            <v>0</v>
          </cell>
          <cell r="H182">
            <v>7200</v>
          </cell>
        </row>
        <row r="183">
          <cell r="A183">
            <v>181</v>
          </cell>
          <cell r="B183" t="str">
            <v>플랜지 접합 (SS400)</v>
          </cell>
          <cell r="C183" t="str">
            <v>700A</v>
          </cell>
          <cell r="D183" t="str">
            <v>개소</v>
          </cell>
          <cell r="E183">
            <v>9800</v>
          </cell>
          <cell r="F183">
            <v>0</v>
          </cell>
          <cell r="G183">
            <v>0</v>
          </cell>
          <cell r="H183">
            <v>9800</v>
          </cell>
        </row>
        <row r="184">
          <cell r="A184">
            <v>182</v>
          </cell>
          <cell r="B184" t="str">
            <v>플랜지 접합 (SS400)</v>
          </cell>
          <cell r="C184" t="str">
            <v>800A</v>
          </cell>
          <cell r="D184" t="str">
            <v>개소</v>
          </cell>
          <cell r="E184">
            <v>91400</v>
          </cell>
          <cell r="F184">
            <v>0</v>
          </cell>
          <cell r="G184">
            <v>0</v>
          </cell>
          <cell r="H184">
            <v>91400</v>
          </cell>
        </row>
        <row r="185">
          <cell r="A185">
            <v>183</v>
          </cell>
          <cell r="B185" t="str">
            <v>플랜지 접합 (SS400)</v>
          </cell>
          <cell r="C185" t="str">
            <v>900A</v>
          </cell>
          <cell r="D185" t="str">
            <v>개소</v>
          </cell>
          <cell r="E185">
            <v>95200</v>
          </cell>
          <cell r="F185">
            <v>0</v>
          </cell>
          <cell r="G185">
            <v>0</v>
          </cell>
          <cell r="H185">
            <v>95200</v>
          </cell>
        </row>
        <row r="186">
          <cell r="A186">
            <v>184</v>
          </cell>
          <cell r="B186" t="str">
            <v>플랜지 접합 (SS400)</v>
          </cell>
          <cell r="C186" t="str">
            <v>1000A</v>
          </cell>
          <cell r="D186" t="str">
            <v>개소</v>
          </cell>
          <cell r="E186">
            <v>118840</v>
          </cell>
          <cell r="F186">
            <v>0</v>
          </cell>
          <cell r="G186">
            <v>0</v>
          </cell>
          <cell r="H186">
            <v>118840</v>
          </cell>
        </row>
        <row r="187">
          <cell r="A187">
            <v>185</v>
          </cell>
          <cell r="B187" t="str">
            <v>플랜지 접합 (STS304)</v>
          </cell>
          <cell r="C187" t="str">
            <v>20A</v>
          </cell>
          <cell r="D187" t="str">
            <v>개소</v>
          </cell>
          <cell r="E187">
            <v>450</v>
          </cell>
          <cell r="F187">
            <v>0</v>
          </cell>
          <cell r="G187">
            <v>0</v>
          </cell>
          <cell r="H187">
            <v>450</v>
          </cell>
        </row>
        <row r="188">
          <cell r="A188">
            <v>186</v>
          </cell>
          <cell r="B188" t="str">
            <v>플랜지 접합 (STS304)</v>
          </cell>
          <cell r="C188" t="str">
            <v>25A</v>
          </cell>
          <cell r="D188" t="str">
            <v>개소</v>
          </cell>
          <cell r="E188">
            <v>640</v>
          </cell>
          <cell r="F188">
            <v>0</v>
          </cell>
          <cell r="G188">
            <v>0</v>
          </cell>
          <cell r="H188">
            <v>640</v>
          </cell>
        </row>
        <row r="189">
          <cell r="A189">
            <v>187</v>
          </cell>
          <cell r="B189" t="str">
            <v>플랜지 접합 (STS304)</v>
          </cell>
          <cell r="C189" t="str">
            <v>32A</v>
          </cell>
          <cell r="D189" t="str">
            <v>개소</v>
          </cell>
          <cell r="E189">
            <v>680</v>
          </cell>
          <cell r="F189">
            <v>0</v>
          </cell>
          <cell r="G189">
            <v>0</v>
          </cell>
          <cell r="H189">
            <v>680</v>
          </cell>
        </row>
        <row r="190">
          <cell r="A190">
            <v>188</v>
          </cell>
          <cell r="B190" t="str">
            <v>플랜지 접합 (STS304)</v>
          </cell>
          <cell r="C190" t="str">
            <v>40A</v>
          </cell>
          <cell r="D190" t="str">
            <v>개소</v>
          </cell>
          <cell r="E190">
            <v>740</v>
          </cell>
          <cell r="F190">
            <v>0</v>
          </cell>
          <cell r="G190">
            <v>0</v>
          </cell>
          <cell r="H190">
            <v>740</v>
          </cell>
        </row>
        <row r="191">
          <cell r="A191">
            <v>189</v>
          </cell>
          <cell r="B191" t="str">
            <v>플랜지 접합 (STS304)</v>
          </cell>
          <cell r="C191" t="str">
            <v>50A</v>
          </cell>
          <cell r="D191" t="str">
            <v>개소</v>
          </cell>
          <cell r="E191">
            <v>1000</v>
          </cell>
          <cell r="F191">
            <v>0</v>
          </cell>
          <cell r="G191">
            <v>0</v>
          </cell>
          <cell r="H191">
            <v>1000</v>
          </cell>
        </row>
        <row r="192">
          <cell r="A192">
            <v>190</v>
          </cell>
          <cell r="B192" t="str">
            <v>플랜지 접합 (STS304)</v>
          </cell>
          <cell r="C192" t="str">
            <v>65A</v>
          </cell>
          <cell r="D192" t="str">
            <v>개소</v>
          </cell>
          <cell r="E192">
            <v>1450</v>
          </cell>
          <cell r="F192">
            <v>0</v>
          </cell>
          <cell r="G192">
            <v>0</v>
          </cell>
          <cell r="H192">
            <v>1450</v>
          </cell>
        </row>
        <row r="193">
          <cell r="A193">
            <v>191</v>
          </cell>
          <cell r="B193" t="str">
            <v>플랜지 접합 (STS304)</v>
          </cell>
          <cell r="C193" t="str">
            <v>80A</v>
          </cell>
          <cell r="D193" t="str">
            <v>개소</v>
          </cell>
          <cell r="E193">
            <v>360</v>
          </cell>
          <cell r="F193">
            <v>0</v>
          </cell>
          <cell r="G193">
            <v>0</v>
          </cell>
          <cell r="H193">
            <v>360</v>
          </cell>
        </row>
        <row r="194">
          <cell r="A194">
            <v>192</v>
          </cell>
          <cell r="B194" t="str">
            <v>플랜지 접합 (STS304)</v>
          </cell>
          <cell r="C194" t="str">
            <v>100A</v>
          </cell>
          <cell r="D194" t="str">
            <v>개소</v>
          </cell>
          <cell r="E194">
            <v>1620</v>
          </cell>
          <cell r="F194">
            <v>0</v>
          </cell>
          <cell r="G194">
            <v>0</v>
          </cell>
          <cell r="H194">
            <v>1620</v>
          </cell>
        </row>
        <row r="195">
          <cell r="A195">
            <v>193</v>
          </cell>
          <cell r="B195" t="str">
            <v>플랜지 접합 (STS304)</v>
          </cell>
          <cell r="C195" t="str">
            <v>125A</v>
          </cell>
          <cell r="D195" t="str">
            <v>개소</v>
          </cell>
          <cell r="E195">
            <v>1820</v>
          </cell>
          <cell r="F195">
            <v>0</v>
          </cell>
          <cell r="G195">
            <v>0</v>
          </cell>
          <cell r="H195">
            <v>1820</v>
          </cell>
        </row>
        <row r="196">
          <cell r="A196">
            <v>194</v>
          </cell>
          <cell r="B196" t="str">
            <v>플랜지 접합 (STS304)</v>
          </cell>
          <cell r="C196" t="str">
            <v>150A</v>
          </cell>
          <cell r="D196" t="str">
            <v>개소</v>
          </cell>
          <cell r="E196">
            <v>2060</v>
          </cell>
          <cell r="F196">
            <v>0</v>
          </cell>
          <cell r="G196">
            <v>0</v>
          </cell>
          <cell r="H196">
            <v>2060</v>
          </cell>
        </row>
        <row r="197">
          <cell r="A197">
            <v>195</v>
          </cell>
          <cell r="B197" t="str">
            <v>플랜지 접합 (STS304)</v>
          </cell>
          <cell r="C197" t="str">
            <v>200A</v>
          </cell>
          <cell r="D197" t="str">
            <v>개소</v>
          </cell>
          <cell r="E197">
            <v>4840</v>
          </cell>
          <cell r="F197">
            <v>0</v>
          </cell>
          <cell r="G197">
            <v>0</v>
          </cell>
          <cell r="H197">
            <v>4840</v>
          </cell>
        </row>
        <row r="198">
          <cell r="A198">
            <v>196</v>
          </cell>
          <cell r="B198" t="str">
            <v>플랜지 접합 (STS304)</v>
          </cell>
          <cell r="C198" t="str">
            <v>250A</v>
          </cell>
          <cell r="D198" t="str">
            <v>개소</v>
          </cell>
          <cell r="E198">
            <v>2880</v>
          </cell>
          <cell r="F198">
            <v>0</v>
          </cell>
          <cell r="G198">
            <v>0</v>
          </cell>
          <cell r="H198">
            <v>2880</v>
          </cell>
        </row>
        <row r="199">
          <cell r="A199">
            <v>197</v>
          </cell>
          <cell r="B199" t="str">
            <v>플랜지 접합 (STS304)</v>
          </cell>
          <cell r="C199" t="str">
            <v>300A</v>
          </cell>
          <cell r="D199" t="str">
            <v>개소</v>
          </cell>
          <cell r="E199">
            <v>4320</v>
          </cell>
          <cell r="F199">
            <v>0</v>
          </cell>
          <cell r="G199">
            <v>0</v>
          </cell>
          <cell r="H199">
            <v>4320</v>
          </cell>
        </row>
        <row r="200">
          <cell r="A200">
            <v>198</v>
          </cell>
          <cell r="B200" t="str">
            <v>플랜지 접합 (STS304)</v>
          </cell>
          <cell r="C200" t="str">
            <v>350A</v>
          </cell>
          <cell r="D200" t="str">
            <v>개소</v>
          </cell>
          <cell r="E200">
            <v>5760</v>
          </cell>
          <cell r="F200">
            <v>0</v>
          </cell>
          <cell r="G200">
            <v>0</v>
          </cell>
          <cell r="H200">
            <v>5760</v>
          </cell>
        </row>
        <row r="201">
          <cell r="A201">
            <v>199</v>
          </cell>
          <cell r="B201" t="str">
            <v>플랜지 접합 (STS304)</v>
          </cell>
          <cell r="C201" t="str">
            <v>400A</v>
          </cell>
          <cell r="D201" t="str">
            <v>개소</v>
          </cell>
          <cell r="E201">
            <v>24200</v>
          </cell>
          <cell r="F201">
            <v>0</v>
          </cell>
          <cell r="G201">
            <v>0</v>
          </cell>
          <cell r="H201">
            <v>24200</v>
          </cell>
        </row>
        <row r="202">
          <cell r="A202">
            <v>200</v>
          </cell>
          <cell r="B202" t="str">
            <v>플랜지 접합 (STS304)</v>
          </cell>
          <cell r="C202" t="str">
            <v>450A</v>
          </cell>
          <cell r="D202" t="str">
            <v>개소</v>
          </cell>
          <cell r="E202">
            <v>7340</v>
          </cell>
          <cell r="F202">
            <v>0</v>
          </cell>
          <cell r="G202">
            <v>0</v>
          </cell>
          <cell r="H202">
            <v>7340</v>
          </cell>
        </row>
        <row r="203">
          <cell r="A203">
            <v>201</v>
          </cell>
          <cell r="B203" t="str">
            <v>플랜지 접합 (STS304)</v>
          </cell>
          <cell r="C203" t="str">
            <v>500A</v>
          </cell>
          <cell r="D203" t="str">
            <v>개소</v>
          </cell>
          <cell r="E203">
            <v>5800</v>
          </cell>
          <cell r="F203">
            <v>0</v>
          </cell>
          <cell r="G203">
            <v>0</v>
          </cell>
          <cell r="H203">
            <v>5800</v>
          </cell>
        </row>
        <row r="204">
          <cell r="A204">
            <v>202</v>
          </cell>
          <cell r="B204" t="str">
            <v>플랜지 접합 (STS304)</v>
          </cell>
          <cell r="C204" t="str">
            <v>600A</v>
          </cell>
          <cell r="D204" t="str">
            <v>개소</v>
          </cell>
          <cell r="E204">
            <v>7200</v>
          </cell>
          <cell r="F204">
            <v>0</v>
          </cell>
          <cell r="G204">
            <v>0</v>
          </cell>
          <cell r="H204">
            <v>7200</v>
          </cell>
        </row>
        <row r="205">
          <cell r="A205">
            <v>203</v>
          </cell>
          <cell r="B205" t="str">
            <v>플랜지 접합 (STS304)</v>
          </cell>
          <cell r="C205" t="str">
            <v>700A</v>
          </cell>
          <cell r="D205" t="str">
            <v>개소</v>
          </cell>
          <cell r="E205">
            <v>9800</v>
          </cell>
          <cell r="F205">
            <v>0</v>
          </cell>
          <cell r="G205">
            <v>0</v>
          </cell>
          <cell r="H205">
            <v>9800</v>
          </cell>
        </row>
        <row r="206">
          <cell r="A206">
            <v>204</v>
          </cell>
          <cell r="B206" t="str">
            <v>플랜지 접합 (STS304)</v>
          </cell>
          <cell r="C206" t="str">
            <v>800A</v>
          </cell>
          <cell r="D206" t="str">
            <v>개소</v>
          </cell>
          <cell r="E206">
            <v>91400</v>
          </cell>
          <cell r="F206">
            <v>0</v>
          </cell>
          <cell r="G206">
            <v>0</v>
          </cell>
          <cell r="H206">
            <v>91400</v>
          </cell>
        </row>
        <row r="207">
          <cell r="A207">
            <v>205</v>
          </cell>
          <cell r="B207" t="str">
            <v>플랜지 접합 (STS304)</v>
          </cell>
          <cell r="C207" t="str">
            <v>900A</v>
          </cell>
          <cell r="D207" t="str">
            <v>개소</v>
          </cell>
          <cell r="E207">
            <v>95200</v>
          </cell>
          <cell r="F207">
            <v>0</v>
          </cell>
          <cell r="G207">
            <v>0</v>
          </cell>
          <cell r="H207">
            <v>95200</v>
          </cell>
        </row>
        <row r="208">
          <cell r="A208">
            <v>206</v>
          </cell>
          <cell r="B208" t="str">
            <v>플랜지 접합 (STS304)</v>
          </cell>
          <cell r="C208" t="str">
            <v>1000A</v>
          </cell>
          <cell r="D208" t="str">
            <v>개소</v>
          </cell>
          <cell r="E208">
            <v>118840</v>
          </cell>
          <cell r="F208">
            <v>0</v>
          </cell>
          <cell r="G208">
            <v>0</v>
          </cell>
          <cell r="H208">
            <v>118840</v>
          </cell>
        </row>
        <row r="209">
          <cell r="A209">
            <v>207</v>
          </cell>
          <cell r="B209" t="str">
            <v>밸브 설치 (나사식)</v>
          </cell>
          <cell r="C209" t="str">
            <v>15A</v>
          </cell>
          <cell r="D209" t="str">
            <v>개당</v>
          </cell>
          <cell r="E209">
            <v>0</v>
          </cell>
          <cell r="F209">
            <v>5106</v>
          </cell>
          <cell r="G209">
            <v>153</v>
          </cell>
          <cell r="H209">
            <v>5259</v>
          </cell>
        </row>
        <row r="210">
          <cell r="A210">
            <v>208</v>
          </cell>
          <cell r="B210" t="str">
            <v>밸브 설치 (나사식)</v>
          </cell>
          <cell r="C210" t="str">
            <v>20A</v>
          </cell>
          <cell r="D210" t="str">
            <v>개당</v>
          </cell>
          <cell r="E210">
            <v>0</v>
          </cell>
          <cell r="F210">
            <v>5106</v>
          </cell>
          <cell r="G210">
            <v>153</v>
          </cell>
          <cell r="H210">
            <v>5259</v>
          </cell>
        </row>
        <row r="211">
          <cell r="A211">
            <v>209</v>
          </cell>
          <cell r="B211" t="str">
            <v>밸브 설치 (나사식)</v>
          </cell>
          <cell r="C211" t="str">
            <v>25A</v>
          </cell>
          <cell r="D211" t="str">
            <v>개당</v>
          </cell>
          <cell r="E211">
            <v>0</v>
          </cell>
          <cell r="F211">
            <v>5106</v>
          </cell>
          <cell r="G211">
            <v>153</v>
          </cell>
          <cell r="H211">
            <v>5259</v>
          </cell>
        </row>
        <row r="212">
          <cell r="A212">
            <v>210</v>
          </cell>
          <cell r="B212" t="str">
            <v>밸브 설치 (나사식)</v>
          </cell>
          <cell r="C212" t="str">
            <v>32A</v>
          </cell>
          <cell r="D212" t="str">
            <v>개당</v>
          </cell>
          <cell r="E212">
            <v>0</v>
          </cell>
          <cell r="F212">
            <v>5106</v>
          </cell>
          <cell r="G212">
            <v>153</v>
          </cell>
          <cell r="H212">
            <v>5259</v>
          </cell>
        </row>
        <row r="213">
          <cell r="A213">
            <v>211</v>
          </cell>
          <cell r="B213" t="str">
            <v>밸브 설치 (나사식)</v>
          </cell>
          <cell r="C213" t="str">
            <v>40A</v>
          </cell>
          <cell r="D213" t="str">
            <v>개당</v>
          </cell>
          <cell r="E213">
            <v>0</v>
          </cell>
          <cell r="F213">
            <v>6654</v>
          </cell>
          <cell r="G213">
            <v>199</v>
          </cell>
          <cell r="H213">
            <v>6853</v>
          </cell>
        </row>
        <row r="214">
          <cell r="A214">
            <v>212</v>
          </cell>
          <cell r="B214" t="str">
            <v>밸브 설치</v>
          </cell>
          <cell r="C214" t="str">
            <v>50A</v>
          </cell>
          <cell r="D214" t="str">
            <v>개당</v>
          </cell>
          <cell r="E214">
            <v>0</v>
          </cell>
          <cell r="F214">
            <v>7738</v>
          </cell>
          <cell r="G214">
            <v>232</v>
          </cell>
          <cell r="H214">
            <v>7970</v>
          </cell>
        </row>
        <row r="215">
          <cell r="A215">
            <v>213</v>
          </cell>
          <cell r="B215" t="str">
            <v>밸브 설치</v>
          </cell>
          <cell r="C215" t="str">
            <v>65A</v>
          </cell>
          <cell r="D215" t="str">
            <v>개당</v>
          </cell>
          <cell r="E215">
            <v>0</v>
          </cell>
          <cell r="F215">
            <v>10266</v>
          </cell>
          <cell r="G215">
            <v>307</v>
          </cell>
          <cell r="H215">
            <v>10573</v>
          </cell>
        </row>
        <row r="216">
          <cell r="A216">
            <v>214</v>
          </cell>
          <cell r="B216" t="str">
            <v>밸브 설치</v>
          </cell>
          <cell r="C216" t="str">
            <v>80A</v>
          </cell>
          <cell r="D216" t="str">
            <v>개당</v>
          </cell>
          <cell r="E216">
            <v>0</v>
          </cell>
          <cell r="F216">
            <v>12846</v>
          </cell>
          <cell r="G216">
            <v>385</v>
          </cell>
          <cell r="H216">
            <v>13231</v>
          </cell>
        </row>
        <row r="217">
          <cell r="A217">
            <v>215</v>
          </cell>
          <cell r="B217" t="str">
            <v>밸브 설치</v>
          </cell>
          <cell r="C217" t="str">
            <v>100A</v>
          </cell>
          <cell r="D217" t="str">
            <v>개당</v>
          </cell>
          <cell r="E217">
            <v>0</v>
          </cell>
          <cell r="F217">
            <v>18572</v>
          </cell>
          <cell r="G217">
            <v>557</v>
          </cell>
          <cell r="H217">
            <v>19129</v>
          </cell>
        </row>
        <row r="218">
          <cell r="A218">
            <v>216</v>
          </cell>
          <cell r="B218" t="str">
            <v>밸브 설치</v>
          </cell>
          <cell r="C218" t="str">
            <v>125A</v>
          </cell>
          <cell r="D218" t="str">
            <v>개당</v>
          </cell>
          <cell r="E218">
            <v>0</v>
          </cell>
          <cell r="F218">
            <v>22132</v>
          </cell>
          <cell r="G218">
            <v>663</v>
          </cell>
          <cell r="H218">
            <v>22795</v>
          </cell>
        </row>
        <row r="219">
          <cell r="A219">
            <v>217</v>
          </cell>
          <cell r="B219" t="str">
            <v>밸브 설치</v>
          </cell>
          <cell r="C219" t="str">
            <v>150A</v>
          </cell>
          <cell r="D219" t="str">
            <v>개당</v>
          </cell>
          <cell r="E219">
            <v>0</v>
          </cell>
          <cell r="F219">
            <v>24196</v>
          </cell>
          <cell r="G219">
            <v>725</v>
          </cell>
          <cell r="H219">
            <v>24921</v>
          </cell>
        </row>
        <row r="220">
          <cell r="A220">
            <v>218</v>
          </cell>
          <cell r="B220" t="str">
            <v>밸브 설치</v>
          </cell>
          <cell r="C220" t="str">
            <v>200A</v>
          </cell>
          <cell r="D220" t="str">
            <v>개당</v>
          </cell>
          <cell r="E220">
            <v>0</v>
          </cell>
          <cell r="F220">
            <v>31470</v>
          </cell>
          <cell r="G220">
            <v>944</v>
          </cell>
          <cell r="H220">
            <v>32414</v>
          </cell>
        </row>
        <row r="221">
          <cell r="A221">
            <v>219</v>
          </cell>
          <cell r="B221" t="str">
            <v>밸브 설치</v>
          </cell>
          <cell r="C221" t="str">
            <v>250A</v>
          </cell>
          <cell r="D221" t="str">
            <v>개당</v>
          </cell>
          <cell r="E221">
            <v>0</v>
          </cell>
          <cell r="F221">
            <v>40241</v>
          </cell>
          <cell r="G221">
            <v>1207</v>
          </cell>
          <cell r="H221">
            <v>41448</v>
          </cell>
        </row>
        <row r="222">
          <cell r="A222">
            <v>220</v>
          </cell>
          <cell r="B222" t="str">
            <v>밸브 설치</v>
          </cell>
          <cell r="C222" t="str">
            <v>300A</v>
          </cell>
          <cell r="D222" t="str">
            <v>개당</v>
          </cell>
          <cell r="E222">
            <v>0</v>
          </cell>
          <cell r="F222">
            <v>49991</v>
          </cell>
          <cell r="G222">
            <v>1499</v>
          </cell>
          <cell r="H222">
            <v>51490</v>
          </cell>
        </row>
        <row r="223">
          <cell r="A223">
            <v>221</v>
          </cell>
          <cell r="B223" t="str">
            <v>밸브 설치</v>
          </cell>
          <cell r="C223" t="str">
            <v>350A</v>
          </cell>
          <cell r="D223" t="str">
            <v>개당</v>
          </cell>
          <cell r="E223">
            <v>0</v>
          </cell>
          <cell r="F223">
            <v>57730</v>
          </cell>
          <cell r="G223">
            <v>1731</v>
          </cell>
          <cell r="H223">
            <v>59461</v>
          </cell>
        </row>
        <row r="224">
          <cell r="A224">
            <v>222</v>
          </cell>
          <cell r="B224" t="str">
            <v>밸브 설치</v>
          </cell>
          <cell r="C224" t="str">
            <v>400A</v>
          </cell>
          <cell r="D224" t="str">
            <v>개당</v>
          </cell>
          <cell r="E224">
            <v>0</v>
          </cell>
          <cell r="F224">
            <v>66552</v>
          </cell>
          <cell r="G224">
            <v>1996</v>
          </cell>
          <cell r="H224">
            <v>68548</v>
          </cell>
        </row>
        <row r="225">
          <cell r="A225">
            <v>223</v>
          </cell>
          <cell r="B225" t="str">
            <v>밸브 설치</v>
          </cell>
          <cell r="C225" t="str">
            <v>450A</v>
          </cell>
          <cell r="D225" t="str">
            <v>개당</v>
          </cell>
          <cell r="E225">
            <v>0</v>
          </cell>
          <cell r="F225">
            <v>74292</v>
          </cell>
          <cell r="G225">
            <v>2228</v>
          </cell>
          <cell r="H225">
            <v>76520</v>
          </cell>
        </row>
        <row r="226">
          <cell r="A226">
            <v>224</v>
          </cell>
          <cell r="B226" t="str">
            <v>밸브 설치</v>
          </cell>
          <cell r="C226" t="str">
            <v>500A</v>
          </cell>
          <cell r="D226" t="str">
            <v>개당</v>
          </cell>
          <cell r="E226">
            <v>0</v>
          </cell>
          <cell r="F226">
            <v>85126</v>
          </cell>
          <cell r="G226">
            <v>2553</v>
          </cell>
          <cell r="H226">
            <v>87679</v>
          </cell>
        </row>
        <row r="227">
          <cell r="A227">
            <v>225</v>
          </cell>
          <cell r="B227" t="str">
            <v>밸브 설치</v>
          </cell>
          <cell r="C227" t="str">
            <v>600A</v>
          </cell>
          <cell r="D227" t="str">
            <v>개당</v>
          </cell>
          <cell r="E227">
            <v>0</v>
          </cell>
          <cell r="F227">
            <v>97508</v>
          </cell>
          <cell r="G227">
            <v>2925</v>
          </cell>
          <cell r="H227">
            <v>100433</v>
          </cell>
        </row>
        <row r="228">
          <cell r="A228">
            <v>226</v>
          </cell>
          <cell r="B228" t="str">
            <v>밸브 설치</v>
          </cell>
          <cell r="C228" t="str">
            <v>700A</v>
          </cell>
          <cell r="D228" t="str">
            <v>개당</v>
          </cell>
          <cell r="E228">
            <v>0</v>
          </cell>
          <cell r="F228">
            <v>232009</v>
          </cell>
          <cell r="G228">
            <v>59560</v>
          </cell>
          <cell r="H228">
            <v>291569</v>
          </cell>
        </row>
        <row r="229">
          <cell r="A229">
            <v>227</v>
          </cell>
          <cell r="B229" t="str">
            <v>밸브 설치</v>
          </cell>
          <cell r="C229" t="str">
            <v>800A</v>
          </cell>
          <cell r="D229" t="str">
            <v>개당</v>
          </cell>
          <cell r="E229">
            <v>0</v>
          </cell>
          <cell r="F229">
            <v>281383</v>
          </cell>
          <cell r="G229">
            <v>66132</v>
          </cell>
          <cell r="H229">
            <v>347515</v>
          </cell>
        </row>
        <row r="230">
          <cell r="A230">
            <v>228</v>
          </cell>
          <cell r="B230" t="str">
            <v>밸브 설치</v>
          </cell>
          <cell r="C230" t="str">
            <v>900A</v>
          </cell>
          <cell r="D230" t="str">
            <v>개당</v>
          </cell>
          <cell r="E230">
            <v>0</v>
          </cell>
          <cell r="F230">
            <v>318626</v>
          </cell>
          <cell r="G230">
            <v>72339</v>
          </cell>
          <cell r="H230">
            <v>390965</v>
          </cell>
        </row>
        <row r="231">
          <cell r="A231">
            <v>229</v>
          </cell>
          <cell r="B231" t="str">
            <v>밸브 설치</v>
          </cell>
          <cell r="C231" t="str">
            <v>1000A</v>
          </cell>
          <cell r="D231" t="str">
            <v>개당</v>
          </cell>
          <cell r="E231">
            <v>0</v>
          </cell>
          <cell r="F231">
            <v>356756</v>
          </cell>
          <cell r="G231">
            <v>75180</v>
          </cell>
          <cell r="H231">
            <v>431936</v>
          </cell>
        </row>
        <row r="232">
          <cell r="A232">
            <v>230</v>
          </cell>
          <cell r="B232" t="str">
            <v>밸브 설치 (버터플라이밸브)</v>
          </cell>
          <cell r="C232" t="str">
            <v>300A</v>
          </cell>
          <cell r="D232" t="str">
            <v>개당</v>
          </cell>
          <cell r="E232">
            <v>0</v>
          </cell>
          <cell r="F232">
            <v>152895</v>
          </cell>
          <cell r="G232">
            <v>41915</v>
          </cell>
          <cell r="H232">
            <v>194810</v>
          </cell>
        </row>
        <row r="233">
          <cell r="A233">
            <v>231</v>
          </cell>
          <cell r="B233" t="str">
            <v>밸브 설치 (버터플라이밸브)</v>
          </cell>
          <cell r="C233" t="str">
            <v>350A</v>
          </cell>
          <cell r="D233" t="str">
            <v>개당</v>
          </cell>
          <cell r="E233">
            <v>0</v>
          </cell>
          <cell r="F233">
            <v>155183</v>
          </cell>
          <cell r="G233">
            <v>43681</v>
          </cell>
          <cell r="H233">
            <v>198864</v>
          </cell>
        </row>
        <row r="234">
          <cell r="A234">
            <v>232</v>
          </cell>
          <cell r="B234" t="str">
            <v>밸브 설치 (버터플라이밸브)</v>
          </cell>
          <cell r="C234" t="str">
            <v>400A</v>
          </cell>
          <cell r="D234" t="str">
            <v>개당</v>
          </cell>
          <cell r="E234">
            <v>0</v>
          </cell>
          <cell r="F234">
            <v>165717</v>
          </cell>
          <cell r="G234">
            <v>45694</v>
          </cell>
          <cell r="H234">
            <v>211411</v>
          </cell>
        </row>
        <row r="235">
          <cell r="A235">
            <v>233</v>
          </cell>
          <cell r="B235" t="str">
            <v>밸브 설치 (버터플라이밸브)</v>
          </cell>
          <cell r="C235" t="str">
            <v>450A</v>
          </cell>
          <cell r="D235" t="str">
            <v>개당</v>
          </cell>
          <cell r="E235">
            <v>0</v>
          </cell>
          <cell r="F235">
            <v>179624</v>
          </cell>
          <cell r="G235">
            <v>47808</v>
          </cell>
          <cell r="H235">
            <v>227432</v>
          </cell>
        </row>
        <row r="236">
          <cell r="A236">
            <v>234</v>
          </cell>
          <cell r="B236" t="str">
            <v>밸브 설치 (버터플라이밸브)</v>
          </cell>
          <cell r="C236" t="str">
            <v>500A</v>
          </cell>
          <cell r="D236" t="str">
            <v>개당</v>
          </cell>
          <cell r="E236">
            <v>0</v>
          </cell>
          <cell r="F236">
            <v>192782</v>
          </cell>
          <cell r="G236">
            <v>49899</v>
          </cell>
          <cell r="H236">
            <v>242681</v>
          </cell>
        </row>
        <row r="237">
          <cell r="A237">
            <v>235</v>
          </cell>
          <cell r="B237" t="str">
            <v>밸브 설치 (버터플라이밸브)</v>
          </cell>
          <cell r="C237" t="str">
            <v>600A</v>
          </cell>
          <cell r="D237" t="str">
            <v>개당</v>
          </cell>
          <cell r="E237">
            <v>0</v>
          </cell>
          <cell r="F237">
            <v>206452</v>
          </cell>
          <cell r="G237">
            <v>52006</v>
          </cell>
          <cell r="H237">
            <v>258458</v>
          </cell>
        </row>
        <row r="238">
          <cell r="A238">
            <v>236</v>
          </cell>
          <cell r="B238" t="str">
            <v>밸브 설치 (버터플라이밸브)</v>
          </cell>
          <cell r="C238" t="str">
            <v>700A</v>
          </cell>
          <cell r="D238" t="str">
            <v>개당</v>
          </cell>
          <cell r="E238">
            <v>0</v>
          </cell>
          <cell r="F238">
            <v>226870</v>
          </cell>
          <cell r="G238">
            <v>54316</v>
          </cell>
          <cell r="H238">
            <v>281186</v>
          </cell>
        </row>
        <row r="239">
          <cell r="A239">
            <v>237</v>
          </cell>
          <cell r="B239" t="str">
            <v>밸브 설치 (버터플라이밸브)</v>
          </cell>
          <cell r="C239" t="str">
            <v>800A</v>
          </cell>
          <cell r="D239" t="str">
            <v>개당</v>
          </cell>
          <cell r="E239">
            <v>0</v>
          </cell>
          <cell r="F239">
            <v>248176</v>
          </cell>
          <cell r="G239">
            <v>56652</v>
          </cell>
          <cell r="H239">
            <v>304828</v>
          </cell>
        </row>
        <row r="240">
          <cell r="A240">
            <v>238</v>
          </cell>
          <cell r="B240" t="str">
            <v>밸브 설치 (버터플라이밸브)</v>
          </cell>
          <cell r="C240" t="str">
            <v>900A</v>
          </cell>
          <cell r="D240" t="str">
            <v>개당</v>
          </cell>
          <cell r="E240">
            <v>0</v>
          </cell>
          <cell r="F240">
            <v>269480</v>
          </cell>
          <cell r="G240">
            <v>58988</v>
          </cell>
          <cell r="H240">
            <v>328468</v>
          </cell>
        </row>
        <row r="241">
          <cell r="A241">
            <v>239</v>
          </cell>
          <cell r="B241" t="str">
            <v>밸브 설치 (버터플라이밸브)</v>
          </cell>
          <cell r="C241" t="str">
            <v>1000A</v>
          </cell>
          <cell r="D241" t="str">
            <v>개당</v>
          </cell>
          <cell r="E241">
            <v>0</v>
          </cell>
          <cell r="F241">
            <v>290786</v>
          </cell>
          <cell r="G241">
            <v>61323</v>
          </cell>
          <cell r="H241">
            <v>352109</v>
          </cell>
        </row>
        <row r="242">
          <cell r="A242">
            <v>240</v>
          </cell>
          <cell r="B242" t="str">
            <v>호스연결구 설치</v>
          </cell>
          <cell r="C242" t="str">
            <v>15A</v>
          </cell>
          <cell r="D242" t="str">
            <v>개소</v>
          </cell>
          <cell r="E242">
            <v>0</v>
          </cell>
          <cell r="F242">
            <v>5106</v>
          </cell>
          <cell r="G242">
            <v>153</v>
          </cell>
          <cell r="H242">
            <v>5259</v>
          </cell>
        </row>
        <row r="243">
          <cell r="A243">
            <v>241</v>
          </cell>
          <cell r="B243" t="str">
            <v>호스연결구 설치</v>
          </cell>
          <cell r="C243" t="str">
            <v>20A</v>
          </cell>
          <cell r="D243" t="str">
            <v>개소</v>
          </cell>
          <cell r="E243">
            <v>0</v>
          </cell>
          <cell r="F243">
            <v>5106</v>
          </cell>
          <cell r="G243">
            <v>153</v>
          </cell>
          <cell r="H243">
            <v>5259</v>
          </cell>
        </row>
        <row r="244">
          <cell r="A244">
            <v>242</v>
          </cell>
          <cell r="B244" t="str">
            <v>호스연결구 설치</v>
          </cell>
          <cell r="C244" t="str">
            <v>25A</v>
          </cell>
          <cell r="D244" t="str">
            <v>개소</v>
          </cell>
          <cell r="E244">
            <v>0</v>
          </cell>
          <cell r="F244">
            <v>5106</v>
          </cell>
          <cell r="G244">
            <v>153</v>
          </cell>
          <cell r="H244">
            <v>5259</v>
          </cell>
        </row>
        <row r="245">
          <cell r="A245">
            <v>243</v>
          </cell>
          <cell r="B245" t="str">
            <v>호스연결구 설치</v>
          </cell>
          <cell r="C245" t="str">
            <v>32A</v>
          </cell>
          <cell r="D245" t="str">
            <v>개소</v>
          </cell>
          <cell r="E245">
            <v>0</v>
          </cell>
          <cell r="F245">
            <v>5106</v>
          </cell>
          <cell r="G245">
            <v>153</v>
          </cell>
          <cell r="H245">
            <v>5259</v>
          </cell>
        </row>
        <row r="246">
          <cell r="A246">
            <v>244</v>
          </cell>
          <cell r="B246" t="str">
            <v>호스연결구 설치</v>
          </cell>
          <cell r="C246" t="str">
            <v>40A</v>
          </cell>
          <cell r="D246" t="str">
            <v>개소</v>
          </cell>
          <cell r="E246">
            <v>0</v>
          </cell>
          <cell r="F246">
            <v>6654</v>
          </cell>
          <cell r="G246">
            <v>199</v>
          </cell>
          <cell r="H246">
            <v>6853</v>
          </cell>
        </row>
        <row r="247">
          <cell r="A247">
            <v>245</v>
          </cell>
          <cell r="B247" t="str">
            <v>관보온</v>
          </cell>
          <cell r="C247" t="str">
            <v>15A</v>
          </cell>
          <cell r="D247" t="str">
            <v>m</v>
          </cell>
          <cell r="E247">
            <v>0</v>
          </cell>
          <cell r="F247">
            <v>2648</v>
          </cell>
          <cell r="G247">
            <v>79</v>
          </cell>
          <cell r="H247">
            <v>2727</v>
          </cell>
        </row>
        <row r="248">
          <cell r="A248">
            <v>246</v>
          </cell>
          <cell r="B248" t="str">
            <v>관보온</v>
          </cell>
          <cell r="C248" t="str">
            <v>20A</v>
          </cell>
          <cell r="D248" t="str">
            <v>m</v>
          </cell>
          <cell r="E248">
            <v>0</v>
          </cell>
          <cell r="F248">
            <v>3177</v>
          </cell>
          <cell r="G248">
            <v>95</v>
          </cell>
          <cell r="H248">
            <v>3272</v>
          </cell>
        </row>
        <row r="249">
          <cell r="A249">
            <v>247</v>
          </cell>
          <cell r="B249" t="str">
            <v>관보온</v>
          </cell>
          <cell r="C249" t="str">
            <v>25A</v>
          </cell>
          <cell r="D249" t="str">
            <v>m</v>
          </cell>
          <cell r="E249">
            <v>0</v>
          </cell>
          <cell r="F249">
            <v>3707</v>
          </cell>
          <cell r="G249">
            <v>111</v>
          </cell>
          <cell r="H249">
            <v>3818</v>
          </cell>
        </row>
        <row r="250">
          <cell r="A250">
            <v>248</v>
          </cell>
          <cell r="B250" t="str">
            <v>관보온</v>
          </cell>
          <cell r="C250" t="str">
            <v>32A</v>
          </cell>
          <cell r="D250" t="str">
            <v>m</v>
          </cell>
          <cell r="E250">
            <v>0</v>
          </cell>
          <cell r="F250">
            <v>4236</v>
          </cell>
          <cell r="G250">
            <v>127</v>
          </cell>
          <cell r="H250">
            <v>4363</v>
          </cell>
        </row>
        <row r="251">
          <cell r="A251">
            <v>249</v>
          </cell>
          <cell r="B251" t="str">
            <v>관보온</v>
          </cell>
          <cell r="C251" t="str">
            <v>40A</v>
          </cell>
          <cell r="D251" t="str">
            <v>m</v>
          </cell>
          <cell r="E251">
            <v>0</v>
          </cell>
          <cell r="F251">
            <v>4236</v>
          </cell>
          <cell r="G251">
            <v>127</v>
          </cell>
          <cell r="H251">
            <v>4363</v>
          </cell>
        </row>
        <row r="252">
          <cell r="A252">
            <v>250</v>
          </cell>
          <cell r="B252" t="str">
            <v>관보온</v>
          </cell>
          <cell r="C252" t="str">
            <v>50A</v>
          </cell>
          <cell r="D252" t="str">
            <v>m</v>
          </cell>
          <cell r="E252">
            <v>0</v>
          </cell>
          <cell r="F252">
            <v>4236</v>
          </cell>
          <cell r="G252">
            <v>127</v>
          </cell>
          <cell r="H252">
            <v>4363</v>
          </cell>
        </row>
        <row r="253">
          <cell r="A253">
            <v>251</v>
          </cell>
          <cell r="B253" t="str">
            <v>관보온</v>
          </cell>
          <cell r="C253" t="str">
            <v>65A</v>
          </cell>
          <cell r="D253" t="str">
            <v>m</v>
          </cell>
          <cell r="E253">
            <v>0</v>
          </cell>
          <cell r="F253">
            <v>5296</v>
          </cell>
          <cell r="G253">
            <v>158</v>
          </cell>
          <cell r="H253">
            <v>5454</v>
          </cell>
        </row>
        <row r="254">
          <cell r="A254">
            <v>252</v>
          </cell>
          <cell r="B254" t="str">
            <v>관보온</v>
          </cell>
          <cell r="C254" t="str">
            <v>80A</v>
          </cell>
          <cell r="D254" t="str">
            <v>m</v>
          </cell>
          <cell r="E254">
            <v>0</v>
          </cell>
          <cell r="F254">
            <v>5825</v>
          </cell>
          <cell r="G254">
            <v>174</v>
          </cell>
          <cell r="H254">
            <v>5999</v>
          </cell>
        </row>
        <row r="255">
          <cell r="A255">
            <v>253</v>
          </cell>
          <cell r="B255" t="str">
            <v>관보온</v>
          </cell>
          <cell r="C255" t="str">
            <v>100A</v>
          </cell>
          <cell r="D255" t="str">
            <v>m</v>
          </cell>
          <cell r="E255">
            <v>0</v>
          </cell>
          <cell r="F255">
            <v>7414</v>
          </cell>
          <cell r="G255">
            <v>222</v>
          </cell>
          <cell r="H255">
            <v>7636</v>
          </cell>
        </row>
        <row r="256">
          <cell r="A256">
            <v>254</v>
          </cell>
          <cell r="B256" t="str">
            <v>관보온</v>
          </cell>
          <cell r="C256" t="str">
            <v>125A</v>
          </cell>
          <cell r="D256" t="str">
            <v>m</v>
          </cell>
          <cell r="E256">
            <v>0</v>
          </cell>
          <cell r="F256">
            <v>10592</v>
          </cell>
          <cell r="G256">
            <v>317</v>
          </cell>
          <cell r="H256">
            <v>10909</v>
          </cell>
        </row>
        <row r="257">
          <cell r="A257">
            <v>255</v>
          </cell>
          <cell r="B257" t="str">
            <v>관보온</v>
          </cell>
          <cell r="C257" t="str">
            <v>150A</v>
          </cell>
          <cell r="D257" t="str">
            <v>m</v>
          </cell>
          <cell r="E257">
            <v>0</v>
          </cell>
          <cell r="F257">
            <v>11121</v>
          </cell>
          <cell r="G257">
            <v>333</v>
          </cell>
          <cell r="H257">
            <v>11454</v>
          </cell>
        </row>
        <row r="258">
          <cell r="A258">
            <v>256</v>
          </cell>
          <cell r="B258" t="str">
            <v>관보온</v>
          </cell>
          <cell r="C258" t="str">
            <v>200A</v>
          </cell>
          <cell r="D258" t="str">
            <v>m</v>
          </cell>
          <cell r="E258">
            <v>0</v>
          </cell>
          <cell r="F258">
            <v>13769</v>
          </cell>
          <cell r="G258">
            <v>413</v>
          </cell>
          <cell r="H258">
            <v>14182</v>
          </cell>
        </row>
        <row r="259">
          <cell r="A259">
            <v>257</v>
          </cell>
          <cell r="B259" t="str">
            <v>관보온 (옥외)</v>
          </cell>
          <cell r="C259" t="str">
            <v>15A</v>
          </cell>
          <cell r="D259" t="str">
            <v>m</v>
          </cell>
          <cell r="E259">
            <v>0</v>
          </cell>
          <cell r="F259">
            <v>7944</v>
          </cell>
          <cell r="G259">
            <v>238</v>
          </cell>
          <cell r="H259">
            <v>8182</v>
          </cell>
        </row>
        <row r="260">
          <cell r="A260">
            <v>258</v>
          </cell>
          <cell r="B260" t="str">
            <v>관보온 (옥외)</v>
          </cell>
          <cell r="C260" t="str">
            <v>20A</v>
          </cell>
          <cell r="D260" t="str">
            <v>m</v>
          </cell>
          <cell r="E260">
            <v>0</v>
          </cell>
          <cell r="F260">
            <v>9532</v>
          </cell>
          <cell r="G260">
            <v>285</v>
          </cell>
          <cell r="H260">
            <v>9817</v>
          </cell>
        </row>
        <row r="261">
          <cell r="A261">
            <v>259</v>
          </cell>
          <cell r="B261" t="str">
            <v>관보온 (옥외)</v>
          </cell>
          <cell r="C261" t="str">
            <v>25A</v>
          </cell>
          <cell r="D261" t="str">
            <v>m</v>
          </cell>
          <cell r="E261">
            <v>0</v>
          </cell>
          <cell r="F261">
            <v>11121</v>
          </cell>
          <cell r="G261">
            <v>333</v>
          </cell>
          <cell r="H261">
            <v>11454</v>
          </cell>
        </row>
        <row r="262">
          <cell r="A262">
            <v>260</v>
          </cell>
          <cell r="B262" t="str">
            <v>관보온 (옥외)</v>
          </cell>
          <cell r="C262" t="str">
            <v>32A</v>
          </cell>
          <cell r="D262" t="str">
            <v>m</v>
          </cell>
          <cell r="E262">
            <v>0</v>
          </cell>
          <cell r="F262">
            <v>12710</v>
          </cell>
          <cell r="G262">
            <v>381</v>
          </cell>
          <cell r="H262">
            <v>13091</v>
          </cell>
        </row>
        <row r="263">
          <cell r="A263">
            <v>261</v>
          </cell>
          <cell r="B263" t="str">
            <v>관보온 (옥외)</v>
          </cell>
          <cell r="C263" t="str">
            <v>40A</v>
          </cell>
          <cell r="D263" t="str">
            <v>m</v>
          </cell>
          <cell r="E263">
            <v>0</v>
          </cell>
          <cell r="F263">
            <v>12710</v>
          </cell>
          <cell r="G263">
            <v>381</v>
          </cell>
          <cell r="H263">
            <v>13091</v>
          </cell>
        </row>
        <row r="264">
          <cell r="A264">
            <v>262</v>
          </cell>
          <cell r="B264" t="str">
            <v>관보온 (옥외)</v>
          </cell>
          <cell r="C264" t="str">
            <v>50A</v>
          </cell>
          <cell r="D264" t="str">
            <v>m</v>
          </cell>
          <cell r="E264">
            <v>0</v>
          </cell>
          <cell r="F264">
            <v>12710</v>
          </cell>
          <cell r="G264">
            <v>381</v>
          </cell>
          <cell r="H264">
            <v>13091</v>
          </cell>
        </row>
        <row r="265">
          <cell r="A265">
            <v>263</v>
          </cell>
          <cell r="B265" t="str">
            <v>관보온 (옥외)</v>
          </cell>
          <cell r="C265" t="str">
            <v>65A</v>
          </cell>
          <cell r="D265" t="str">
            <v>m</v>
          </cell>
          <cell r="E265">
            <v>0</v>
          </cell>
          <cell r="F265">
            <v>15888</v>
          </cell>
          <cell r="G265">
            <v>476</v>
          </cell>
          <cell r="H265">
            <v>16364</v>
          </cell>
        </row>
        <row r="266">
          <cell r="A266">
            <v>264</v>
          </cell>
          <cell r="B266" t="str">
            <v>관보온 (옥외)</v>
          </cell>
          <cell r="C266" t="str">
            <v>80A</v>
          </cell>
          <cell r="D266" t="str">
            <v>m</v>
          </cell>
          <cell r="E266">
            <v>0</v>
          </cell>
          <cell r="F266">
            <v>17477</v>
          </cell>
          <cell r="G266">
            <v>524</v>
          </cell>
          <cell r="H266">
            <v>18001</v>
          </cell>
        </row>
        <row r="267">
          <cell r="A267">
            <v>265</v>
          </cell>
          <cell r="B267" t="str">
            <v>관보온 (옥외)</v>
          </cell>
          <cell r="C267" t="str">
            <v>100A</v>
          </cell>
          <cell r="D267" t="str">
            <v>m</v>
          </cell>
          <cell r="E267">
            <v>0</v>
          </cell>
          <cell r="F267">
            <v>22243</v>
          </cell>
          <cell r="G267">
            <v>667</v>
          </cell>
          <cell r="H267">
            <v>22910</v>
          </cell>
        </row>
        <row r="268">
          <cell r="A268">
            <v>266</v>
          </cell>
          <cell r="B268" t="str">
            <v>관보온 (옥외)</v>
          </cell>
          <cell r="C268" t="str">
            <v>125A</v>
          </cell>
          <cell r="D268" t="str">
            <v>m</v>
          </cell>
          <cell r="E268">
            <v>0</v>
          </cell>
          <cell r="F268">
            <v>31776</v>
          </cell>
          <cell r="G268">
            <v>953</v>
          </cell>
          <cell r="H268">
            <v>32729</v>
          </cell>
        </row>
        <row r="269">
          <cell r="A269">
            <v>267</v>
          </cell>
          <cell r="B269" t="str">
            <v>관보온 (옥외)</v>
          </cell>
          <cell r="C269" t="str">
            <v>150A</v>
          </cell>
          <cell r="D269" t="str">
            <v>m</v>
          </cell>
          <cell r="E269">
            <v>0</v>
          </cell>
          <cell r="F269">
            <v>33365</v>
          </cell>
          <cell r="G269">
            <v>1000</v>
          </cell>
          <cell r="H269">
            <v>34365</v>
          </cell>
        </row>
        <row r="270">
          <cell r="A270">
            <v>268</v>
          </cell>
          <cell r="B270" t="str">
            <v>관보온 (옥외)</v>
          </cell>
          <cell r="C270" t="str">
            <v>200A</v>
          </cell>
          <cell r="D270" t="str">
            <v>m</v>
          </cell>
          <cell r="E270">
            <v>0</v>
          </cell>
          <cell r="F270">
            <v>41309</v>
          </cell>
          <cell r="G270">
            <v>1239</v>
          </cell>
          <cell r="H270">
            <v>42548</v>
          </cell>
        </row>
        <row r="271">
          <cell r="A271">
            <v>269</v>
          </cell>
          <cell r="B271" t="str">
            <v>함석마감 밸브보온</v>
          </cell>
          <cell r="C271" t="str">
            <v>15A</v>
          </cell>
          <cell r="D271" t="str">
            <v>개소</v>
          </cell>
          <cell r="E271">
            <v>0</v>
          </cell>
          <cell r="F271">
            <v>51369</v>
          </cell>
          <cell r="G271">
            <v>1541</v>
          </cell>
          <cell r="H271">
            <v>52910</v>
          </cell>
        </row>
        <row r="272">
          <cell r="A272">
            <v>270</v>
          </cell>
          <cell r="B272" t="str">
            <v>함석마감 밸브보온</v>
          </cell>
          <cell r="C272" t="str">
            <v>20A</v>
          </cell>
          <cell r="D272" t="str">
            <v>개소</v>
          </cell>
          <cell r="E272">
            <v>0</v>
          </cell>
          <cell r="F272">
            <v>51369</v>
          </cell>
          <cell r="G272">
            <v>1541</v>
          </cell>
          <cell r="H272">
            <v>52910</v>
          </cell>
        </row>
        <row r="273">
          <cell r="A273">
            <v>271</v>
          </cell>
          <cell r="B273" t="str">
            <v>함석마감 밸브보온</v>
          </cell>
          <cell r="C273" t="str">
            <v>25A</v>
          </cell>
          <cell r="D273" t="str">
            <v>개소</v>
          </cell>
          <cell r="E273">
            <v>0</v>
          </cell>
          <cell r="F273">
            <v>51369</v>
          </cell>
          <cell r="G273">
            <v>1541</v>
          </cell>
          <cell r="H273">
            <v>52910</v>
          </cell>
        </row>
        <row r="274">
          <cell r="A274">
            <v>272</v>
          </cell>
          <cell r="B274" t="str">
            <v>함석마감 밸브보온</v>
          </cell>
          <cell r="C274" t="str">
            <v>32A</v>
          </cell>
          <cell r="D274" t="str">
            <v>개소</v>
          </cell>
          <cell r="E274">
            <v>0</v>
          </cell>
          <cell r="F274">
            <v>51369</v>
          </cell>
          <cell r="G274">
            <v>1541</v>
          </cell>
          <cell r="H274">
            <v>52910</v>
          </cell>
        </row>
        <row r="275">
          <cell r="A275">
            <v>273</v>
          </cell>
          <cell r="B275" t="str">
            <v>함석마감 밸브보온</v>
          </cell>
          <cell r="C275" t="str">
            <v>40A</v>
          </cell>
          <cell r="D275" t="str">
            <v>개소</v>
          </cell>
          <cell r="E275">
            <v>0</v>
          </cell>
          <cell r="F275">
            <v>51369</v>
          </cell>
          <cell r="G275">
            <v>1541</v>
          </cell>
          <cell r="H275">
            <v>52910</v>
          </cell>
        </row>
        <row r="276">
          <cell r="A276">
            <v>274</v>
          </cell>
          <cell r="B276" t="str">
            <v>함석마감 밸브보온</v>
          </cell>
          <cell r="C276" t="str">
            <v>50A</v>
          </cell>
          <cell r="D276" t="str">
            <v>개소</v>
          </cell>
          <cell r="E276">
            <v>0</v>
          </cell>
          <cell r="F276">
            <v>51369</v>
          </cell>
          <cell r="G276">
            <v>1541</v>
          </cell>
          <cell r="H276">
            <v>52910</v>
          </cell>
        </row>
        <row r="277">
          <cell r="A277">
            <v>275</v>
          </cell>
          <cell r="B277" t="str">
            <v>함석마감 밸브보온</v>
          </cell>
          <cell r="C277" t="str">
            <v>65A</v>
          </cell>
          <cell r="D277" t="str">
            <v>개소</v>
          </cell>
          <cell r="E277">
            <v>0</v>
          </cell>
          <cell r="F277">
            <v>57857</v>
          </cell>
          <cell r="G277">
            <v>1735</v>
          </cell>
          <cell r="H277">
            <v>59592</v>
          </cell>
        </row>
        <row r="278">
          <cell r="A278">
            <v>276</v>
          </cell>
          <cell r="B278" t="str">
            <v>함석마감 밸브보온</v>
          </cell>
          <cell r="C278" t="str">
            <v>80A</v>
          </cell>
          <cell r="D278" t="str">
            <v>개소</v>
          </cell>
          <cell r="E278">
            <v>0</v>
          </cell>
          <cell r="F278">
            <v>64461</v>
          </cell>
          <cell r="G278">
            <v>1933</v>
          </cell>
          <cell r="H278">
            <v>66394</v>
          </cell>
        </row>
        <row r="279">
          <cell r="A279">
            <v>277</v>
          </cell>
          <cell r="B279" t="str">
            <v>함석마감 밸브보온</v>
          </cell>
          <cell r="C279" t="str">
            <v>100A</v>
          </cell>
          <cell r="D279" t="str">
            <v>개소</v>
          </cell>
          <cell r="E279">
            <v>0</v>
          </cell>
          <cell r="F279">
            <v>73809</v>
          </cell>
          <cell r="G279">
            <v>2214</v>
          </cell>
          <cell r="H279">
            <v>76023</v>
          </cell>
        </row>
        <row r="280">
          <cell r="A280">
            <v>278</v>
          </cell>
          <cell r="B280" t="str">
            <v>함석마감 밸브보온</v>
          </cell>
          <cell r="C280" t="str">
            <v>125A</v>
          </cell>
          <cell r="D280" t="str">
            <v>개소</v>
          </cell>
          <cell r="E280">
            <v>0</v>
          </cell>
          <cell r="F280">
            <v>81165</v>
          </cell>
          <cell r="G280">
            <v>2434</v>
          </cell>
          <cell r="H280">
            <v>83599</v>
          </cell>
        </row>
        <row r="281">
          <cell r="A281">
            <v>279</v>
          </cell>
          <cell r="B281" t="str">
            <v>함석마감 밸브보온</v>
          </cell>
          <cell r="C281" t="str">
            <v>150A</v>
          </cell>
          <cell r="D281" t="str">
            <v>개소</v>
          </cell>
          <cell r="E281">
            <v>0</v>
          </cell>
          <cell r="F281">
            <v>88384</v>
          </cell>
          <cell r="G281">
            <v>2651</v>
          </cell>
          <cell r="H281">
            <v>91035</v>
          </cell>
        </row>
        <row r="282">
          <cell r="A282">
            <v>280</v>
          </cell>
          <cell r="B282" t="str">
            <v>함석마감 밸브보온</v>
          </cell>
          <cell r="C282" t="str">
            <v>200A</v>
          </cell>
          <cell r="D282" t="str">
            <v>개소</v>
          </cell>
          <cell r="E282">
            <v>0</v>
          </cell>
          <cell r="F282">
            <v>102262</v>
          </cell>
          <cell r="G282">
            <v>3067</v>
          </cell>
          <cell r="H282">
            <v>105329</v>
          </cell>
        </row>
        <row r="283">
          <cell r="A283">
            <v>281</v>
          </cell>
          <cell r="B283" t="str">
            <v>도장공사</v>
          </cell>
          <cell r="D283" t="str">
            <v>㎡</v>
          </cell>
          <cell r="E283">
            <v>0</v>
          </cell>
          <cell r="F283">
            <v>5232</v>
          </cell>
          <cell r="G283">
            <v>103</v>
          </cell>
          <cell r="H283">
            <v>5335</v>
          </cell>
        </row>
        <row r="284">
          <cell r="A284">
            <v>282</v>
          </cell>
          <cell r="B284" t="str">
            <v>바탕만들기</v>
          </cell>
          <cell r="D284" t="str">
            <v>㎡</v>
          </cell>
          <cell r="E284">
            <v>0</v>
          </cell>
          <cell r="F284">
            <v>862</v>
          </cell>
          <cell r="G284">
            <v>17</v>
          </cell>
          <cell r="H284">
            <v>879</v>
          </cell>
        </row>
        <row r="285">
          <cell r="A285">
            <v>283</v>
          </cell>
          <cell r="B285" t="str">
            <v>녹막이 페인트칠</v>
          </cell>
          <cell r="D285" t="str">
            <v>㎡</v>
          </cell>
          <cell r="E285">
            <v>0</v>
          </cell>
          <cell r="F285">
            <v>1725</v>
          </cell>
          <cell r="G285">
            <v>34</v>
          </cell>
          <cell r="H285">
            <v>1759</v>
          </cell>
        </row>
        <row r="286">
          <cell r="A286">
            <v>284</v>
          </cell>
          <cell r="B286" t="str">
            <v>조합페인트칠</v>
          </cell>
          <cell r="D286" t="str">
            <v>㎡</v>
          </cell>
          <cell r="E286">
            <v>0</v>
          </cell>
          <cell r="F286">
            <v>2645</v>
          </cell>
          <cell r="G286">
            <v>52</v>
          </cell>
          <cell r="H286">
            <v>2697</v>
          </cell>
        </row>
        <row r="287">
          <cell r="A287">
            <v>285</v>
          </cell>
          <cell r="B287" t="str">
            <v>인력터파기</v>
          </cell>
          <cell r="C287" t="str">
            <v>보통토사 (1~2m)</v>
          </cell>
          <cell r="D287" t="str">
            <v>㎥</v>
          </cell>
          <cell r="E287">
            <v>0</v>
          </cell>
          <cell r="F287">
            <v>10120</v>
          </cell>
          <cell r="G287">
            <v>0</v>
          </cell>
          <cell r="H287">
            <v>10120</v>
          </cell>
          <cell r="I287" t="str">
            <v/>
          </cell>
        </row>
        <row r="288">
          <cell r="A288">
            <v>286</v>
          </cell>
          <cell r="B288" t="str">
            <v>되메우기</v>
          </cell>
          <cell r="C288" t="str">
            <v>보통토사 (1~2m)</v>
          </cell>
          <cell r="D288" t="str">
            <v>㎥</v>
          </cell>
          <cell r="E288">
            <v>0</v>
          </cell>
          <cell r="F288">
            <v>13868</v>
          </cell>
          <cell r="G288">
            <v>0</v>
          </cell>
          <cell r="H288">
            <v>13868</v>
          </cell>
          <cell r="I288" t="str">
            <v/>
          </cell>
        </row>
        <row r="289">
          <cell r="A289">
            <v>287</v>
          </cell>
          <cell r="B289" t="str">
            <v>잔토처리</v>
          </cell>
          <cell r="C289" t="str">
            <v>보통토사 (1~2m)</v>
          </cell>
          <cell r="D289" t="str">
            <v>㎥</v>
          </cell>
          <cell r="E289">
            <v>0</v>
          </cell>
          <cell r="F289">
            <v>17617</v>
          </cell>
          <cell r="G289">
            <v>0</v>
          </cell>
          <cell r="H289">
            <v>17617</v>
          </cell>
          <cell r="I289" t="str">
            <v/>
          </cell>
        </row>
        <row r="290">
          <cell r="A290">
            <v>288</v>
          </cell>
          <cell r="B290" t="str">
            <v>기초 콘크리트 (인력비빔)</v>
          </cell>
          <cell r="C290" t="str">
            <v>소형구조물</v>
          </cell>
          <cell r="D290" t="str">
            <v>㎥</v>
          </cell>
          <cell r="E290">
            <v>0</v>
          </cell>
          <cell r="F290">
            <v>132703</v>
          </cell>
          <cell r="G290">
            <v>3981</v>
          </cell>
          <cell r="H290">
            <v>136684</v>
          </cell>
          <cell r="I290" t="str">
            <v/>
          </cell>
        </row>
        <row r="291">
          <cell r="A291">
            <v>289</v>
          </cell>
          <cell r="B291" t="str">
            <v>모르타르</v>
          </cell>
          <cell r="C291" t="str">
            <v>배합비 (1:3)</v>
          </cell>
          <cell r="D291" t="str">
            <v>㎥</v>
          </cell>
          <cell r="E291">
            <v>0</v>
          </cell>
          <cell r="F291">
            <v>37483</v>
          </cell>
          <cell r="G291">
            <v>1124</v>
          </cell>
          <cell r="H291">
            <v>38607</v>
          </cell>
          <cell r="I291" t="str">
            <v/>
          </cell>
        </row>
        <row r="292">
          <cell r="A292">
            <v>290</v>
          </cell>
          <cell r="B292" t="str">
            <v>잡철물 제작 설치</v>
          </cell>
          <cell r="C292" t="str">
            <v>간단</v>
          </cell>
          <cell r="D292" t="str">
            <v>ton</v>
          </cell>
          <cell r="E292">
            <v>0</v>
          </cell>
          <cell r="F292">
            <v>2036773</v>
          </cell>
          <cell r="G292">
            <v>70222</v>
          </cell>
          <cell r="H292">
            <v>2106995</v>
          </cell>
          <cell r="I292" t="str">
            <v/>
          </cell>
        </row>
        <row r="293">
          <cell r="A293">
            <v>291</v>
          </cell>
          <cell r="B293" t="str">
            <v>잡철물 제작 설치</v>
          </cell>
          <cell r="C293" t="str">
            <v>보통</v>
          </cell>
          <cell r="D293" t="str">
            <v>ton</v>
          </cell>
          <cell r="E293">
            <v>0</v>
          </cell>
          <cell r="F293">
            <v>2443636</v>
          </cell>
          <cell r="G293">
            <v>84251</v>
          </cell>
          <cell r="H293">
            <v>2527887</v>
          </cell>
        </row>
        <row r="294">
          <cell r="A294">
            <v>292</v>
          </cell>
          <cell r="B294" t="str">
            <v>잡철물 제작 설치</v>
          </cell>
          <cell r="C294" t="str">
            <v>복잡</v>
          </cell>
          <cell r="D294" t="str">
            <v>ton</v>
          </cell>
          <cell r="E294">
            <v>0</v>
          </cell>
          <cell r="F294">
            <v>2851020</v>
          </cell>
          <cell r="G294">
            <v>98295</v>
          </cell>
          <cell r="H294">
            <v>2949315</v>
          </cell>
        </row>
        <row r="295">
          <cell r="A295">
            <v>293</v>
          </cell>
          <cell r="B295" t="str">
            <v>현장반 설치</v>
          </cell>
          <cell r="C295" t="str">
            <v>벽붙이형</v>
          </cell>
          <cell r="D295" t="str">
            <v>면</v>
          </cell>
          <cell r="E295">
            <v>0</v>
          </cell>
          <cell r="F295">
            <v>159947</v>
          </cell>
          <cell r="G295">
            <v>4798</v>
          </cell>
          <cell r="H295">
            <v>164745</v>
          </cell>
        </row>
        <row r="296">
          <cell r="A296">
            <v>294</v>
          </cell>
          <cell r="B296" t="str">
            <v>현장반 설치</v>
          </cell>
          <cell r="C296" t="str">
            <v>스탠드형</v>
          </cell>
          <cell r="D296" t="str">
            <v>면</v>
          </cell>
          <cell r="E296">
            <v>0</v>
          </cell>
          <cell r="F296">
            <v>373211</v>
          </cell>
          <cell r="G296">
            <v>11196</v>
          </cell>
          <cell r="H296">
            <v>384407</v>
          </cell>
        </row>
        <row r="297">
          <cell r="A297">
            <v>295</v>
          </cell>
          <cell r="B297" t="str">
            <v>Air Compressor 설치</v>
          </cell>
          <cell r="C297" t="str">
            <v>소형</v>
          </cell>
          <cell r="D297" t="str">
            <v>대</v>
          </cell>
          <cell r="E297">
            <v>0</v>
          </cell>
          <cell r="F297">
            <v>84183</v>
          </cell>
          <cell r="G297">
            <v>2525</v>
          </cell>
          <cell r="H297">
            <v>86708</v>
          </cell>
        </row>
        <row r="298">
          <cell r="A298">
            <v>296</v>
          </cell>
          <cell r="B298" t="str">
            <v>Air Compressor 설치</v>
          </cell>
          <cell r="C298" t="str">
            <v>대형</v>
          </cell>
          <cell r="D298" t="str">
            <v>대</v>
          </cell>
          <cell r="E298">
            <v>0</v>
          </cell>
          <cell r="F298">
            <v>112244</v>
          </cell>
          <cell r="G298">
            <v>3367</v>
          </cell>
          <cell r="H298">
            <v>115611</v>
          </cell>
        </row>
        <row r="299">
          <cell r="A299">
            <v>297</v>
          </cell>
          <cell r="B299" t="str">
            <v>제습기 설치</v>
          </cell>
          <cell r="D299" t="str">
            <v>대</v>
          </cell>
          <cell r="E299">
            <v>0</v>
          </cell>
          <cell r="F299">
            <v>84183</v>
          </cell>
          <cell r="G299">
            <v>2525</v>
          </cell>
          <cell r="H299">
            <v>86708</v>
          </cell>
        </row>
        <row r="300">
          <cell r="A300">
            <v>298</v>
          </cell>
          <cell r="B300" t="str">
            <v>레일 설치</v>
          </cell>
          <cell r="C300" t="str">
            <v/>
          </cell>
          <cell r="D300" t="str">
            <v>m</v>
          </cell>
          <cell r="E300">
            <v>0</v>
          </cell>
          <cell r="F300">
            <v>5555</v>
          </cell>
          <cell r="G300">
            <v>166</v>
          </cell>
          <cell r="H300">
            <v>5721</v>
          </cell>
        </row>
        <row r="301">
          <cell r="A301">
            <v>299</v>
          </cell>
          <cell r="B301" t="str">
            <v>천정크레인 설치</v>
          </cell>
          <cell r="C301" t="str">
            <v/>
          </cell>
          <cell r="D301" t="str">
            <v>ton</v>
          </cell>
          <cell r="E301">
            <v>0</v>
          </cell>
          <cell r="F301">
            <v>526771</v>
          </cell>
          <cell r="G301">
            <v>65681</v>
          </cell>
          <cell r="H301">
            <v>592452</v>
          </cell>
        </row>
        <row r="302">
          <cell r="A302">
            <v>300</v>
          </cell>
          <cell r="B302" t="str">
            <v>Tank설치(건설기계가 닿는 장소)</v>
          </cell>
          <cell r="C302" t="str">
            <v>0.5ton 이하</v>
          </cell>
          <cell r="D302" t="str">
            <v>대</v>
          </cell>
          <cell r="E302">
            <v>0</v>
          </cell>
          <cell r="F302">
            <v>161566</v>
          </cell>
          <cell r="G302">
            <v>4846</v>
          </cell>
          <cell r="H302">
            <v>166412</v>
          </cell>
        </row>
        <row r="303">
          <cell r="A303">
            <v>301</v>
          </cell>
          <cell r="B303" t="str">
            <v>Tank설치(건설기계가 닿는 장소)</v>
          </cell>
          <cell r="C303" t="str">
            <v>0.51 ~ 1.0ton</v>
          </cell>
          <cell r="D303" t="str">
            <v>대</v>
          </cell>
          <cell r="E303">
            <v>0</v>
          </cell>
          <cell r="F303">
            <v>240661</v>
          </cell>
          <cell r="G303">
            <v>7219</v>
          </cell>
          <cell r="H303">
            <v>247880</v>
          </cell>
        </row>
        <row r="304">
          <cell r="A304">
            <v>302</v>
          </cell>
          <cell r="B304" t="str">
            <v>Tank설치(건설기계가 닿는 장소)</v>
          </cell>
          <cell r="C304" t="str">
            <v>1.01 ~ 2.0ton</v>
          </cell>
          <cell r="D304" t="str">
            <v>대</v>
          </cell>
          <cell r="E304">
            <v>0</v>
          </cell>
          <cell r="F304">
            <v>359233</v>
          </cell>
          <cell r="G304">
            <v>10776</v>
          </cell>
          <cell r="H304">
            <v>370009</v>
          </cell>
        </row>
        <row r="305">
          <cell r="A305">
            <v>303</v>
          </cell>
          <cell r="B305" t="str">
            <v>Tank설치(건설기계가 닿는 장소)</v>
          </cell>
          <cell r="C305" t="str">
            <v>2.01 ~ 3.0ton</v>
          </cell>
          <cell r="D305" t="str">
            <v>대</v>
          </cell>
          <cell r="E305">
            <v>0</v>
          </cell>
          <cell r="F305">
            <v>455437</v>
          </cell>
          <cell r="G305">
            <v>13663</v>
          </cell>
          <cell r="H305">
            <v>469100</v>
          </cell>
        </row>
        <row r="306">
          <cell r="A306">
            <v>304</v>
          </cell>
          <cell r="B306" t="str">
            <v>Tank설치(건설기계가 닿는 장소)</v>
          </cell>
          <cell r="C306" t="str">
            <v>3.01 ~ 4.0ton</v>
          </cell>
          <cell r="D306" t="str">
            <v>대</v>
          </cell>
          <cell r="E306">
            <v>0</v>
          </cell>
          <cell r="F306">
            <v>608576</v>
          </cell>
          <cell r="G306">
            <v>18257</v>
          </cell>
          <cell r="H306">
            <v>626833</v>
          </cell>
        </row>
        <row r="307">
          <cell r="A307">
            <v>305</v>
          </cell>
          <cell r="B307" t="str">
            <v>Tank설치(건설기계가 닿는 장소)</v>
          </cell>
          <cell r="C307" t="str">
            <v>4.01 ~ 5.0ton</v>
          </cell>
          <cell r="D307" t="str">
            <v>대</v>
          </cell>
          <cell r="E307">
            <v>0</v>
          </cell>
          <cell r="F307">
            <v>725320</v>
          </cell>
          <cell r="G307">
            <v>21759</v>
          </cell>
          <cell r="H307">
            <v>747079</v>
          </cell>
        </row>
        <row r="308">
          <cell r="A308">
            <v>306</v>
          </cell>
          <cell r="B308" t="str">
            <v>Tank설치(건설기계가 닿는 장소)</v>
          </cell>
          <cell r="C308" t="str">
            <v>5.01 ~ 6.0ton</v>
          </cell>
          <cell r="D308" t="str">
            <v>대</v>
          </cell>
          <cell r="E308">
            <v>0</v>
          </cell>
          <cell r="F308">
            <v>841284</v>
          </cell>
          <cell r="G308">
            <v>25238</v>
          </cell>
          <cell r="H308">
            <v>866522</v>
          </cell>
        </row>
        <row r="309">
          <cell r="A309">
            <v>307</v>
          </cell>
          <cell r="B309" t="str">
            <v>Tank설치(건설기계가 닿는 장소)</v>
          </cell>
          <cell r="C309" t="str">
            <v>6.01 ~ 7.0ton</v>
          </cell>
          <cell r="D309" t="str">
            <v>대</v>
          </cell>
          <cell r="E309">
            <v>0</v>
          </cell>
          <cell r="F309">
            <v>941164</v>
          </cell>
          <cell r="G309">
            <v>28234</v>
          </cell>
          <cell r="H309">
            <v>969398</v>
          </cell>
        </row>
        <row r="310">
          <cell r="A310">
            <v>308</v>
          </cell>
          <cell r="B310" t="str">
            <v>Tank설치(건설기계가 닿는 장소)</v>
          </cell>
          <cell r="C310" t="str">
            <v>7.01 ~ 8.0ton</v>
          </cell>
          <cell r="D310" t="str">
            <v>대</v>
          </cell>
          <cell r="E310">
            <v>0</v>
          </cell>
          <cell r="F310">
            <v>1058020</v>
          </cell>
          <cell r="G310">
            <v>31740</v>
          </cell>
          <cell r="H310">
            <v>1089760</v>
          </cell>
        </row>
        <row r="311">
          <cell r="A311">
            <v>309</v>
          </cell>
          <cell r="B311" t="str">
            <v>Tank설치(건설기계가 닿지 않는 장소)</v>
          </cell>
          <cell r="C311" t="str">
            <v>0.5ton 이하</v>
          </cell>
          <cell r="D311" t="str">
            <v>대</v>
          </cell>
          <cell r="E311">
            <v>0</v>
          </cell>
          <cell r="F311">
            <v>648462</v>
          </cell>
          <cell r="G311">
            <v>19453</v>
          </cell>
          <cell r="H311">
            <v>667915</v>
          </cell>
        </row>
        <row r="312">
          <cell r="A312">
            <v>310</v>
          </cell>
          <cell r="B312" t="str">
            <v>Tank설치(건설기계가 닿지 않는 장소)</v>
          </cell>
          <cell r="C312" t="str">
            <v>0.51 ~ 1.0ton</v>
          </cell>
          <cell r="D312" t="str">
            <v>대</v>
          </cell>
          <cell r="E312">
            <v>0</v>
          </cell>
          <cell r="F312">
            <v>948645</v>
          </cell>
          <cell r="G312">
            <v>28459</v>
          </cell>
          <cell r="H312">
            <v>977104</v>
          </cell>
        </row>
        <row r="313">
          <cell r="A313">
            <v>311</v>
          </cell>
          <cell r="B313" t="str">
            <v>Tank설치(건설기계가 닿지 않는 장소)</v>
          </cell>
          <cell r="C313" t="str">
            <v>1.01 ~ 2.0ton</v>
          </cell>
          <cell r="D313" t="str">
            <v>대</v>
          </cell>
          <cell r="E313">
            <v>0</v>
          </cell>
          <cell r="F313">
            <v>1368712</v>
          </cell>
          <cell r="G313">
            <v>41061</v>
          </cell>
          <cell r="H313">
            <v>1409773</v>
          </cell>
        </row>
        <row r="314">
          <cell r="A314">
            <v>312</v>
          </cell>
          <cell r="B314" t="str">
            <v>Tank설치(건설기계가 닿지 않는 장소)</v>
          </cell>
          <cell r="C314" t="str">
            <v>2.01 ~ 3.0ton</v>
          </cell>
          <cell r="D314" t="str">
            <v>대</v>
          </cell>
          <cell r="E314">
            <v>0</v>
          </cell>
          <cell r="F314">
            <v>1676222</v>
          </cell>
          <cell r="G314">
            <v>50286</v>
          </cell>
          <cell r="H314">
            <v>1726508</v>
          </cell>
          <cell r="I314" t="str">
            <v/>
          </cell>
        </row>
        <row r="315">
          <cell r="A315">
            <v>313</v>
          </cell>
          <cell r="B315" t="str">
            <v>Tank설치(건설기계가 닿지 않는 장소)</v>
          </cell>
          <cell r="C315" t="str">
            <v>3.01 ~ 4.0ton</v>
          </cell>
          <cell r="D315" t="str">
            <v>대</v>
          </cell>
          <cell r="E315">
            <v>0</v>
          </cell>
          <cell r="F315">
            <v>1999067</v>
          </cell>
          <cell r="G315">
            <v>59972</v>
          </cell>
          <cell r="H315">
            <v>2059039</v>
          </cell>
          <cell r="I315" t="str">
            <v/>
          </cell>
        </row>
        <row r="316">
          <cell r="A316">
            <v>314</v>
          </cell>
          <cell r="B316" t="str">
            <v>Tank설치(건설기계가 닿지 않는 장소)</v>
          </cell>
          <cell r="C316" t="str">
            <v>4.01 ~ 5.0ton</v>
          </cell>
          <cell r="D316" t="str">
            <v>대</v>
          </cell>
          <cell r="E316">
            <v>0</v>
          </cell>
          <cell r="F316">
            <v>2249078</v>
          </cell>
          <cell r="G316">
            <v>67472</v>
          </cell>
          <cell r="H316">
            <v>2316550</v>
          </cell>
          <cell r="I316" t="str">
            <v/>
          </cell>
        </row>
        <row r="317">
          <cell r="A317">
            <v>315</v>
          </cell>
          <cell r="B317" t="str">
            <v>Tank설치(건설기계가 닿지 않는 장소)</v>
          </cell>
          <cell r="C317" t="str">
            <v>5.01 ~ 6.0ton</v>
          </cell>
          <cell r="D317" t="str">
            <v>대</v>
          </cell>
          <cell r="E317">
            <v>0</v>
          </cell>
          <cell r="F317">
            <v>2475085</v>
          </cell>
          <cell r="G317">
            <v>74252</v>
          </cell>
          <cell r="H317">
            <v>2549337</v>
          </cell>
          <cell r="I317" t="str">
            <v/>
          </cell>
        </row>
        <row r="318">
          <cell r="A318">
            <v>316</v>
          </cell>
          <cell r="B318" t="str">
            <v>Tank설치(건설기계가 닿지 않는 장소)</v>
          </cell>
          <cell r="C318" t="str">
            <v>6.01 ~ 7.0ton</v>
          </cell>
          <cell r="D318" t="str">
            <v>대</v>
          </cell>
          <cell r="E318">
            <v>0</v>
          </cell>
          <cell r="F318">
            <v>2677568</v>
          </cell>
          <cell r="G318">
            <v>80327</v>
          </cell>
          <cell r="H318">
            <v>2757895</v>
          </cell>
          <cell r="I318" t="str">
            <v/>
          </cell>
        </row>
        <row r="319">
          <cell r="A319">
            <v>317</v>
          </cell>
          <cell r="B319" t="str">
            <v>Tank설치(건설기계가 닿지 않는 장소)</v>
          </cell>
          <cell r="C319" t="str">
            <v>7.01 ~ 8.0ton</v>
          </cell>
          <cell r="D319" t="str">
            <v>대</v>
          </cell>
          <cell r="E319">
            <v>0</v>
          </cell>
          <cell r="F319">
            <v>2964595</v>
          </cell>
          <cell r="G319">
            <v>88937</v>
          </cell>
          <cell r="H319">
            <v>3053532</v>
          </cell>
          <cell r="I319" t="str">
            <v/>
          </cell>
        </row>
        <row r="320">
          <cell r="A320">
            <v>318</v>
          </cell>
          <cell r="B320" t="str">
            <v>Fan 설치</v>
          </cell>
          <cell r="C320" t="str">
            <v>200㎥/min 이하</v>
          </cell>
          <cell r="D320" t="str">
            <v>대</v>
          </cell>
          <cell r="E320">
            <v>0</v>
          </cell>
          <cell r="F320">
            <v>1901250</v>
          </cell>
          <cell r="G320">
            <v>57037</v>
          </cell>
          <cell r="H320">
            <v>1958287</v>
          </cell>
        </row>
        <row r="321">
          <cell r="A321">
            <v>319</v>
          </cell>
          <cell r="B321" t="str">
            <v>Fan 설치</v>
          </cell>
          <cell r="C321" t="str">
            <v>201 ~ 300㎥/min</v>
          </cell>
          <cell r="D321" t="str">
            <v>대</v>
          </cell>
          <cell r="E321">
            <v>0</v>
          </cell>
          <cell r="F321">
            <v>2392694</v>
          </cell>
          <cell r="G321">
            <v>71780</v>
          </cell>
          <cell r="H321">
            <v>2464474</v>
          </cell>
        </row>
        <row r="322">
          <cell r="A322">
            <v>320</v>
          </cell>
          <cell r="B322" t="str">
            <v>Fan 설치</v>
          </cell>
          <cell r="C322" t="str">
            <v>301 ~ 400㎥/min</v>
          </cell>
          <cell r="D322" t="str">
            <v>대</v>
          </cell>
          <cell r="E322">
            <v>0</v>
          </cell>
          <cell r="F322">
            <v>2821205</v>
          </cell>
          <cell r="G322">
            <v>84636</v>
          </cell>
          <cell r="H322">
            <v>2905841</v>
          </cell>
        </row>
        <row r="323">
          <cell r="A323">
            <v>321</v>
          </cell>
          <cell r="B323" t="str">
            <v>Fan 설치</v>
          </cell>
          <cell r="C323" t="str">
            <v>401 ~ 500㎥/min</v>
          </cell>
          <cell r="D323" t="str">
            <v>대</v>
          </cell>
          <cell r="E323">
            <v>0</v>
          </cell>
          <cell r="F323">
            <v>3244949</v>
          </cell>
          <cell r="G323">
            <v>97348</v>
          </cell>
          <cell r="H323">
            <v>3342297</v>
          </cell>
        </row>
        <row r="324">
          <cell r="A324">
            <v>322</v>
          </cell>
          <cell r="B324" t="str">
            <v>Fan 설치</v>
          </cell>
          <cell r="C324" t="str">
            <v>501 ~ 600㎥/min</v>
          </cell>
          <cell r="D324" t="str">
            <v>대</v>
          </cell>
          <cell r="E324">
            <v>0</v>
          </cell>
          <cell r="F324">
            <v>3595942</v>
          </cell>
          <cell r="G324">
            <v>107878</v>
          </cell>
          <cell r="H324">
            <v>3703820</v>
          </cell>
        </row>
        <row r="325">
          <cell r="A325">
            <v>323</v>
          </cell>
          <cell r="B325" t="str">
            <v>Fan 설치</v>
          </cell>
          <cell r="C325" t="str">
            <v>601 ~ 700㎥/min</v>
          </cell>
          <cell r="D325" t="str">
            <v>대</v>
          </cell>
          <cell r="E325">
            <v>0</v>
          </cell>
          <cell r="F325">
            <v>3939401</v>
          </cell>
          <cell r="G325">
            <v>118182</v>
          </cell>
          <cell r="H325">
            <v>4057583</v>
          </cell>
        </row>
        <row r="326">
          <cell r="A326">
            <v>324</v>
          </cell>
          <cell r="B326" t="str">
            <v>Fan 설치</v>
          </cell>
          <cell r="C326" t="str">
            <v>701 ~ 800㎥/min</v>
          </cell>
          <cell r="D326" t="str">
            <v>대</v>
          </cell>
          <cell r="E326">
            <v>0</v>
          </cell>
          <cell r="F326">
            <v>4222881</v>
          </cell>
          <cell r="G326">
            <v>126686</v>
          </cell>
          <cell r="H326">
            <v>4349567</v>
          </cell>
        </row>
        <row r="327">
          <cell r="A327">
            <v>325</v>
          </cell>
          <cell r="B327" t="str">
            <v>Fan 설치</v>
          </cell>
          <cell r="C327" t="str">
            <v>801 ~ 900㎥/min</v>
          </cell>
          <cell r="D327" t="str">
            <v>대</v>
          </cell>
          <cell r="E327">
            <v>0</v>
          </cell>
          <cell r="F327">
            <v>4577832</v>
          </cell>
          <cell r="G327">
            <v>137334</v>
          </cell>
          <cell r="H327">
            <v>4715166</v>
          </cell>
        </row>
        <row r="328">
          <cell r="A328">
            <v>326</v>
          </cell>
          <cell r="B328" t="str">
            <v>Fan 설치</v>
          </cell>
          <cell r="C328" t="str">
            <v>901 ~ 1000㎥/min</v>
          </cell>
          <cell r="D328" t="str">
            <v>대</v>
          </cell>
          <cell r="E328">
            <v>0</v>
          </cell>
          <cell r="F328">
            <v>4861012</v>
          </cell>
          <cell r="G328">
            <v>145830</v>
          </cell>
          <cell r="H328">
            <v>5006842</v>
          </cell>
        </row>
        <row r="329">
          <cell r="A329">
            <v>327</v>
          </cell>
          <cell r="B329" t="str">
            <v>콘베이어 설치</v>
          </cell>
          <cell r="C329" t="str">
            <v>600W x 9000L</v>
          </cell>
          <cell r="D329" t="str">
            <v>대</v>
          </cell>
          <cell r="E329">
            <v>0</v>
          </cell>
          <cell r="F329">
            <v>6181286</v>
          </cell>
          <cell r="G329">
            <v>185438</v>
          </cell>
          <cell r="H329">
            <v>6366724</v>
          </cell>
        </row>
        <row r="330">
          <cell r="A330">
            <v>328</v>
          </cell>
          <cell r="B330" t="str">
            <v>펌프 설치</v>
          </cell>
          <cell r="C330" t="str">
            <v>0.75kW 이하</v>
          </cell>
          <cell r="D330" t="str">
            <v>대</v>
          </cell>
          <cell r="E330">
            <v>0</v>
          </cell>
          <cell r="F330">
            <v>72852</v>
          </cell>
          <cell r="G330">
            <v>2185</v>
          </cell>
          <cell r="H330">
            <v>75037</v>
          </cell>
        </row>
        <row r="331">
          <cell r="A331">
            <v>329</v>
          </cell>
          <cell r="B331" t="str">
            <v>펌프 설치</v>
          </cell>
          <cell r="C331" t="str">
            <v>1.5kW 이하</v>
          </cell>
          <cell r="D331" t="str">
            <v>대</v>
          </cell>
          <cell r="E331">
            <v>0</v>
          </cell>
          <cell r="F331">
            <v>89085</v>
          </cell>
          <cell r="G331">
            <v>2672</v>
          </cell>
          <cell r="H331">
            <v>91757</v>
          </cell>
        </row>
        <row r="332">
          <cell r="A332">
            <v>330</v>
          </cell>
          <cell r="B332" t="str">
            <v>펌프 설치</v>
          </cell>
          <cell r="C332" t="str">
            <v>2.2kW 이하</v>
          </cell>
          <cell r="D332" t="str">
            <v>대</v>
          </cell>
          <cell r="E332">
            <v>0</v>
          </cell>
          <cell r="F332">
            <v>99907</v>
          </cell>
          <cell r="G332">
            <v>2997</v>
          </cell>
          <cell r="H332">
            <v>102904</v>
          </cell>
        </row>
        <row r="333">
          <cell r="A333">
            <v>331</v>
          </cell>
          <cell r="B333" t="str">
            <v>펌프 설치</v>
          </cell>
          <cell r="C333" t="str">
            <v>3.7kW 이하</v>
          </cell>
          <cell r="D333" t="str">
            <v>대</v>
          </cell>
          <cell r="E333">
            <v>0</v>
          </cell>
          <cell r="F333">
            <v>121551</v>
          </cell>
          <cell r="G333">
            <v>3646</v>
          </cell>
          <cell r="H333">
            <v>125197</v>
          </cell>
        </row>
        <row r="334">
          <cell r="A334">
            <v>332</v>
          </cell>
          <cell r="B334" t="str">
            <v>펌프 설치</v>
          </cell>
          <cell r="C334" t="str">
            <v>5.5kW 이하</v>
          </cell>
          <cell r="D334" t="str">
            <v>대</v>
          </cell>
          <cell r="E334">
            <v>0</v>
          </cell>
          <cell r="F334">
            <v>157766</v>
          </cell>
          <cell r="G334">
            <v>4732</v>
          </cell>
          <cell r="H334">
            <v>162498</v>
          </cell>
        </row>
        <row r="335">
          <cell r="A335">
            <v>333</v>
          </cell>
          <cell r="B335" t="str">
            <v>펌프 설치</v>
          </cell>
          <cell r="C335" t="str">
            <v>7.5kW 이하</v>
          </cell>
          <cell r="D335" t="str">
            <v>대</v>
          </cell>
          <cell r="E335">
            <v>0</v>
          </cell>
          <cell r="F335">
            <v>196067</v>
          </cell>
          <cell r="G335">
            <v>5882</v>
          </cell>
          <cell r="H335">
            <v>201949</v>
          </cell>
        </row>
        <row r="336">
          <cell r="A336">
            <v>334</v>
          </cell>
          <cell r="B336" t="str">
            <v>펌프 설치</v>
          </cell>
          <cell r="C336" t="str">
            <v>11kW 이하</v>
          </cell>
          <cell r="D336" t="str">
            <v>대</v>
          </cell>
          <cell r="E336">
            <v>0</v>
          </cell>
          <cell r="F336">
            <v>259759</v>
          </cell>
          <cell r="G336">
            <v>7792</v>
          </cell>
          <cell r="H336">
            <v>267551</v>
          </cell>
        </row>
        <row r="337">
          <cell r="A337">
            <v>335</v>
          </cell>
          <cell r="B337" t="str">
            <v>펌프 설치</v>
          </cell>
          <cell r="C337" t="str">
            <v>15kW 이하</v>
          </cell>
          <cell r="D337" t="str">
            <v>대</v>
          </cell>
          <cell r="E337">
            <v>0</v>
          </cell>
          <cell r="F337">
            <v>315956</v>
          </cell>
          <cell r="G337">
            <v>9478</v>
          </cell>
          <cell r="H337">
            <v>325434</v>
          </cell>
        </row>
        <row r="338">
          <cell r="A338">
            <v>336</v>
          </cell>
          <cell r="B338" t="str">
            <v>펌프 설치</v>
          </cell>
          <cell r="C338" t="str">
            <v>22kW 이하</v>
          </cell>
          <cell r="D338" t="str">
            <v>대</v>
          </cell>
          <cell r="E338">
            <v>0</v>
          </cell>
          <cell r="F338">
            <v>445428</v>
          </cell>
          <cell r="G338">
            <v>13362</v>
          </cell>
          <cell r="H338">
            <v>458790</v>
          </cell>
        </row>
        <row r="339">
          <cell r="A339">
            <v>337</v>
          </cell>
          <cell r="B339" t="str">
            <v>펌프 설치</v>
          </cell>
          <cell r="C339" t="str">
            <v>37kW 이하</v>
          </cell>
          <cell r="D339" t="str">
            <v>대</v>
          </cell>
          <cell r="E339">
            <v>0</v>
          </cell>
          <cell r="F339">
            <v>799264</v>
          </cell>
          <cell r="G339">
            <v>23977</v>
          </cell>
          <cell r="H339">
            <v>823241</v>
          </cell>
        </row>
        <row r="340">
          <cell r="A340">
            <v>338</v>
          </cell>
          <cell r="B340" t="str">
            <v>원심펌프 설치</v>
          </cell>
          <cell r="C340" t="str">
            <v>50CMH 이하</v>
          </cell>
          <cell r="D340" t="str">
            <v>대</v>
          </cell>
          <cell r="E340">
            <v>0</v>
          </cell>
          <cell r="F340">
            <v>435146</v>
          </cell>
          <cell r="G340">
            <v>13054</v>
          </cell>
          <cell r="H340">
            <v>448200</v>
          </cell>
        </row>
        <row r="341">
          <cell r="A341">
            <v>339</v>
          </cell>
          <cell r="B341" t="str">
            <v>원심펌프 설치</v>
          </cell>
          <cell r="C341" t="str">
            <v>51 ~ 100CMH 이하</v>
          </cell>
          <cell r="D341" t="str">
            <v>대</v>
          </cell>
          <cell r="E341">
            <v>0</v>
          </cell>
          <cell r="F341">
            <v>543447</v>
          </cell>
          <cell r="G341">
            <v>16303</v>
          </cell>
          <cell r="H341">
            <v>559750</v>
          </cell>
        </row>
        <row r="342">
          <cell r="A342">
            <v>340</v>
          </cell>
          <cell r="B342" t="str">
            <v>원심펌프 설치</v>
          </cell>
          <cell r="C342" t="str">
            <v>101 ~ 200CMH 이하</v>
          </cell>
          <cell r="D342" t="str">
            <v>대</v>
          </cell>
          <cell r="E342">
            <v>0</v>
          </cell>
          <cell r="F342">
            <v>742746</v>
          </cell>
          <cell r="G342">
            <v>22282</v>
          </cell>
          <cell r="H342">
            <v>765028</v>
          </cell>
        </row>
        <row r="343">
          <cell r="A343">
            <v>341</v>
          </cell>
          <cell r="B343" t="str">
            <v>원심펌프 설치</v>
          </cell>
          <cell r="C343" t="str">
            <v>201 ~ 300CMH 이하</v>
          </cell>
          <cell r="D343" t="str">
            <v>대</v>
          </cell>
          <cell r="E343">
            <v>0</v>
          </cell>
          <cell r="F343">
            <v>944704</v>
          </cell>
          <cell r="G343">
            <v>28341</v>
          </cell>
          <cell r="H343">
            <v>973045</v>
          </cell>
        </row>
        <row r="344">
          <cell r="A344">
            <v>342</v>
          </cell>
          <cell r="B344" t="str">
            <v>원심펌프 설치</v>
          </cell>
          <cell r="C344" t="str">
            <v>301 ~ 400CMH 이하</v>
          </cell>
          <cell r="D344" t="str">
            <v>대</v>
          </cell>
          <cell r="E344">
            <v>0</v>
          </cell>
          <cell r="F344">
            <v>1198051</v>
          </cell>
          <cell r="G344">
            <v>35941</v>
          </cell>
          <cell r="H344">
            <v>1233992</v>
          </cell>
        </row>
        <row r="345">
          <cell r="A345">
            <v>343</v>
          </cell>
          <cell r="B345" t="str">
            <v>원심펌프 설치</v>
          </cell>
          <cell r="C345" t="str">
            <v>401 ~ 500CMH 이하</v>
          </cell>
          <cell r="D345" t="str">
            <v>대</v>
          </cell>
          <cell r="E345">
            <v>0</v>
          </cell>
          <cell r="F345">
            <v>1461609</v>
          </cell>
          <cell r="G345">
            <v>43848</v>
          </cell>
          <cell r="H345">
            <v>1505457</v>
          </cell>
        </row>
        <row r="346">
          <cell r="A346">
            <v>344</v>
          </cell>
          <cell r="B346" t="str">
            <v>원심펌프 설치</v>
          </cell>
          <cell r="C346" t="str">
            <v>501 ~ 600CMH 이하</v>
          </cell>
          <cell r="D346" t="str">
            <v>대</v>
          </cell>
          <cell r="E346">
            <v>0</v>
          </cell>
          <cell r="F346">
            <v>1792210</v>
          </cell>
          <cell r="G346">
            <v>53766</v>
          </cell>
          <cell r="H346">
            <v>1845976</v>
          </cell>
        </row>
        <row r="347">
          <cell r="A347">
            <v>345</v>
          </cell>
          <cell r="B347" t="str">
            <v>원심펌프 설치</v>
          </cell>
          <cell r="C347" t="str">
            <v>601 ~ 700CMH 이하</v>
          </cell>
          <cell r="D347" t="str">
            <v>대</v>
          </cell>
          <cell r="E347">
            <v>0</v>
          </cell>
          <cell r="F347">
            <v>1974133</v>
          </cell>
          <cell r="G347">
            <v>59223</v>
          </cell>
          <cell r="H347">
            <v>2033356</v>
          </cell>
        </row>
        <row r="348">
          <cell r="A348">
            <v>346</v>
          </cell>
          <cell r="B348" t="str">
            <v>원심펌프 설치</v>
          </cell>
          <cell r="C348" t="str">
            <v>701 ~ 800CMH 이하</v>
          </cell>
          <cell r="D348" t="str">
            <v>대</v>
          </cell>
          <cell r="E348">
            <v>0</v>
          </cell>
          <cell r="F348">
            <v>2190604</v>
          </cell>
          <cell r="G348">
            <v>65718</v>
          </cell>
          <cell r="H348">
            <v>2256322</v>
          </cell>
        </row>
        <row r="349">
          <cell r="A349">
            <v>347</v>
          </cell>
          <cell r="B349" t="str">
            <v>원심펌프 설치</v>
          </cell>
          <cell r="C349" t="str">
            <v>801 ~ 900CMH 이하</v>
          </cell>
          <cell r="D349" t="str">
            <v>대</v>
          </cell>
          <cell r="E349">
            <v>0</v>
          </cell>
          <cell r="F349">
            <v>2431759</v>
          </cell>
          <cell r="G349">
            <v>72952</v>
          </cell>
          <cell r="H349">
            <v>2504711</v>
          </cell>
        </row>
        <row r="350">
          <cell r="A350">
            <v>348</v>
          </cell>
          <cell r="B350" t="str">
            <v>원심펌프 설치</v>
          </cell>
          <cell r="C350" t="str">
            <v>901 ~ 1000CMH 이하</v>
          </cell>
          <cell r="D350" t="str">
            <v>대</v>
          </cell>
          <cell r="E350">
            <v>0</v>
          </cell>
          <cell r="F350">
            <v>2627659</v>
          </cell>
          <cell r="G350">
            <v>78829</v>
          </cell>
          <cell r="H350">
            <v>2706488</v>
          </cell>
        </row>
        <row r="351">
          <cell r="A351">
            <v>349</v>
          </cell>
          <cell r="B351" t="str">
            <v>원심펌프 설치</v>
          </cell>
          <cell r="C351" t="str">
            <v>1001 ~ 2000CMH 이하</v>
          </cell>
          <cell r="D351" t="str">
            <v>대</v>
          </cell>
          <cell r="E351">
            <v>0</v>
          </cell>
          <cell r="F351">
            <v>2985148</v>
          </cell>
          <cell r="G351">
            <v>89554</v>
          </cell>
          <cell r="H351">
            <v>3074702</v>
          </cell>
        </row>
        <row r="352">
          <cell r="A352">
            <v>350</v>
          </cell>
          <cell r="B352" t="str">
            <v>원심펌프 설치</v>
          </cell>
          <cell r="C352" t="str">
            <v>2001 ~ 3000CMH 이하</v>
          </cell>
          <cell r="D352" t="str">
            <v>대</v>
          </cell>
          <cell r="E352">
            <v>0</v>
          </cell>
          <cell r="F352">
            <v>3408537</v>
          </cell>
          <cell r="G352">
            <v>102256</v>
          </cell>
          <cell r="H352">
            <v>3510793</v>
          </cell>
        </row>
        <row r="353">
          <cell r="A353">
            <v>351</v>
          </cell>
          <cell r="B353" t="str">
            <v>원심펌프 설치</v>
          </cell>
          <cell r="C353" t="str">
            <v>3001 ~ 4000CMH 이하</v>
          </cell>
          <cell r="D353" t="str">
            <v>대</v>
          </cell>
          <cell r="E353">
            <v>0</v>
          </cell>
          <cell r="F353">
            <v>3748640</v>
          </cell>
          <cell r="G353">
            <v>112459</v>
          </cell>
          <cell r="H353">
            <v>3861099</v>
          </cell>
        </row>
        <row r="354">
          <cell r="A354">
            <v>352</v>
          </cell>
          <cell r="B354" t="str">
            <v>원심펌프 설치</v>
          </cell>
          <cell r="C354" t="str">
            <v>4001 ~ 5000CMH 이하</v>
          </cell>
          <cell r="D354" t="str">
            <v>대</v>
          </cell>
          <cell r="E354">
            <v>0</v>
          </cell>
          <cell r="F354">
            <v>4039793</v>
          </cell>
          <cell r="G354">
            <v>121193</v>
          </cell>
          <cell r="H354">
            <v>4160986</v>
          </cell>
        </row>
        <row r="355">
          <cell r="A355">
            <v>353</v>
          </cell>
          <cell r="B355" t="str">
            <v>원심펌프 설치</v>
          </cell>
          <cell r="C355" t="str">
            <v>5001 ~ 6000CMH 이하</v>
          </cell>
          <cell r="D355" t="str">
            <v>대</v>
          </cell>
          <cell r="E355">
            <v>0</v>
          </cell>
          <cell r="F355">
            <v>4281155</v>
          </cell>
          <cell r="G355">
            <v>128434</v>
          </cell>
          <cell r="H355">
            <v>4409589</v>
          </cell>
        </row>
        <row r="356">
          <cell r="A356">
            <v>354</v>
          </cell>
          <cell r="B356" t="str">
            <v>일반기기 설치</v>
          </cell>
          <cell r="C356" t="str">
            <v>0.5ton 미만</v>
          </cell>
          <cell r="D356" t="str">
            <v>ton</v>
          </cell>
          <cell r="E356">
            <v>0</v>
          </cell>
          <cell r="F356">
            <v>1050723</v>
          </cell>
          <cell r="G356">
            <v>133234</v>
          </cell>
          <cell r="H356">
            <v>1183957</v>
          </cell>
        </row>
        <row r="357">
          <cell r="A357">
            <v>355</v>
          </cell>
          <cell r="B357" t="str">
            <v>일반기기 설치</v>
          </cell>
          <cell r="C357" t="str">
            <v>0.5 ~1ton 미만</v>
          </cell>
          <cell r="D357" t="str">
            <v>ton</v>
          </cell>
          <cell r="E357">
            <v>0</v>
          </cell>
          <cell r="F357">
            <v>963164</v>
          </cell>
          <cell r="G357">
            <v>122131</v>
          </cell>
          <cell r="H357">
            <v>1085295</v>
          </cell>
        </row>
        <row r="358">
          <cell r="A358">
            <v>356</v>
          </cell>
          <cell r="B358" t="str">
            <v>일반기기 설치</v>
          </cell>
          <cell r="C358" t="str">
            <v>1 ~ 5ton 미만</v>
          </cell>
          <cell r="D358" t="str">
            <v>ton</v>
          </cell>
          <cell r="E358">
            <v>0</v>
          </cell>
          <cell r="F358">
            <v>875602</v>
          </cell>
          <cell r="G358">
            <v>111029</v>
          </cell>
          <cell r="H358">
            <v>986631</v>
          </cell>
        </row>
        <row r="359">
          <cell r="A359">
            <v>357</v>
          </cell>
          <cell r="B359" t="str">
            <v>일반기기 설치</v>
          </cell>
          <cell r="C359" t="str">
            <v>5ton 이상</v>
          </cell>
          <cell r="D359" t="str">
            <v>ton</v>
          </cell>
          <cell r="E359">
            <v>0</v>
          </cell>
          <cell r="F359">
            <v>744232</v>
          </cell>
          <cell r="G359">
            <v>94370</v>
          </cell>
          <cell r="H359">
            <v>838602</v>
          </cell>
        </row>
        <row r="360">
          <cell r="A360">
            <v>358</v>
          </cell>
          <cell r="B360" t="str">
            <v>일반기기 설치 (부분조립 필요)</v>
          </cell>
          <cell r="C360" t="str">
            <v>0.5ton 미만</v>
          </cell>
          <cell r="D360" t="str">
            <v>ton</v>
          </cell>
          <cell r="E360">
            <v>0</v>
          </cell>
          <cell r="F360">
            <v>1575978</v>
          </cell>
          <cell r="G360">
            <v>199838</v>
          </cell>
          <cell r="H360">
            <v>1775816</v>
          </cell>
        </row>
        <row r="361">
          <cell r="A361">
            <v>359</v>
          </cell>
          <cell r="B361" t="str">
            <v>일반기기 설치 (부분조립 필요)</v>
          </cell>
          <cell r="C361" t="str">
            <v>0.5 ~1ton 미만</v>
          </cell>
          <cell r="D361" t="str">
            <v>ton</v>
          </cell>
          <cell r="E361">
            <v>0</v>
          </cell>
          <cell r="F361">
            <v>1444390</v>
          </cell>
          <cell r="G361">
            <v>183151</v>
          </cell>
          <cell r="H361">
            <v>1627541</v>
          </cell>
        </row>
        <row r="362">
          <cell r="A362">
            <v>360</v>
          </cell>
          <cell r="B362" t="str">
            <v>일반기기 설치 (부분조립 필요)</v>
          </cell>
          <cell r="C362" t="str">
            <v>1 ~ 5ton 미만</v>
          </cell>
          <cell r="D362" t="str">
            <v>ton</v>
          </cell>
          <cell r="E362">
            <v>0</v>
          </cell>
          <cell r="F362">
            <v>1313406</v>
          </cell>
          <cell r="G362">
            <v>166543</v>
          </cell>
          <cell r="H362">
            <v>1479949</v>
          </cell>
        </row>
        <row r="363">
          <cell r="A363">
            <v>361</v>
          </cell>
          <cell r="B363" t="str">
            <v>일반기기 설치 (부분조립 필요)</v>
          </cell>
          <cell r="C363" t="str">
            <v>5ton 이상</v>
          </cell>
          <cell r="D363" t="str">
            <v>ton</v>
          </cell>
          <cell r="E363">
            <v>0</v>
          </cell>
          <cell r="F363">
            <v>1116290</v>
          </cell>
          <cell r="G363">
            <v>141550</v>
          </cell>
          <cell r="H363">
            <v>1257840</v>
          </cell>
        </row>
        <row r="370">
          <cell r="I370" t="str">
            <v/>
          </cell>
        </row>
      </sheetData>
      <sheetData sheetId="3" refreshError="1"/>
      <sheetData sheetId="4" refreshError="1">
        <row r="1">
          <cell r="A1" t="str">
            <v xml:space="preserve">[공사명]  </v>
          </cell>
        </row>
        <row r="2">
          <cell r="A2" t="str">
            <v>코    드</v>
          </cell>
          <cell r="B2" t="str">
            <v>품          명</v>
          </cell>
          <cell r="C2" t="str">
            <v>규       격</v>
          </cell>
          <cell r="D2" t="str">
            <v>단위</v>
          </cell>
          <cell r="E2" t="str">
            <v>견 적 1</v>
          </cell>
          <cell r="G2" t="str">
            <v>견 적 2</v>
          </cell>
          <cell r="I2" t="str">
            <v>견 적 3</v>
          </cell>
          <cell r="K2" t="str">
            <v>물가자료</v>
          </cell>
          <cell r="M2" t="str">
            <v>물가정보</v>
          </cell>
          <cell r="O2" t="str">
            <v>적용 단가</v>
          </cell>
        </row>
        <row r="3">
          <cell r="E3" t="str">
            <v>단 가</v>
          </cell>
          <cell r="F3" t="str">
            <v>Page</v>
          </cell>
          <cell r="G3" t="str">
            <v>단 가</v>
          </cell>
          <cell r="H3" t="str">
            <v>Page</v>
          </cell>
          <cell r="I3" t="str">
            <v>단 가</v>
          </cell>
          <cell r="J3" t="str">
            <v>Page</v>
          </cell>
          <cell r="K3" t="str">
            <v>단 가</v>
          </cell>
          <cell r="L3" t="str">
            <v>Page</v>
          </cell>
          <cell r="M3" t="str">
            <v>단 가</v>
          </cell>
          <cell r="N3" t="str">
            <v>Page</v>
          </cell>
        </row>
        <row r="4">
          <cell r="A4" t="str">
            <v>M1</v>
          </cell>
          <cell r="B4" t="str">
            <v>SPP 강관 및 이형관</v>
          </cell>
        </row>
        <row r="5">
          <cell r="A5" t="str">
            <v>M101</v>
          </cell>
          <cell r="B5" t="str">
            <v>SPP 강관</v>
          </cell>
        </row>
        <row r="6">
          <cell r="A6" t="str">
            <v>M1010015</v>
          </cell>
          <cell r="B6" t="str">
            <v>SPP 강관</v>
          </cell>
          <cell r="C6" t="str">
            <v>15A</v>
          </cell>
          <cell r="D6" t="str">
            <v>m</v>
          </cell>
          <cell r="K6">
            <v>1250</v>
          </cell>
          <cell r="L6">
            <v>458</v>
          </cell>
          <cell r="M6">
            <v>986</v>
          </cell>
          <cell r="N6">
            <v>425</v>
          </cell>
          <cell r="O6">
            <v>986</v>
          </cell>
        </row>
        <row r="7">
          <cell r="A7" t="str">
            <v>M1010020</v>
          </cell>
          <cell r="B7" t="str">
            <v>SPP 강관</v>
          </cell>
          <cell r="C7" t="str">
            <v>20A</v>
          </cell>
          <cell r="D7" t="str">
            <v>m</v>
          </cell>
          <cell r="K7">
            <v>1235</v>
          </cell>
          <cell r="L7">
            <v>458</v>
          </cell>
          <cell r="M7">
            <v>1244</v>
          </cell>
          <cell r="N7">
            <v>425</v>
          </cell>
          <cell r="O7">
            <v>1235</v>
          </cell>
        </row>
        <row r="8">
          <cell r="A8" t="str">
            <v>M1010025</v>
          </cell>
          <cell r="B8" t="str">
            <v>SPP 강관</v>
          </cell>
          <cell r="C8" t="str">
            <v>25A</v>
          </cell>
          <cell r="D8" t="str">
            <v>m</v>
          </cell>
          <cell r="K8">
            <v>2.36</v>
          </cell>
          <cell r="L8">
            <v>458</v>
          </cell>
          <cell r="M8">
            <v>1766</v>
          </cell>
          <cell r="N8">
            <v>425</v>
          </cell>
          <cell r="O8">
            <v>2.36</v>
          </cell>
        </row>
        <row r="9">
          <cell r="A9" t="str">
            <v>M1010032</v>
          </cell>
          <cell r="B9" t="str">
            <v>SPP 강관</v>
          </cell>
          <cell r="C9" t="str">
            <v>32A</v>
          </cell>
          <cell r="D9" t="str">
            <v>m</v>
          </cell>
          <cell r="K9">
            <v>2119</v>
          </cell>
          <cell r="L9">
            <v>458</v>
          </cell>
          <cell r="M9">
            <v>2132</v>
          </cell>
          <cell r="N9">
            <v>425</v>
          </cell>
          <cell r="O9">
            <v>2119</v>
          </cell>
        </row>
        <row r="10">
          <cell r="A10" t="str">
            <v>M1010040</v>
          </cell>
          <cell r="B10" t="str">
            <v>SPP 강관</v>
          </cell>
          <cell r="C10" t="str">
            <v>40A</v>
          </cell>
          <cell r="D10" t="str">
            <v>m</v>
          </cell>
          <cell r="K10">
            <v>2438</v>
          </cell>
          <cell r="L10">
            <v>458</v>
          </cell>
          <cell r="M10">
            <v>2451</v>
          </cell>
          <cell r="N10">
            <v>425</v>
          </cell>
          <cell r="O10">
            <v>2438</v>
          </cell>
        </row>
        <row r="11">
          <cell r="A11" t="str">
            <v>M1010050</v>
          </cell>
          <cell r="B11" t="str">
            <v>SPP 강관</v>
          </cell>
          <cell r="C11" t="str">
            <v>50A</v>
          </cell>
          <cell r="D11" t="str">
            <v>m</v>
          </cell>
          <cell r="K11">
            <v>3341</v>
          </cell>
          <cell r="L11">
            <v>458</v>
          </cell>
          <cell r="M11">
            <v>3360</v>
          </cell>
          <cell r="N11">
            <v>425</v>
          </cell>
          <cell r="O11">
            <v>3341</v>
          </cell>
        </row>
        <row r="12">
          <cell r="A12" t="str">
            <v>M1010065</v>
          </cell>
          <cell r="B12" t="str">
            <v>SPP 강관</v>
          </cell>
          <cell r="C12" t="str">
            <v>65A</v>
          </cell>
          <cell r="D12" t="str">
            <v>m</v>
          </cell>
          <cell r="K12">
            <v>4263</v>
          </cell>
          <cell r="L12">
            <v>458</v>
          </cell>
          <cell r="M12">
            <v>4287</v>
          </cell>
          <cell r="N12">
            <v>425</v>
          </cell>
          <cell r="O12">
            <v>4263</v>
          </cell>
        </row>
        <row r="13">
          <cell r="A13" t="str">
            <v>M1010080</v>
          </cell>
          <cell r="B13" t="str">
            <v>SPP 강관</v>
          </cell>
          <cell r="C13" t="str">
            <v>80A</v>
          </cell>
          <cell r="D13" t="str">
            <v>m</v>
          </cell>
          <cell r="K13">
            <v>5309</v>
          </cell>
          <cell r="L13">
            <v>458</v>
          </cell>
          <cell r="M13">
            <v>5471</v>
          </cell>
          <cell r="N13">
            <v>425</v>
          </cell>
          <cell r="O13">
            <v>5309</v>
          </cell>
        </row>
        <row r="14">
          <cell r="A14" t="str">
            <v>M1010100</v>
          </cell>
          <cell r="B14" t="str">
            <v>SPP 강관</v>
          </cell>
          <cell r="C14" t="str">
            <v>100A</v>
          </cell>
          <cell r="D14" t="str">
            <v>m</v>
          </cell>
          <cell r="K14">
            <v>7683</v>
          </cell>
          <cell r="L14">
            <v>458</v>
          </cell>
          <cell r="M14">
            <v>7727</v>
          </cell>
          <cell r="N14">
            <v>425</v>
          </cell>
          <cell r="O14">
            <v>7683</v>
          </cell>
        </row>
        <row r="15">
          <cell r="A15" t="str">
            <v>M1010125</v>
          </cell>
          <cell r="B15" t="str">
            <v>SPP 강관</v>
          </cell>
          <cell r="C15" t="str">
            <v>125A</v>
          </cell>
          <cell r="D15" t="str">
            <v>m</v>
          </cell>
          <cell r="K15">
            <v>10421</v>
          </cell>
          <cell r="L15">
            <v>458</v>
          </cell>
          <cell r="M15">
            <v>10478</v>
          </cell>
          <cell r="N15">
            <v>425</v>
          </cell>
          <cell r="O15">
            <v>10421</v>
          </cell>
        </row>
        <row r="16">
          <cell r="A16" t="str">
            <v>M1010150</v>
          </cell>
          <cell r="B16" t="str">
            <v>SPP 강관</v>
          </cell>
          <cell r="C16" t="str">
            <v>150A</v>
          </cell>
          <cell r="D16" t="str">
            <v>m</v>
          </cell>
          <cell r="K16">
            <v>12412</v>
          </cell>
          <cell r="L16">
            <v>458</v>
          </cell>
          <cell r="M16">
            <v>12478</v>
          </cell>
          <cell r="N16">
            <v>425</v>
          </cell>
          <cell r="O16">
            <v>12412</v>
          </cell>
        </row>
        <row r="17">
          <cell r="A17" t="str">
            <v>M1010200</v>
          </cell>
          <cell r="B17" t="str">
            <v>SPP 강관</v>
          </cell>
          <cell r="C17" t="str">
            <v>200A</v>
          </cell>
          <cell r="D17" t="str">
            <v>m</v>
          </cell>
          <cell r="K17">
            <v>27573</v>
          </cell>
          <cell r="L17">
            <v>458</v>
          </cell>
          <cell r="M17">
            <v>27717</v>
          </cell>
          <cell r="N17">
            <v>425</v>
          </cell>
          <cell r="O17">
            <v>27573</v>
          </cell>
        </row>
        <row r="18">
          <cell r="A18" t="str">
            <v>M1010250</v>
          </cell>
          <cell r="B18" t="str">
            <v>SPP 강관</v>
          </cell>
          <cell r="C18" t="str">
            <v>250A</v>
          </cell>
          <cell r="D18" t="str">
            <v>m</v>
          </cell>
          <cell r="K18">
            <v>27573</v>
          </cell>
          <cell r="L18">
            <v>458</v>
          </cell>
          <cell r="M18">
            <v>27717</v>
          </cell>
          <cell r="N18">
            <v>425</v>
          </cell>
          <cell r="O18">
            <v>27573</v>
          </cell>
        </row>
        <row r="19">
          <cell r="A19" t="str">
            <v>M1010300</v>
          </cell>
          <cell r="B19" t="str">
            <v>SPP 강관</v>
          </cell>
          <cell r="C19" t="str">
            <v>300A</v>
          </cell>
          <cell r="D19" t="str">
            <v>m</v>
          </cell>
          <cell r="K19">
            <v>27573</v>
          </cell>
          <cell r="L19">
            <v>458</v>
          </cell>
          <cell r="M19">
            <v>27717</v>
          </cell>
          <cell r="N19">
            <v>425</v>
          </cell>
          <cell r="O19">
            <v>27573</v>
          </cell>
        </row>
        <row r="20">
          <cell r="A20" t="str">
            <v>M1010350</v>
          </cell>
          <cell r="B20" t="str">
            <v>SPP 강관</v>
          </cell>
          <cell r="C20" t="str">
            <v>350A</v>
          </cell>
          <cell r="D20" t="str">
            <v>m</v>
          </cell>
          <cell r="K20">
            <v>27573</v>
          </cell>
          <cell r="L20">
            <v>458</v>
          </cell>
          <cell r="M20">
            <v>27717</v>
          </cell>
          <cell r="N20">
            <v>425</v>
          </cell>
          <cell r="O20">
            <v>27573</v>
          </cell>
        </row>
        <row r="21">
          <cell r="A21" t="str">
            <v>M1010400</v>
          </cell>
          <cell r="B21" t="str">
            <v>SPP 강관</v>
          </cell>
          <cell r="C21" t="str">
            <v>400A</v>
          </cell>
          <cell r="D21" t="str">
            <v>m</v>
          </cell>
          <cell r="K21">
            <v>27573</v>
          </cell>
          <cell r="L21">
            <v>458</v>
          </cell>
          <cell r="M21">
            <v>27717</v>
          </cell>
          <cell r="N21">
            <v>425</v>
          </cell>
          <cell r="O21">
            <v>27573</v>
          </cell>
        </row>
        <row r="22">
          <cell r="A22" t="str">
            <v>M1010450</v>
          </cell>
          <cell r="B22" t="str">
            <v>SPP 강관</v>
          </cell>
          <cell r="C22" t="str">
            <v>450A</v>
          </cell>
          <cell r="D22" t="str">
            <v>m</v>
          </cell>
          <cell r="K22">
            <v>27573</v>
          </cell>
          <cell r="L22">
            <v>458</v>
          </cell>
          <cell r="M22">
            <v>27717</v>
          </cell>
          <cell r="N22">
            <v>425</v>
          </cell>
          <cell r="O22">
            <v>27573</v>
          </cell>
        </row>
        <row r="23">
          <cell r="A23" t="str">
            <v>M1010500</v>
          </cell>
          <cell r="B23" t="str">
            <v>SPP 강관</v>
          </cell>
          <cell r="C23" t="str">
            <v>500A</v>
          </cell>
          <cell r="D23" t="str">
            <v>m</v>
          </cell>
          <cell r="K23">
            <v>27573</v>
          </cell>
          <cell r="L23">
            <v>458</v>
          </cell>
          <cell r="M23">
            <v>27717</v>
          </cell>
          <cell r="N23">
            <v>425</v>
          </cell>
          <cell r="O23">
            <v>27573</v>
          </cell>
        </row>
        <row r="24">
          <cell r="A24" t="str">
            <v>M102</v>
          </cell>
          <cell r="B24" t="str">
            <v>90엘보 (SPP)</v>
          </cell>
          <cell r="O24">
            <v>0</v>
          </cell>
        </row>
        <row r="25">
          <cell r="A25" t="str">
            <v>M1020015</v>
          </cell>
          <cell r="B25" t="str">
            <v>90엘보 (SPP)</v>
          </cell>
          <cell r="C25" t="str">
            <v>15A</v>
          </cell>
          <cell r="D25" t="str">
            <v>개</v>
          </cell>
          <cell r="O25">
            <v>0</v>
          </cell>
        </row>
        <row r="26">
          <cell r="A26" t="str">
            <v>M1020020</v>
          </cell>
          <cell r="B26" t="str">
            <v>90엘보 (SPP)</v>
          </cell>
          <cell r="C26" t="str">
            <v>20A</v>
          </cell>
          <cell r="D26" t="str">
            <v>개</v>
          </cell>
          <cell r="O26">
            <v>0</v>
          </cell>
        </row>
        <row r="27">
          <cell r="A27" t="str">
            <v>M1020025</v>
          </cell>
          <cell r="B27" t="str">
            <v>90엘보 (SPP)</v>
          </cell>
          <cell r="C27" t="str">
            <v>25A</v>
          </cell>
          <cell r="D27" t="str">
            <v>개</v>
          </cell>
          <cell r="M27">
            <v>3070</v>
          </cell>
          <cell r="N27">
            <v>456</v>
          </cell>
          <cell r="O27">
            <v>3070</v>
          </cell>
        </row>
        <row r="28">
          <cell r="A28" t="str">
            <v>M1020032</v>
          </cell>
          <cell r="B28" t="str">
            <v>90엘보 (SPP)</v>
          </cell>
          <cell r="C28" t="str">
            <v>32A</v>
          </cell>
          <cell r="D28" t="str">
            <v>개</v>
          </cell>
          <cell r="O28">
            <v>0</v>
          </cell>
        </row>
        <row r="29">
          <cell r="A29" t="str">
            <v>M1020040</v>
          </cell>
          <cell r="B29" t="str">
            <v>90엘보 (SPP)</v>
          </cell>
          <cell r="C29" t="str">
            <v>40A</v>
          </cell>
          <cell r="D29" t="str">
            <v>개</v>
          </cell>
          <cell r="O29">
            <v>0</v>
          </cell>
        </row>
        <row r="30">
          <cell r="A30" t="str">
            <v>M1020050</v>
          </cell>
          <cell r="B30" t="str">
            <v>90엘보 (SPP)</v>
          </cell>
          <cell r="C30" t="str">
            <v>50A</v>
          </cell>
          <cell r="D30" t="str">
            <v>개</v>
          </cell>
          <cell r="E30">
            <v>8900</v>
          </cell>
          <cell r="G30">
            <v>9300</v>
          </cell>
          <cell r="I30">
            <v>9500</v>
          </cell>
          <cell r="O30">
            <v>8900</v>
          </cell>
        </row>
        <row r="31">
          <cell r="A31" t="str">
            <v>M1020065</v>
          </cell>
          <cell r="B31" t="str">
            <v>90엘보 (SPP)</v>
          </cell>
          <cell r="C31" t="str">
            <v>65A</v>
          </cell>
          <cell r="D31" t="str">
            <v>개</v>
          </cell>
          <cell r="O31">
            <v>0</v>
          </cell>
        </row>
        <row r="32">
          <cell r="A32" t="str">
            <v>M1020080</v>
          </cell>
          <cell r="B32" t="str">
            <v>90엘보 (SPP)</v>
          </cell>
          <cell r="C32" t="str">
            <v>80A</v>
          </cell>
          <cell r="D32" t="str">
            <v>개</v>
          </cell>
          <cell r="E32">
            <v>19600</v>
          </cell>
          <cell r="G32">
            <v>20500</v>
          </cell>
          <cell r="I32">
            <v>20800</v>
          </cell>
          <cell r="O32">
            <v>19600</v>
          </cell>
        </row>
        <row r="33">
          <cell r="A33" t="str">
            <v>M1020100</v>
          </cell>
          <cell r="B33" t="str">
            <v>90엘보 (SPP)</v>
          </cell>
          <cell r="C33" t="str">
            <v>100A</v>
          </cell>
          <cell r="D33" t="str">
            <v>개</v>
          </cell>
          <cell r="E33">
            <v>34400</v>
          </cell>
          <cell r="G33">
            <v>36100</v>
          </cell>
          <cell r="I33">
            <v>36700</v>
          </cell>
          <cell r="O33">
            <v>34400</v>
          </cell>
        </row>
        <row r="34">
          <cell r="A34" t="str">
            <v>M1020125</v>
          </cell>
          <cell r="B34" t="str">
            <v>90엘보 (SPP)</v>
          </cell>
          <cell r="C34" t="str">
            <v>125A</v>
          </cell>
          <cell r="D34" t="str">
            <v>개</v>
          </cell>
          <cell r="E34">
            <v>81200</v>
          </cell>
          <cell r="G34">
            <v>85300</v>
          </cell>
          <cell r="I34">
            <v>86500</v>
          </cell>
          <cell r="O34">
            <v>81200</v>
          </cell>
        </row>
        <row r="35">
          <cell r="A35" t="str">
            <v>M1020150</v>
          </cell>
          <cell r="B35" t="str">
            <v>90엘보 (SPP)</v>
          </cell>
          <cell r="C35" t="str">
            <v>150A</v>
          </cell>
          <cell r="D35" t="str">
            <v>개</v>
          </cell>
          <cell r="E35">
            <v>116200</v>
          </cell>
          <cell r="G35">
            <v>122000</v>
          </cell>
          <cell r="I35">
            <v>123700</v>
          </cell>
          <cell r="O35">
            <v>116200</v>
          </cell>
        </row>
        <row r="36">
          <cell r="A36" t="str">
            <v>M1020200</v>
          </cell>
          <cell r="B36" t="str">
            <v>90엘보 (SPP)</v>
          </cell>
          <cell r="C36" t="str">
            <v>200A</v>
          </cell>
          <cell r="D36" t="str">
            <v>개</v>
          </cell>
          <cell r="O36">
            <v>0</v>
          </cell>
        </row>
        <row r="37">
          <cell r="A37" t="str">
            <v>M1020250</v>
          </cell>
          <cell r="B37" t="str">
            <v>90엘보 (SPP)</v>
          </cell>
          <cell r="C37" t="str">
            <v>250A</v>
          </cell>
          <cell r="D37" t="str">
            <v>개</v>
          </cell>
          <cell r="E37">
            <v>130000</v>
          </cell>
          <cell r="O37">
            <v>130000</v>
          </cell>
        </row>
        <row r="38">
          <cell r="A38" t="str">
            <v>M1020300</v>
          </cell>
          <cell r="B38" t="str">
            <v>90엘보 (SPP)</v>
          </cell>
          <cell r="C38" t="str">
            <v>300A</v>
          </cell>
          <cell r="D38" t="str">
            <v>개</v>
          </cell>
          <cell r="O38">
            <v>0</v>
          </cell>
        </row>
        <row r="39">
          <cell r="A39" t="str">
            <v>M1020350</v>
          </cell>
          <cell r="B39" t="str">
            <v>90엘보 (SPP)</v>
          </cell>
          <cell r="C39" t="str">
            <v>350A</v>
          </cell>
          <cell r="D39" t="str">
            <v>개</v>
          </cell>
          <cell r="O39">
            <v>0</v>
          </cell>
        </row>
        <row r="40">
          <cell r="A40" t="str">
            <v>M1020400</v>
          </cell>
          <cell r="B40" t="str">
            <v>90엘보 (SPP)</v>
          </cell>
          <cell r="C40" t="str">
            <v>400A</v>
          </cell>
          <cell r="D40" t="str">
            <v>개</v>
          </cell>
          <cell r="E40">
            <v>400000</v>
          </cell>
          <cell r="O40">
            <v>400000</v>
          </cell>
        </row>
        <row r="41">
          <cell r="A41" t="str">
            <v>M1020450</v>
          </cell>
          <cell r="B41" t="str">
            <v>90엘보 (SPP)</v>
          </cell>
          <cell r="C41" t="str">
            <v>450A</v>
          </cell>
          <cell r="D41" t="str">
            <v>개</v>
          </cell>
          <cell r="M41">
            <v>560000</v>
          </cell>
          <cell r="O41">
            <v>560000</v>
          </cell>
        </row>
        <row r="42">
          <cell r="A42" t="str">
            <v>M1020500</v>
          </cell>
          <cell r="B42" t="str">
            <v>90엘보 (SPP)</v>
          </cell>
          <cell r="C42" t="str">
            <v>500A</v>
          </cell>
          <cell r="D42" t="str">
            <v>개</v>
          </cell>
          <cell r="M42">
            <v>544000</v>
          </cell>
          <cell r="O42">
            <v>544000</v>
          </cell>
        </row>
        <row r="43">
          <cell r="A43" t="str">
            <v>M103</v>
          </cell>
          <cell r="B43" t="str">
            <v>45엘보 (SPP)</v>
          </cell>
          <cell r="O43">
            <v>0</v>
          </cell>
        </row>
        <row r="44">
          <cell r="A44" t="str">
            <v>M1030015</v>
          </cell>
          <cell r="B44" t="str">
            <v>45엘보 (SPP)</v>
          </cell>
          <cell r="C44" t="str">
            <v>15A</v>
          </cell>
          <cell r="D44" t="str">
            <v>개</v>
          </cell>
          <cell r="O44">
            <v>0</v>
          </cell>
        </row>
        <row r="45">
          <cell r="A45" t="str">
            <v>M1030020</v>
          </cell>
          <cell r="B45" t="str">
            <v>45엘보 (SPP)</v>
          </cell>
          <cell r="C45" t="str">
            <v>20A</v>
          </cell>
          <cell r="D45" t="str">
            <v>개</v>
          </cell>
          <cell r="O45">
            <v>0</v>
          </cell>
        </row>
        <row r="46">
          <cell r="A46" t="str">
            <v>M1030025</v>
          </cell>
          <cell r="B46" t="str">
            <v>45엘보 (SPP)</v>
          </cell>
          <cell r="C46" t="str">
            <v>25A</v>
          </cell>
          <cell r="D46" t="str">
            <v>개</v>
          </cell>
          <cell r="M46">
            <v>3070</v>
          </cell>
          <cell r="N46">
            <v>456</v>
          </cell>
          <cell r="O46">
            <v>3070</v>
          </cell>
        </row>
        <row r="47">
          <cell r="A47" t="str">
            <v>M1030032</v>
          </cell>
          <cell r="B47" t="str">
            <v>45엘보 (SPP)</v>
          </cell>
          <cell r="C47" t="str">
            <v>32A</v>
          </cell>
          <cell r="D47" t="str">
            <v>개</v>
          </cell>
          <cell r="O47">
            <v>0</v>
          </cell>
        </row>
        <row r="48">
          <cell r="A48" t="str">
            <v>M1030040</v>
          </cell>
          <cell r="B48" t="str">
            <v>45엘보 (SPP)</v>
          </cell>
          <cell r="C48" t="str">
            <v>40A</v>
          </cell>
          <cell r="D48" t="str">
            <v>개</v>
          </cell>
          <cell r="O48">
            <v>0</v>
          </cell>
        </row>
        <row r="49">
          <cell r="A49" t="str">
            <v>M1030050</v>
          </cell>
          <cell r="B49" t="str">
            <v>45엘보 (SPP)</v>
          </cell>
          <cell r="C49" t="str">
            <v>50A</v>
          </cell>
          <cell r="D49" t="str">
            <v>개</v>
          </cell>
          <cell r="E49">
            <v>8900</v>
          </cell>
          <cell r="G49">
            <v>9300</v>
          </cell>
          <cell r="I49">
            <v>9500</v>
          </cell>
          <cell r="O49">
            <v>8900</v>
          </cell>
        </row>
        <row r="50">
          <cell r="A50" t="str">
            <v>M1030065</v>
          </cell>
          <cell r="B50" t="str">
            <v>45엘보 (SPP)</v>
          </cell>
          <cell r="C50" t="str">
            <v>65A</v>
          </cell>
          <cell r="D50" t="str">
            <v>개</v>
          </cell>
          <cell r="O50">
            <v>0</v>
          </cell>
        </row>
        <row r="51">
          <cell r="A51" t="str">
            <v>M1030080</v>
          </cell>
          <cell r="B51" t="str">
            <v>45엘보 (SPP)</v>
          </cell>
          <cell r="C51" t="str">
            <v>80A</v>
          </cell>
          <cell r="D51" t="str">
            <v>개</v>
          </cell>
          <cell r="E51">
            <v>19600</v>
          </cell>
          <cell r="G51">
            <v>20500</v>
          </cell>
          <cell r="I51">
            <v>20800</v>
          </cell>
          <cell r="O51">
            <v>19600</v>
          </cell>
        </row>
        <row r="52">
          <cell r="A52" t="str">
            <v>M1030100</v>
          </cell>
          <cell r="B52" t="str">
            <v>45엘보 (SPP)</v>
          </cell>
          <cell r="C52" t="str">
            <v>100A</v>
          </cell>
          <cell r="D52" t="str">
            <v>개</v>
          </cell>
          <cell r="E52">
            <v>34400</v>
          </cell>
          <cell r="G52">
            <v>36100</v>
          </cell>
          <cell r="I52">
            <v>36700</v>
          </cell>
          <cell r="O52">
            <v>34400</v>
          </cell>
        </row>
        <row r="53">
          <cell r="A53" t="str">
            <v>M1030125</v>
          </cell>
          <cell r="B53" t="str">
            <v>45엘보 (SPP)</v>
          </cell>
          <cell r="C53" t="str">
            <v>125A</v>
          </cell>
          <cell r="D53" t="str">
            <v>개</v>
          </cell>
          <cell r="E53">
            <v>81200</v>
          </cell>
          <cell r="G53">
            <v>85300</v>
          </cell>
          <cell r="I53">
            <v>86500</v>
          </cell>
          <cell r="O53">
            <v>81200</v>
          </cell>
        </row>
        <row r="54">
          <cell r="A54" t="str">
            <v>M1030150</v>
          </cell>
          <cell r="B54" t="str">
            <v>45엘보 (SPP)</v>
          </cell>
          <cell r="C54" t="str">
            <v>150A</v>
          </cell>
          <cell r="D54" t="str">
            <v>개</v>
          </cell>
          <cell r="E54">
            <v>116200</v>
          </cell>
          <cell r="G54">
            <v>122000</v>
          </cell>
          <cell r="I54">
            <v>123700</v>
          </cell>
          <cell r="O54">
            <v>116200</v>
          </cell>
        </row>
        <row r="55">
          <cell r="A55" t="str">
            <v>M1030200</v>
          </cell>
          <cell r="B55" t="str">
            <v>45엘보 (SPP)</v>
          </cell>
          <cell r="C55" t="str">
            <v>200A</v>
          </cell>
          <cell r="D55" t="str">
            <v>개</v>
          </cell>
          <cell r="O55">
            <v>0</v>
          </cell>
        </row>
        <row r="56">
          <cell r="A56" t="str">
            <v>M1030250</v>
          </cell>
          <cell r="B56" t="str">
            <v>45엘보 (SPP)</v>
          </cell>
          <cell r="C56" t="str">
            <v>250A</v>
          </cell>
          <cell r="D56" t="str">
            <v>개</v>
          </cell>
          <cell r="E56">
            <v>130000</v>
          </cell>
          <cell r="O56">
            <v>130000</v>
          </cell>
        </row>
        <row r="57">
          <cell r="A57" t="str">
            <v>M1030300</v>
          </cell>
          <cell r="B57" t="str">
            <v>45엘보 (SPP)</v>
          </cell>
          <cell r="C57" t="str">
            <v>300A</v>
          </cell>
          <cell r="D57" t="str">
            <v>개</v>
          </cell>
          <cell r="O57">
            <v>0</v>
          </cell>
        </row>
        <row r="58">
          <cell r="A58" t="str">
            <v>M1030350</v>
          </cell>
          <cell r="B58" t="str">
            <v>45엘보 (SPP)</v>
          </cell>
          <cell r="C58" t="str">
            <v>350A</v>
          </cell>
          <cell r="D58" t="str">
            <v>개</v>
          </cell>
          <cell r="O58">
            <v>0</v>
          </cell>
        </row>
        <row r="59">
          <cell r="A59" t="str">
            <v>M1030400</v>
          </cell>
          <cell r="B59" t="str">
            <v>45엘보 (SPP)</v>
          </cell>
          <cell r="C59" t="str">
            <v>400A</v>
          </cell>
          <cell r="D59" t="str">
            <v>개</v>
          </cell>
          <cell r="E59">
            <v>400000</v>
          </cell>
          <cell r="O59">
            <v>400000</v>
          </cell>
        </row>
        <row r="60">
          <cell r="A60" t="str">
            <v>M1030450</v>
          </cell>
          <cell r="B60" t="str">
            <v>45엘보 (SPP)</v>
          </cell>
          <cell r="C60" t="str">
            <v>450A</v>
          </cell>
          <cell r="D60" t="str">
            <v>개</v>
          </cell>
          <cell r="M60">
            <v>560000</v>
          </cell>
          <cell r="N60">
            <v>456</v>
          </cell>
          <cell r="O60">
            <v>560000</v>
          </cell>
        </row>
        <row r="61">
          <cell r="A61" t="str">
            <v>M1030500</v>
          </cell>
          <cell r="B61" t="str">
            <v>45엘보 (SPP)</v>
          </cell>
          <cell r="C61" t="str">
            <v>500A</v>
          </cell>
          <cell r="D61" t="str">
            <v>개</v>
          </cell>
          <cell r="M61">
            <v>544000</v>
          </cell>
          <cell r="N61">
            <v>456</v>
          </cell>
          <cell r="O61">
            <v>544000</v>
          </cell>
        </row>
        <row r="62">
          <cell r="A62" t="str">
            <v>M104</v>
          </cell>
          <cell r="B62" t="str">
            <v>TEE (SPP)</v>
          </cell>
          <cell r="O62">
            <v>0</v>
          </cell>
        </row>
        <row r="63">
          <cell r="A63" t="str">
            <v>M1040015</v>
          </cell>
          <cell r="B63" t="str">
            <v>TEE (SPP)</v>
          </cell>
          <cell r="C63" t="str">
            <v>15A</v>
          </cell>
          <cell r="D63" t="str">
            <v>개</v>
          </cell>
          <cell r="M63">
            <v>9600</v>
          </cell>
          <cell r="N63">
            <v>456</v>
          </cell>
          <cell r="O63">
            <v>9600</v>
          </cell>
        </row>
        <row r="64">
          <cell r="A64" t="str">
            <v>M1040020</v>
          </cell>
          <cell r="B64" t="str">
            <v>TEE (SPP)</v>
          </cell>
          <cell r="C64" t="str">
            <v>20A</v>
          </cell>
          <cell r="D64" t="str">
            <v>개</v>
          </cell>
          <cell r="M64">
            <v>13000</v>
          </cell>
          <cell r="N64">
            <v>456</v>
          </cell>
          <cell r="O64">
            <v>13000</v>
          </cell>
        </row>
        <row r="65">
          <cell r="A65" t="str">
            <v>M1040025</v>
          </cell>
          <cell r="B65" t="str">
            <v>TEE (SPP)</v>
          </cell>
          <cell r="C65" t="str">
            <v>25A</v>
          </cell>
          <cell r="D65" t="str">
            <v>개</v>
          </cell>
          <cell r="M65">
            <v>16000</v>
          </cell>
          <cell r="N65">
            <v>456</v>
          </cell>
          <cell r="O65">
            <v>16000</v>
          </cell>
        </row>
        <row r="66">
          <cell r="A66" t="str">
            <v>M1040032</v>
          </cell>
          <cell r="B66" t="str">
            <v>TEE (SPP)</v>
          </cell>
          <cell r="C66" t="str">
            <v>32A</v>
          </cell>
          <cell r="D66" t="str">
            <v>개</v>
          </cell>
          <cell r="M66">
            <v>22000</v>
          </cell>
          <cell r="N66">
            <v>456</v>
          </cell>
          <cell r="O66">
            <v>22000</v>
          </cell>
        </row>
        <row r="67">
          <cell r="A67" t="str">
            <v>M1040040</v>
          </cell>
          <cell r="B67" t="str">
            <v>TEE (SPP)</v>
          </cell>
          <cell r="C67" t="str">
            <v>40A</v>
          </cell>
          <cell r="D67" t="str">
            <v>개</v>
          </cell>
          <cell r="M67">
            <v>28900</v>
          </cell>
          <cell r="N67">
            <v>456</v>
          </cell>
          <cell r="O67">
            <v>28900</v>
          </cell>
        </row>
        <row r="68">
          <cell r="A68" t="str">
            <v>M1040050</v>
          </cell>
          <cell r="B68" t="str">
            <v>TEE (SPP)</v>
          </cell>
          <cell r="C68" t="str">
            <v>50A</v>
          </cell>
          <cell r="D68" t="str">
            <v>개</v>
          </cell>
          <cell r="E68">
            <v>20100</v>
          </cell>
          <cell r="G68">
            <v>21100</v>
          </cell>
          <cell r="I68">
            <v>21400</v>
          </cell>
          <cell r="O68">
            <v>20100</v>
          </cell>
        </row>
        <row r="69">
          <cell r="A69" t="str">
            <v>M1040065</v>
          </cell>
          <cell r="B69" t="str">
            <v>TEE (SPP)</v>
          </cell>
          <cell r="C69" t="str">
            <v>65A</v>
          </cell>
          <cell r="D69" t="str">
            <v>개</v>
          </cell>
          <cell r="M69">
            <v>36000</v>
          </cell>
          <cell r="N69">
            <v>456</v>
          </cell>
          <cell r="O69">
            <v>36000</v>
          </cell>
        </row>
        <row r="70">
          <cell r="A70" t="str">
            <v>M1040080</v>
          </cell>
          <cell r="B70" t="str">
            <v>TEE (SPP)</v>
          </cell>
          <cell r="C70" t="str">
            <v>80A</v>
          </cell>
          <cell r="D70" t="str">
            <v>개</v>
          </cell>
          <cell r="E70">
            <v>36600</v>
          </cell>
          <cell r="G70">
            <v>38400</v>
          </cell>
          <cell r="I70">
            <v>39000</v>
          </cell>
          <cell r="O70">
            <v>36600</v>
          </cell>
        </row>
        <row r="71">
          <cell r="A71" t="str">
            <v>M1040100</v>
          </cell>
          <cell r="B71" t="str">
            <v>TEE (SPP)</v>
          </cell>
          <cell r="C71" t="str">
            <v>100A</v>
          </cell>
          <cell r="D71" t="str">
            <v>개</v>
          </cell>
          <cell r="M71">
            <v>80000</v>
          </cell>
          <cell r="N71">
            <v>456</v>
          </cell>
          <cell r="O71">
            <v>80000</v>
          </cell>
        </row>
        <row r="72">
          <cell r="A72" t="str">
            <v>M1040125</v>
          </cell>
          <cell r="B72" t="str">
            <v>TEE (SPP)</v>
          </cell>
          <cell r="C72" t="str">
            <v>125A</v>
          </cell>
          <cell r="D72" t="str">
            <v>개</v>
          </cell>
          <cell r="E72">
            <v>82000</v>
          </cell>
          <cell r="O72">
            <v>82000</v>
          </cell>
        </row>
        <row r="73">
          <cell r="A73" t="str">
            <v>M1040150</v>
          </cell>
          <cell r="B73" t="str">
            <v>TEE (SPP)</v>
          </cell>
          <cell r="C73" t="str">
            <v>150A</v>
          </cell>
          <cell r="D73" t="str">
            <v>개</v>
          </cell>
          <cell r="E73">
            <v>169900</v>
          </cell>
          <cell r="G73">
            <v>178400</v>
          </cell>
          <cell r="I73">
            <v>180900</v>
          </cell>
          <cell r="O73">
            <v>169900</v>
          </cell>
        </row>
        <row r="74">
          <cell r="A74" t="str">
            <v>M1040200</v>
          </cell>
          <cell r="B74" t="str">
            <v>TEE (SPP)</v>
          </cell>
          <cell r="C74" t="str">
            <v>200A</v>
          </cell>
          <cell r="D74" t="str">
            <v>개</v>
          </cell>
          <cell r="M74">
            <v>220000</v>
          </cell>
          <cell r="N74">
            <v>456</v>
          </cell>
          <cell r="O74">
            <v>220000</v>
          </cell>
        </row>
        <row r="75">
          <cell r="A75" t="str">
            <v>M1040250</v>
          </cell>
          <cell r="B75" t="str">
            <v>TEE (SPP)</v>
          </cell>
          <cell r="C75" t="str">
            <v>250A</v>
          </cell>
          <cell r="D75" t="str">
            <v>개</v>
          </cell>
          <cell r="M75">
            <v>330000</v>
          </cell>
          <cell r="N75">
            <v>456</v>
          </cell>
          <cell r="O75">
            <v>330000</v>
          </cell>
        </row>
        <row r="76">
          <cell r="A76" t="str">
            <v>M1040300</v>
          </cell>
          <cell r="B76" t="str">
            <v>TEE (SPP)</v>
          </cell>
          <cell r="C76" t="str">
            <v>300A</v>
          </cell>
          <cell r="D76" t="str">
            <v>개</v>
          </cell>
          <cell r="M76">
            <v>400000</v>
          </cell>
          <cell r="N76">
            <v>456</v>
          </cell>
          <cell r="O76">
            <v>400000</v>
          </cell>
        </row>
        <row r="77">
          <cell r="A77" t="str">
            <v>M1040350</v>
          </cell>
          <cell r="B77" t="str">
            <v>TEE (SPP)</v>
          </cell>
          <cell r="C77" t="str">
            <v>350A</v>
          </cell>
          <cell r="D77" t="str">
            <v>개</v>
          </cell>
          <cell r="M77">
            <v>620000</v>
          </cell>
          <cell r="N77">
            <v>456</v>
          </cell>
          <cell r="O77">
            <v>620000</v>
          </cell>
        </row>
        <row r="78">
          <cell r="A78" t="str">
            <v>M1040400</v>
          </cell>
          <cell r="B78" t="str">
            <v>TEE (SPP)</v>
          </cell>
          <cell r="C78" t="str">
            <v>400A</v>
          </cell>
          <cell r="D78" t="str">
            <v>개</v>
          </cell>
          <cell r="E78">
            <v>500000</v>
          </cell>
          <cell r="O78">
            <v>500000</v>
          </cell>
        </row>
        <row r="79">
          <cell r="A79" t="str">
            <v>M1040450</v>
          </cell>
          <cell r="B79" t="str">
            <v>TEE (SPP)</v>
          </cell>
          <cell r="C79" t="str">
            <v>450A</v>
          </cell>
          <cell r="D79" t="str">
            <v>개</v>
          </cell>
          <cell r="M79">
            <v>1000000</v>
          </cell>
          <cell r="N79">
            <v>456</v>
          </cell>
          <cell r="O79">
            <v>1000000</v>
          </cell>
        </row>
        <row r="80">
          <cell r="A80" t="str">
            <v>M1040500</v>
          </cell>
          <cell r="B80" t="str">
            <v>TEE (SPP)</v>
          </cell>
          <cell r="C80" t="str">
            <v>500A</v>
          </cell>
          <cell r="D80" t="str">
            <v>개</v>
          </cell>
          <cell r="M80">
            <v>544000</v>
          </cell>
          <cell r="N80">
            <v>456</v>
          </cell>
          <cell r="O80">
            <v>544000</v>
          </cell>
        </row>
        <row r="81">
          <cell r="A81" t="str">
            <v>M105</v>
          </cell>
          <cell r="B81" t="str">
            <v>R-TEE (SPP)</v>
          </cell>
          <cell r="O81">
            <v>0</v>
          </cell>
        </row>
        <row r="82">
          <cell r="A82" t="str">
            <v>M1050010</v>
          </cell>
          <cell r="B82" t="str">
            <v>R-TEE (SPP)</v>
          </cell>
          <cell r="C82" t="str">
            <v>20x15A</v>
          </cell>
          <cell r="D82" t="str">
            <v>개</v>
          </cell>
          <cell r="E82">
            <v>34400</v>
          </cell>
          <cell r="G82">
            <v>36100</v>
          </cell>
          <cell r="I82">
            <v>36600</v>
          </cell>
          <cell r="O82">
            <v>34400</v>
          </cell>
        </row>
        <row r="83">
          <cell r="A83" t="str">
            <v>M1050020</v>
          </cell>
          <cell r="B83" t="str">
            <v>R-TEE (SPP)</v>
          </cell>
          <cell r="C83" t="str">
            <v>25x20A</v>
          </cell>
          <cell r="D83" t="str">
            <v>개</v>
          </cell>
          <cell r="E83">
            <v>52300</v>
          </cell>
          <cell r="G83">
            <v>54900</v>
          </cell>
          <cell r="I83">
            <v>55700</v>
          </cell>
          <cell r="O83">
            <v>52300</v>
          </cell>
        </row>
        <row r="84">
          <cell r="A84" t="str">
            <v>M1050030</v>
          </cell>
          <cell r="B84" t="str">
            <v>R-TEE (SPP)</v>
          </cell>
          <cell r="C84" t="str">
            <v>25x15A</v>
          </cell>
          <cell r="D84" t="str">
            <v>개</v>
          </cell>
          <cell r="E84">
            <v>55300</v>
          </cell>
          <cell r="G84">
            <v>58100</v>
          </cell>
          <cell r="I84">
            <v>58900</v>
          </cell>
          <cell r="O84">
            <v>55300</v>
          </cell>
        </row>
        <row r="85">
          <cell r="A85" t="str">
            <v>M1050040</v>
          </cell>
          <cell r="B85" t="str">
            <v>R-TEE (SPP)</v>
          </cell>
          <cell r="C85" t="str">
            <v>32x25A</v>
          </cell>
          <cell r="D85" t="str">
            <v>개</v>
          </cell>
          <cell r="E85">
            <v>111400</v>
          </cell>
          <cell r="G85">
            <v>116900</v>
          </cell>
          <cell r="I85">
            <v>118600</v>
          </cell>
          <cell r="O85">
            <v>111400</v>
          </cell>
        </row>
        <row r="86">
          <cell r="A86" t="str">
            <v>M1050050</v>
          </cell>
          <cell r="B86" t="str">
            <v>R-TEE (SPP)</v>
          </cell>
          <cell r="C86" t="str">
            <v>32x20A</v>
          </cell>
          <cell r="D86" t="str">
            <v>개</v>
          </cell>
          <cell r="E86">
            <v>117300</v>
          </cell>
          <cell r="G86">
            <v>123100</v>
          </cell>
          <cell r="I86">
            <v>124900</v>
          </cell>
          <cell r="O86">
            <v>117300</v>
          </cell>
        </row>
        <row r="87">
          <cell r="A87" t="str">
            <v>M1050060</v>
          </cell>
          <cell r="B87" t="str">
            <v>R-TEE (SPP)</v>
          </cell>
          <cell r="C87" t="str">
            <v>32x15A</v>
          </cell>
          <cell r="D87" t="str">
            <v>개</v>
          </cell>
          <cell r="M87">
            <v>46800</v>
          </cell>
          <cell r="N87">
            <v>456</v>
          </cell>
          <cell r="O87">
            <v>46800</v>
          </cell>
        </row>
        <row r="88">
          <cell r="A88" t="str">
            <v>M1050070</v>
          </cell>
          <cell r="B88" t="str">
            <v>R-TEE (SPP)</v>
          </cell>
          <cell r="C88" t="str">
            <v>40x32A</v>
          </cell>
          <cell r="D88" t="str">
            <v>개</v>
          </cell>
          <cell r="E88">
            <v>148900</v>
          </cell>
          <cell r="G88">
            <v>156300</v>
          </cell>
          <cell r="I88">
            <v>158600</v>
          </cell>
          <cell r="O88">
            <v>148900</v>
          </cell>
        </row>
        <row r="89">
          <cell r="A89" t="str">
            <v>M1050080</v>
          </cell>
          <cell r="B89" t="str">
            <v>R-TEE (SPP)</v>
          </cell>
          <cell r="C89" t="str">
            <v>40x25A</v>
          </cell>
          <cell r="D89" t="str">
            <v>개</v>
          </cell>
          <cell r="E89">
            <v>148900</v>
          </cell>
          <cell r="G89">
            <v>156300</v>
          </cell>
          <cell r="I89">
            <v>158600</v>
          </cell>
          <cell r="O89">
            <v>148900</v>
          </cell>
        </row>
        <row r="90">
          <cell r="A90" t="str">
            <v>M1050090</v>
          </cell>
          <cell r="B90" t="str">
            <v>R-TEE (SPP)</v>
          </cell>
          <cell r="C90" t="str">
            <v>40x20A</v>
          </cell>
          <cell r="D90" t="str">
            <v>개</v>
          </cell>
          <cell r="E90">
            <v>148900</v>
          </cell>
          <cell r="G90">
            <v>156300</v>
          </cell>
          <cell r="I90">
            <v>158600</v>
          </cell>
          <cell r="O90">
            <v>148900</v>
          </cell>
        </row>
        <row r="91">
          <cell r="A91" t="str">
            <v>M1050100</v>
          </cell>
          <cell r="B91" t="str">
            <v>R-TEE (SPP)</v>
          </cell>
          <cell r="C91" t="str">
            <v>40x15A</v>
          </cell>
          <cell r="D91" t="str">
            <v>개</v>
          </cell>
          <cell r="E91">
            <v>156100</v>
          </cell>
          <cell r="G91">
            <v>163900</v>
          </cell>
          <cell r="I91">
            <v>166300</v>
          </cell>
          <cell r="O91">
            <v>156100</v>
          </cell>
        </row>
        <row r="92">
          <cell r="A92" t="str">
            <v>M1050110</v>
          </cell>
          <cell r="B92" t="str">
            <v>R-TEE (SPP)</v>
          </cell>
          <cell r="C92" t="str">
            <v>50x40A</v>
          </cell>
          <cell r="D92" t="str">
            <v>개</v>
          </cell>
          <cell r="E92">
            <v>162000</v>
          </cell>
          <cell r="G92">
            <v>170100</v>
          </cell>
          <cell r="I92">
            <v>172600</v>
          </cell>
          <cell r="O92">
            <v>162000</v>
          </cell>
        </row>
        <row r="93">
          <cell r="A93" t="str">
            <v>M1050120</v>
          </cell>
          <cell r="B93" t="str">
            <v>R-TEE (SPP)</v>
          </cell>
          <cell r="C93" t="str">
            <v>50x32A</v>
          </cell>
          <cell r="D93" t="str">
            <v>개</v>
          </cell>
          <cell r="E93">
            <v>166600</v>
          </cell>
          <cell r="G93">
            <v>175000</v>
          </cell>
          <cell r="I93">
            <v>177500</v>
          </cell>
          <cell r="O93">
            <v>166600</v>
          </cell>
        </row>
        <row r="94">
          <cell r="A94" t="str">
            <v>M1050130</v>
          </cell>
          <cell r="B94" t="str">
            <v>R-TEE (SPP)</v>
          </cell>
          <cell r="C94" t="str">
            <v>50x25A</v>
          </cell>
          <cell r="D94" t="str">
            <v>개</v>
          </cell>
          <cell r="E94">
            <v>130000</v>
          </cell>
          <cell r="O94">
            <v>130000</v>
          </cell>
        </row>
        <row r="95">
          <cell r="A95" t="str">
            <v>M1050140</v>
          </cell>
          <cell r="B95" t="str">
            <v>R-TEE (SPP)</v>
          </cell>
          <cell r="C95" t="str">
            <v>50x20A</v>
          </cell>
          <cell r="D95" t="str">
            <v>개</v>
          </cell>
          <cell r="M95">
            <v>117000</v>
          </cell>
          <cell r="N95">
            <v>456</v>
          </cell>
          <cell r="O95">
            <v>117000</v>
          </cell>
        </row>
        <row r="96">
          <cell r="A96" t="str">
            <v>M1050150</v>
          </cell>
          <cell r="B96" t="str">
            <v>R-TEE (SPP)</v>
          </cell>
          <cell r="C96" t="str">
            <v>50x15A</v>
          </cell>
          <cell r="D96" t="str">
            <v>개</v>
          </cell>
          <cell r="M96">
            <v>117000</v>
          </cell>
          <cell r="N96">
            <v>456</v>
          </cell>
          <cell r="O96">
            <v>117000</v>
          </cell>
        </row>
        <row r="97">
          <cell r="A97" t="str">
            <v>M1050160</v>
          </cell>
          <cell r="B97" t="str">
            <v>R-TEE (SPP)</v>
          </cell>
          <cell r="C97" t="str">
            <v>65x50A</v>
          </cell>
          <cell r="D97" t="str">
            <v>개</v>
          </cell>
          <cell r="E97">
            <v>130000</v>
          </cell>
          <cell r="O97">
            <v>130000</v>
          </cell>
        </row>
        <row r="98">
          <cell r="A98" t="str">
            <v>M1050170</v>
          </cell>
          <cell r="B98" t="str">
            <v>R-TEE (SPP)</v>
          </cell>
          <cell r="C98" t="str">
            <v>65x40A</v>
          </cell>
          <cell r="D98" t="str">
            <v>개</v>
          </cell>
          <cell r="M98">
            <v>81000</v>
          </cell>
          <cell r="N98">
            <v>456</v>
          </cell>
          <cell r="O98">
            <v>81000</v>
          </cell>
        </row>
        <row r="99">
          <cell r="A99" t="str">
            <v>M1050180</v>
          </cell>
          <cell r="B99" t="str">
            <v>R-TEE (SPP)</v>
          </cell>
          <cell r="C99" t="str">
            <v>65x32A</v>
          </cell>
          <cell r="D99" t="str">
            <v>개</v>
          </cell>
          <cell r="M99">
            <v>30720</v>
          </cell>
          <cell r="N99">
            <v>456</v>
          </cell>
          <cell r="O99">
            <v>30720</v>
          </cell>
        </row>
        <row r="100">
          <cell r="A100" t="str">
            <v>M1050190</v>
          </cell>
          <cell r="B100" t="str">
            <v>R-TEE (SPP)</v>
          </cell>
          <cell r="C100" t="str">
            <v>65x25A</v>
          </cell>
          <cell r="D100" t="str">
            <v>개</v>
          </cell>
          <cell r="M100">
            <v>19200</v>
          </cell>
          <cell r="N100">
            <v>456</v>
          </cell>
          <cell r="O100">
            <v>19200</v>
          </cell>
        </row>
        <row r="101">
          <cell r="A101" t="str">
            <v>M1050200</v>
          </cell>
          <cell r="B101" t="str">
            <v>R-TEE (SPP)</v>
          </cell>
          <cell r="C101" t="str">
            <v>65x20A</v>
          </cell>
          <cell r="D101" t="str">
            <v>개</v>
          </cell>
          <cell r="M101">
            <v>12480</v>
          </cell>
          <cell r="N101">
            <v>456</v>
          </cell>
          <cell r="O101">
            <v>12480</v>
          </cell>
        </row>
        <row r="102">
          <cell r="A102" t="str">
            <v>M1050210</v>
          </cell>
          <cell r="B102" t="str">
            <v>R-TEE (SPP)</v>
          </cell>
          <cell r="C102" t="str">
            <v>80x65A</v>
          </cell>
          <cell r="D102" t="str">
            <v>개</v>
          </cell>
          <cell r="M102">
            <v>179600</v>
          </cell>
          <cell r="N102">
            <v>456</v>
          </cell>
          <cell r="O102">
            <v>179600</v>
          </cell>
        </row>
        <row r="103">
          <cell r="A103" t="str">
            <v>M1050220</v>
          </cell>
          <cell r="B103" t="str">
            <v>R-TEE (SPP)</v>
          </cell>
          <cell r="C103" t="str">
            <v>80x50A</v>
          </cell>
          <cell r="D103" t="str">
            <v>개</v>
          </cell>
          <cell r="M103">
            <v>424000</v>
          </cell>
          <cell r="N103">
            <v>456</v>
          </cell>
          <cell r="O103">
            <v>424000</v>
          </cell>
        </row>
        <row r="104">
          <cell r="A104" t="str">
            <v>M1050230</v>
          </cell>
          <cell r="B104" t="str">
            <v>R-TEE (SPP)</v>
          </cell>
          <cell r="C104" t="str">
            <v>80x40A</v>
          </cell>
          <cell r="D104" t="str">
            <v>개</v>
          </cell>
          <cell r="M104">
            <v>1212000</v>
          </cell>
          <cell r="N104">
            <v>456</v>
          </cell>
          <cell r="O104">
            <v>1212000</v>
          </cell>
        </row>
        <row r="105">
          <cell r="A105" t="str">
            <v>M1050240</v>
          </cell>
          <cell r="B105" t="str">
            <v>R-TEE (SPP)</v>
          </cell>
          <cell r="C105" t="str">
            <v>80x32A</v>
          </cell>
          <cell r="D105" t="str">
            <v>개</v>
          </cell>
          <cell r="O105">
            <v>0</v>
          </cell>
        </row>
        <row r="106">
          <cell r="A106" t="str">
            <v>M1050250</v>
          </cell>
          <cell r="B106" t="str">
            <v>R-TEE (SPP)</v>
          </cell>
          <cell r="C106" t="str">
            <v>80x25A</v>
          </cell>
          <cell r="D106" t="str">
            <v>개</v>
          </cell>
          <cell r="O106">
            <v>0</v>
          </cell>
        </row>
        <row r="107">
          <cell r="A107" t="str">
            <v>M1050260</v>
          </cell>
          <cell r="B107" t="str">
            <v>R-TEE (SPP)</v>
          </cell>
          <cell r="C107" t="str">
            <v>100x80A</v>
          </cell>
          <cell r="D107" t="str">
            <v>개</v>
          </cell>
          <cell r="O107">
            <v>0</v>
          </cell>
        </row>
        <row r="108">
          <cell r="A108" t="str">
            <v>M1050270</v>
          </cell>
          <cell r="B108" t="str">
            <v>R-TEE (SPP)</v>
          </cell>
          <cell r="C108" t="str">
            <v>100x65A</v>
          </cell>
          <cell r="D108" t="str">
            <v>개</v>
          </cell>
          <cell r="O108">
            <v>0</v>
          </cell>
        </row>
        <row r="109">
          <cell r="A109" t="str">
            <v>M1050280</v>
          </cell>
          <cell r="B109" t="str">
            <v>R-TEE (SPP)</v>
          </cell>
          <cell r="C109" t="str">
            <v>100x50A</v>
          </cell>
          <cell r="D109" t="str">
            <v>개</v>
          </cell>
          <cell r="O109">
            <v>0</v>
          </cell>
        </row>
        <row r="110">
          <cell r="A110" t="str">
            <v>M1050290</v>
          </cell>
          <cell r="B110" t="str">
            <v>R-TEE (SPP)</v>
          </cell>
          <cell r="C110" t="str">
            <v>100x40A</v>
          </cell>
          <cell r="D110" t="str">
            <v>개</v>
          </cell>
          <cell r="O110">
            <v>0</v>
          </cell>
        </row>
        <row r="111">
          <cell r="A111" t="str">
            <v>M1050300</v>
          </cell>
          <cell r="B111" t="str">
            <v>R-TEE (SPP)</v>
          </cell>
          <cell r="C111" t="str">
            <v>100x32A</v>
          </cell>
          <cell r="D111" t="str">
            <v>개</v>
          </cell>
          <cell r="O111">
            <v>0</v>
          </cell>
        </row>
        <row r="112">
          <cell r="A112" t="str">
            <v>M1050310</v>
          </cell>
          <cell r="B112" t="str">
            <v>R-TEE (SPP)</v>
          </cell>
          <cell r="C112" t="str">
            <v>125x100A</v>
          </cell>
          <cell r="D112" t="str">
            <v>개</v>
          </cell>
          <cell r="O112">
            <v>0</v>
          </cell>
        </row>
        <row r="113">
          <cell r="A113" t="str">
            <v>M1050320</v>
          </cell>
          <cell r="B113" t="str">
            <v>R-TEE (SPP)</v>
          </cell>
          <cell r="C113" t="str">
            <v>125x80A</v>
          </cell>
          <cell r="D113" t="str">
            <v>개</v>
          </cell>
          <cell r="O113">
            <v>0</v>
          </cell>
        </row>
        <row r="114">
          <cell r="A114" t="str">
            <v>M1050330</v>
          </cell>
          <cell r="B114" t="str">
            <v>R-TEE (SPP)</v>
          </cell>
          <cell r="C114" t="str">
            <v>125x65A</v>
          </cell>
          <cell r="D114" t="str">
            <v>개</v>
          </cell>
          <cell r="O114">
            <v>0</v>
          </cell>
        </row>
        <row r="115">
          <cell r="A115" t="str">
            <v>M1050340</v>
          </cell>
          <cell r="B115" t="str">
            <v>R-TEE (SPP)</v>
          </cell>
          <cell r="C115" t="str">
            <v>125x50A</v>
          </cell>
          <cell r="D115" t="str">
            <v>개</v>
          </cell>
          <cell r="O115">
            <v>0</v>
          </cell>
        </row>
        <row r="116">
          <cell r="A116" t="str">
            <v>M1050350</v>
          </cell>
          <cell r="B116" t="str">
            <v>R-TEE (SPP)</v>
          </cell>
          <cell r="C116" t="str">
            <v>150x125A</v>
          </cell>
          <cell r="D116" t="str">
            <v>개</v>
          </cell>
          <cell r="O116">
            <v>0</v>
          </cell>
        </row>
        <row r="117">
          <cell r="A117" t="str">
            <v>M1050360</v>
          </cell>
          <cell r="B117" t="str">
            <v>R-TEE (SPP)</v>
          </cell>
          <cell r="C117" t="str">
            <v>150x100A</v>
          </cell>
          <cell r="D117" t="str">
            <v>개</v>
          </cell>
          <cell r="O117">
            <v>0</v>
          </cell>
        </row>
        <row r="118">
          <cell r="A118" t="str">
            <v>M1050370</v>
          </cell>
          <cell r="B118" t="str">
            <v>R-TEE (SPP)</v>
          </cell>
          <cell r="C118" t="str">
            <v>150x80A</v>
          </cell>
          <cell r="D118" t="str">
            <v>개</v>
          </cell>
          <cell r="O118">
            <v>0</v>
          </cell>
        </row>
        <row r="119">
          <cell r="A119" t="str">
            <v>M1050380</v>
          </cell>
          <cell r="B119" t="str">
            <v>R-TEE (SPP)</v>
          </cell>
          <cell r="C119" t="str">
            <v>150x65A</v>
          </cell>
          <cell r="D119" t="str">
            <v>개</v>
          </cell>
          <cell r="O119">
            <v>0</v>
          </cell>
        </row>
        <row r="120">
          <cell r="A120" t="str">
            <v>M1050390</v>
          </cell>
          <cell r="B120" t="str">
            <v>R-TEE (SPP)</v>
          </cell>
          <cell r="C120" t="str">
            <v>200x150A</v>
          </cell>
          <cell r="D120" t="str">
            <v>개</v>
          </cell>
          <cell r="O120">
            <v>0</v>
          </cell>
        </row>
        <row r="121">
          <cell r="A121" t="str">
            <v>M1050400</v>
          </cell>
          <cell r="B121" t="str">
            <v>R-TEE (SPP)</v>
          </cell>
          <cell r="C121" t="str">
            <v>200x125A</v>
          </cell>
          <cell r="D121" t="str">
            <v>개</v>
          </cell>
          <cell r="O121">
            <v>0</v>
          </cell>
        </row>
        <row r="122">
          <cell r="A122" t="str">
            <v>M1050410</v>
          </cell>
          <cell r="B122" t="str">
            <v>R-TEE (SPP)</v>
          </cell>
          <cell r="C122" t="str">
            <v>200x100A</v>
          </cell>
          <cell r="D122" t="str">
            <v>개</v>
          </cell>
          <cell r="O122">
            <v>0</v>
          </cell>
        </row>
        <row r="123">
          <cell r="A123" t="str">
            <v>M1050420</v>
          </cell>
          <cell r="B123" t="str">
            <v>R-TEE (SPP)</v>
          </cell>
          <cell r="C123" t="str">
            <v>200x80A</v>
          </cell>
          <cell r="D123" t="str">
            <v>개</v>
          </cell>
          <cell r="O123">
            <v>0</v>
          </cell>
        </row>
        <row r="124">
          <cell r="A124" t="str">
            <v>M1050430</v>
          </cell>
          <cell r="B124" t="str">
            <v>R-TEE (SPP)</v>
          </cell>
          <cell r="C124" t="str">
            <v>250x200A</v>
          </cell>
          <cell r="D124" t="str">
            <v>개</v>
          </cell>
          <cell r="O124">
            <v>0</v>
          </cell>
        </row>
        <row r="125">
          <cell r="A125" t="str">
            <v>M1050440</v>
          </cell>
          <cell r="B125" t="str">
            <v>R-TEE (SPP)</v>
          </cell>
          <cell r="C125" t="str">
            <v>250x150A</v>
          </cell>
          <cell r="D125" t="str">
            <v>개</v>
          </cell>
          <cell r="O125">
            <v>0</v>
          </cell>
        </row>
        <row r="126">
          <cell r="A126" t="str">
            <v>M1050450</v>
          </cell>
          <cell r="B126" t="str">
            <v>R-TEE (SPP)</v>
          </cell>
          <cell r="C126" t="str">
            <v>250x125A</v>
          </cell>
          <cell r="D126" t="str">
            <v>개</v>
          </cell>
          <cell r="O126">
            <v>0</v>
          </cell>
        </row>
        <row r="127">
          <cell r="A127" t="str">
            <v>M1050460</v>
          </cell>
          <cell r="B127" t="str">
            <v>R-TEE (SPP)</v>
          </cell>
          <cell r="C127" t="str">
            <v>250x100A</v>
          </cell>
          <cell r="D127" t="str">
            <v>개</v>
          </cell>
          <cell r="O127">
            <v>0</v>
          </cell>
        </row>
        <row r="128">
          <cell r="A128" t="str">
            <v>M1050470</v>
          </cell>
          <cell r="B128" t="str">
            <v>R-TEE (SPP)</v>
          </cell>
          <cell r="C128" t="str">
            <v>300x250A</v>
          </cell>
          <cell r="D128" t="str">
            <v>개</v>
          </cell>
          <cell r="O128">
            <v>0</v>
          </cell>
        </row>
        <row r="129">
          <cell r="A129" t="str">
            <v>M1050480</v>
          </cell>
          <cell r="B129" t="str">
            <v>R-TEE (SPP)</v>
          </cell>
          <cell r="C129" t="str">
            <v>300x200A</v>
          </cell>
          <cell r="D129" t="str">
            <v>개</v>
          </cell>
          <cell r="O129">
            <v>0</v>
          </cell>
        </row>
        <row r="130">
          <cell r="A130" t="str">
            <v>M1050490</v>
          </cell>
          <cell r="B130" t="str">
            <v>R-TEE (SPP)</v>
          </cell>
          <cell r="C130" t="str">
            <v>300x150A</v>
          </cell>
          <cell r="D130" t="str">
            <v>개</v>
          </cell>
          <cell r="O130">
            <v>0</v>
          </cell>
        </row>
        <row r="131">
          <cell r="A131" t="str">
            <v>M1050500</v>
          </cell>
          <cell r="B131" t="str">
            <v>R-TEE (SPP)</v>
          </cell>
          <cell r="C131" t="str">
            <v>300x125A</v>
          </cell>
          <cell r="D131" t="str">
            <v>개</v>
          </cell>
          <cell r="O131">
            <v>0</v>
          </cell>
        </row>
        <row r="132">
          <cell r="A132" t="str">
            <v>M1050510</v>
          </cell>
          <cell r="B132" t="str">
            <v>R-TEE (SPP)</v>
          </cell>
          <cell r="C132" t="str">
            <v>350x300A</v>
          </cell>
          <cell r="D132" t="str">
            <v>개</v>
          </cell>
          <cell r="O132">
            <v>0</v>
          </cell>
        </row>
        <row r="133">
          <cell r="A133" t="str">
            <v>M1050520</v>
          </cell>
          <cell r="B133" t="str">
            <v>R-TEE (SPP)</v>
          </cell>
          <cell r="C133" t="str">
            <v>350x250A</v>
          </cell>
          <cell r="D133" t="str">
            <v>개</v>
          </cell>
          <cell r="O133">
            <v>0</v>
          </cell>
        </row>
        <row r="134">
          <cell r="A134" t="str">
            <v>M1050530</v>
          </cell>
          <cell r="B134" t="str">
            <v>R-TEE (SPP)</v>
          </cell>
          <cell r="C134" t="str">
            <v>350x200A</v>
          </cell>
          <cell r="D134" t="str">
            <v>개</v>
          </cell>
          <cell r="O134">
            <v>0</v>
          </cell>
        </row>
        <row r="135">
          <cell r="A135" t="str">
            <v>M1050540</v>
          </cell>
          <cell r="B135" t="str">
            <v>R-TEE (SPP)</v>
          </cell>
          <cell r="C135" t="str">
            <v>350x150A</v>
          </cell>
          <cell r="D135" t="str">
            <v>개</v>
          </cell>
          <cell r="O135">
            <v>0</v>
          </cell>
        </row>
        <row r="136">
          <cell r="A136" t="str">
            <v>M1050550</v>
          </cell>
          <cell r="B136" t="str">
            <v>R-TEE (SPP)</v>
          </cell>
          <cell r="C136" t="str">
            <v>400x350A</v>
          </cell>
          <cell r="D136" t="str">
            <v>개</v>
          </cell>
          <cell r="O136">
            <v>0</v>
          </cell>
        </row>
        <row r="137">
          <cell r="A137" t="str">
            <v>M1050560</v>
          </cell>
          <cell r="B137" t="str">
            <v>R-TEE (SPP)</v>
          </cell>
          <cell r="C137" t="str">
            <v>400x300A</v>
          </cell>
          <cell r="D137" t="str">
            <v>개</v>
          </cell>
          <cell r="O137">
            <v>0</v>
          </cell>
        </row>
        <row r="138">
          <cell r="A138" t="str">
            <v>M1050570</v>
          </cell>
          <cell r="B138" t="str">
            <v>R-TEE (SPP)</v>
          </cell>
          <cell r="C138" t="str">
            <v>400x250A</v>
          </cell>
          <cell r="D138" t="str">
            <v>개</v>
          </cell>
          <cell r="O138">
            <v>0</v>
          </cell>
        </row>
        <row r="139">
          <cell r="A139" t="str">
            <v>M1050580</v>
          </cell>
          <cell r="B139" t="str">
            <v>R-TEE (SPP)</v>
          </cell>
          <cell r="C139" t="str">
            <v>400x200A</v>
          </cell>
          <cell r="D139" t="str">
            <v>개</v>
          </cell>
          <cell r="O139">
            <v>0</v>
          </cell>
        </row>
        <row r="140">
          <cell r="A140" t="str">
            <v>M106</v>
          </cell>
          <cell r="B140" t="str">
            <v>CON'-REDUCER (SPP)</v>
          </cell>
          <cell r="O140">
            <v>0</v>
          </cell>
        </row>
        <row r="141">
          <cell r="A141" t="str">
            <v>M1060010</v>
          </cell>
          <cell r="B141" t="str">
            <v>CON'-REDUCER (SPP)</v>
          </cell>
          <cell r="C141" t="str">
            <v>20x15A</v>
          </cell>
          <cell r="D141" t="str">
            <v>개</v>
          </cell>
          <cell r="E141">
            <v>34400</v>
          </cell>
          <cell r="G141">
            <v>36100</v>
          </cell>
          <cell r="I141">
            <v>36600</v>
          </cell>
          <cell r="O141">
            <v>34400</v>
          </cell>
        </row>
        <row r="142">
          <cell r="A142" t="str">
            <v>M1060020</v>
          </cell>
          <cell r="B142" t="str">
            <v>CON'-REDUCER (SPP)</v>
          </cell>
          <cell r="C142" t="str">
            <v>25x20A</v>
          </cell>
          <cell r="D142" t="str">
            <v>개</v>
          </cell>
          <cell r="E142">
            <v>52300</v>
          </cell>
          <cell r="G142">
            <v>54900</v>
          </cell>
          <cell r="I142">
            <v>55700</v>
          </cell>
          <cell r="O142">
            <v>52300</v>
          </cell>
        </row>
        <row r="143">
          <cell r="A143" t="str">
            <v>M1060030</v>
          </cell>
          <cell r="B143" t="str">
            <v>CON'-REDUCER (SPP)</v>
          </cell>
          <cell r="C143" t="str">
            <v>25x15A</v>
          </cell>
          <cell r="D143" t="str">
            <v>개</v>
          </cell>
          <cell r="E143">
            <v>55300</v>
          </cell>
          <cell r="G143">
            <v>58100</v>
          </cell>
          <cell r="I143">
            <v>58900</v>
          </cell>
          <cell r="O143">
            <v>55300</v>
          </cell>
        </row>
        <row r="144">
          <cell r="A144" t="str">
            <v>M1060040</v>
          </cell>
          <cell r="B144" t="str">
            <v>CON'-REDUCER (SPP)</v>
          </cell>
          <cell r="C144" t="str">
            <v>32x25A</v>
          </cell>
          <cell r="D144" t="str">
            <v>개</v>
          </cell>
          <cell r="E144">
            <v>111400</v>
          </cell>
          <cell r="G144">
            <v>116900</v>
          </cell>
          <cell r="I144">
            <v>118600</v>
          </cell>
          <cell r="O144">
            <v>111400</v>
          </cell>
        </row>
        <row r="145">
          <cell r="A145" t="str">
            <v>M1060050</v>
          </cell>
          <cell r="B145" t="str">
            <v>CON'-REDUCER (SPP)</v>
          </cell>
          <cell r="C145" t="str">
            <v>32x20A</v>
          </cell>
          <cell r="D145" t="str">
            <v>개</v>
          </cell>
          <cell r="E145">
            <v>117300</v>
          </cell>
          <cell r="G145">
            <v>123100</v>
          </cell>
          <cell r="I145">
            <v>124900</v>
          </cell>
          <cell r="O145">
            <v>117300</v>
          </cell>
        </row>
        <row r="146">
          <cell r="A146" t="str">
            <v>M1060060</v>
          </cell>
          <cell r="B146" t="str">
            <v>CON'-REDUCER (SPP)</v>
          </cell>
          <cell r="C146" t="str">
            <v>32x15A</v>
          </cell>
          <cell r="D146" t="str">
            <v>개</v>
          </cell>
          <cell r="M146">
            <v>46800</v>
          </cell>
          <cell r="N146">
            <v>456</v>
          </cell>
          <cell r="O146">
            <v>46800</v>
          </cell>
        </row>
        <row r="147">
          <cell r="A147" t="str">
            <v>M1060070</v>
          </cell>
          <cell r="B147" t="str">
            <v>CON'-REDUCER (SPP)</v>
          </cell>
          <cell r="C147" t="str">
            <v>40x32A</v>
          </cell>
          <cell r="D147" t="str">
            <v>개</v>
          </cell>
          <cell r="E147">
            <v>148900</v>
          </cell>
          <cell r="G147">
            <v>156300</v>
          </cell>
          <cell r="I147">
            <v>158600</v>
          </cell>
          <cell r="O147">
            <v>148900</v>
          </cell>
        </row>
        <row r="148">
          <cell r="A148" t="str">
            <v>M1060080</v>
          </cell>
          <cell r="B148" t="str">
            <v>CON'-REDUCER (SPP)</v>
          </cell>
          <cell r="C148" t="str">
            <v>40x25A</v>
          </cell>
          <cell r="D148" t="str">
            <v>개</v>
          </cell>
          <cell r="E148">
            <v>148900</v>
          </cell>
          <cell r="G148">
            <v>156300</v>
          </cell>
          <cell r="I148">
            <v>158600</v>
          </cell>
          <cell r="O148">
            <v>148900</v>
          </cell>
        </row>
        <row r="149">
          <cell r="A149" t="str">
            <v>M1060090</v>
          </cell>
          <cell r="B149" t="str">
            <v>CON'-REDUCER (SPP)</v>
          </cell>
          <cell r="C149" t="str">
            <v>40x20A</v>
          </cell>
          <cell r="D149" t="str">
            <v>개</v>
          </cell>
          <cell r="E149">
            <v>148900</v>
          </cell>
          <cell r="G149">
            <v>156300</v>
          </cell>
          <cell r="I149">
            <v>158600</v>
          </cell>
          <cell r="O149">
            <v>148900</v>
          </cell>
        </row>
        <row r="150">
          <cell r="A150" t="str">
            <v>M1060100</v>
          </cell>
          <cell r="B150" t="str">
            <v>CON'-REDUCER (SPP)</v>
          </cell>
          <cell r="C150" t="str">
            <v>40x15A</v>
          </cell>
          <cell r="D150" t="str">
            <v>개</v>
          </cell>
          <cell r="E150">
            <v>156100</v>
          </cell>
          <cell r="G150">
            <v>163900</v>
          </cell>
          <cell r="I150">
            <v>166300</v>
          </cell>
          <cell r="O150">
            <v>156100</v>
          </cell>
        </row>
        <row r="151">
          <cell r="A151" t="str">
            <v>M1060110</v>
          </cell>
          <cell r="B151" t="str">
            <v>CON'-REDUCER (SPP)</v>
          </cell>
          <cell r="C151" t="str">
            <v>50x40A</v>
          </cell>
          <cell r="D151" t="str">
            <v>개</v>
          </cell>
          <cell r="E151">
            <v>162000</v>
          </cell>
          <cell r="G151">
            <v>170100</v>
          </cell>
          <cell r="I151">
            <v>172600</v>
          </cell>
          <cell r="O151">
            <v>162000</v>
          </cell>
        </row>
        <row r="152">
          <cell r="A152" t="str">
            <v>M1060120</v>
          </cell>
          <cell r="B152" t="str">
            <v>CON'-REDUCER (SPP)</v>
          </cell>
          <cell r="C152" t="str">
            <v>50x32A</v>
          </cell>
          <cell r="D152" t="str">
            <v>개</v>
          </cell>
          <cell r="E152">
            <v>166600</v>
          </cell>
          <cell r="G152">
            <v>175000</v>
          </cell>
          <cell r="I152">
            <v>177500</v>
          </cell>
          <cell r="O152">
            <v>166600</v>
          </cell>
        </row>
        <row r="153">
          <cell r="A153" t="str">
            <v>M1060130</v>
          </cell>
          <cell r="B153" t="str">
            <v>CON'-REDUCER (SPP)</v>
          </cell>
          <cell r="C153" t="str">
            <v>50x25A</v>
          </cell>
          <cell r="D153" t="str">
            <v>개</v>
          </cell>
          <cell r="E153">
            <v>130000</v>
          </cell>
          <cell r="O153">
            <v>130000</v>
          </cell>
        </row>
        <row r="154">
          <cell r="A154" t="str">
            <v>M1060140</v>
          </cell>
          <cell r="B154" t="str">
            <v>CON'-REDUCER (SPP)</v>
          </cell>
          <cell r="C154" t="str">
            <v>50x20A</v>
          </cell>
          <cell r="D154" t="str">
            <v>개</v>
          </cell>
          <cell r="M154">
            <v>117000</v>
          </cell>
          <cell r="N154">
            <v>456</v>
          </cell>
          <cell r="O154">
            <v>117000</v>
          </cell>
        </row>
        <row r="155">
          <cell r="A155" t="str">
            <v>M1060150</v>
          </cell>
          <cell r="B155" t="str">
            <v>CON'-REDUCER (SPP)</v>
          </cell>
          <cell r="C155" t="str">
            <v>50x15A</v>
          </cell>
          <cell r="D155" t="str">
            <v>개</v>
          </cell>
          <cell r="M155">
            <v>117000</v>
          </cell>
          <cell r="N155">
            <v>456</v>
          </cell>
          <cell r="O155">
            <v>117000</v>
          </cell>
        </row>
        <row r="156">
          <cell r="A156" t="str">
            <v>M1060160</v>
          </cell>
          <cell r="B156" t="str">
            <v>CON'-REDUCER (SPP)</v>
          </cell>
          <cell r="C156" t="str">
            <v>65x50A</v>
          </cell>
          <cell r="D156" t="str">
            <v>개</v>
          </cell>
          <cell r="E156">
            <v>130000</v>
          </cell>
          <cell r="O156">
            <v>130000</v>
          </cell>
        </row>
        <row r="157">
          <cell r="A157" t="str">
            <v>M1060170</v>
          </cell>
          <cell r="B157" t="str">
            <v>CON'-REDUCER (SPP)</v>
          </cell>
          <cell r="C157" t="str">
            <v>65x40A</v>
          </cell>
          <cell r="D157" t="str">
            <v>개</v>
          </cell>
          <cell r="M157">
            <v>81000</v>
          </cell>
          <cell r="N157">
            <v>456</v>
          </cell>
          <cell r="O157">
            <v>81000</v>
          </cell>
        </row>
        <row r="158">
          <cell r="A158" t="str">
            <v>M1060180</v>
          </cell>
          <cell r="B158" t="str">
            <v>CON'-REDUCER (SPP)</v>
          </cell>
          <cell r="C158" t="str">
            <v>65x32A</v>
          </cell>
          <cell r="D158" t="str">
            <v>개</v>
          </cell>
          <cell r="M158">
            <v>30720</v>
          </cell>
          <cell r="N158">
            <v>456</v>
          </cell>
          <cell r="O158">
            <v>30720</v>
          </cell>
        </row>
        <row r="159">
          <cell r="A159" t="str">
            <v>M1060190</v>
          </cell>
          <cell r="B159" t="str">
            <v>CON'-REDUCER (SPP)</v>
          </cell>
          <cell r="C159" t="str">
            <v>65x25A</v>
          </cell>
          <cell r="D159" t="str">
            <v>개</v>
          </cell>
          <cell r="M159">
            <v>19200</v>
          </cell>
          <cell r="N159">
            <v>456</v>
          </cell>
          <cell r="O159">
            <v>19200</v>
          </cell>
        </row>
        <row r="160">
          <cell r="A160" t="str">
            <v>M1060200</v>
          </cell>
          <cell r="B160" t="str">
            <v>CON'-REDUCER (SPP)</v>
          </cell>
          <cell r="C160" t="str">
            <v>65x20A</v>
          </cell>
          <cell r="D160" t="str">
            <v>개</v>
          </cell>
          <cell r="M160">
            <v>12480</v>
          </cell>
          <cell r="N160">
            <v>456</v>
          </cell>
          <cell r="O160">
            <v>12480</v>
          </cell>
        </row>
        <row r="161">
          <cell r="A161" t="str">
            <v>M1060210</v>
          </cell>
          <cell r="B161" t="str">
            <v>CON'-REDUCER (SPP)</v>
          </cell>
          <cell r="C161" t="str">
            <v>80x65A</v>
          </cell>
          <cell r="D161" t="str">
            <v>개</v>
          </cell>
          <cell r="M161">
            <v>179600</v>
          </cell>
          <cell r="N161">
            <v>456</v>
          </cell>
          <cell r="O161">
            <v>179600</v>
          </cell>
        </row>
        <row r="162">
          <cell r="A162" t="str">
            <v>M1060220</v>
          </cell>
          <cell r="B162" t="str">
            <v>CON'-REDUCER (SPP)</v>
          </cell>
          <cell r="C162" t="str">
            <v>80x50A</v>
          </cell>
          <cell r="D162" t="str">
            <v>개</v>
          </cell>
          <cell r="M162">
            <v>424000</v>
          </cell>
          <cell r="N162">
            <v>456</v>
          </cell>
          <cell r="O162">
            <v>424000</v>
          </cell>
        </row>
        <row r="163">
          <cell r="A163" t="str">
            <v>M1060230</v>
          </cell>
          <cell r="B163" t="str">
            <v>CON'-REDUCER (SPP)</v>
          </cell>
          <cell r="C163" t="str">
            <v>80x40A</v>
          </cell>
          <cell r="D163" t="str">
            <v>개</v>
          </cell>
          <cell r="M163">
            <v>1212000</v>
          </cell>
          <cell r="N163">
            <v>456</v>
          </cell>
          <cell r="O163">
            <v>1212000</v>
          </cell>
        </row>
        <row r="164">
          <cell r="A164" t="str">
            <v>M1060240</v>
          </cell>
          <cell r="B164" t="str">
            <v>CON'-REDUCER (SPP)</v>
          </cell>
          <cell r="C164" t="str">
            <v>80x32A</v>
          </cell>
          <cell r="D164" t="str">
            <v>개</v>
          </cell>
          <cell r="O164">
            <v>0</v>
          </cell>
        </row>
        <row r="165">
          <cell r="A165" t="str">
            <v>M1060250</v>
          </cell>
          <cell r="B165" t="str">
            <v>CON'-REDUCER (SPP)</v>
          </cell>
          <cell r="C165" t="str">
            <v>80x25A</v>
          </cell>
          <cell r="D165" t="str">
            <v>개</v>
          </cell>
          <cell r="O165">
            <v>0</v>
          </cell>
        </row>
        <row r="166">
          <cell r="A166" t="str">
            <v>M1060260</v>
          </cell>
          <cell r="B166" t="str">
            <v>CON'-REDUCER (SPP)</v>
          </cell>
          <cell r="C166" t="str">
            <v>100x80A</v>
          </cell>
          <cell r="D166" t="str">
            <v>개</v>
          </cell>
          <cell r="O166">
            <v>0</v>
          </cell>
        </row>
        <row r="167">
          <cell r="A167" t="str">
            <v>M1060270</v>
          </cell>
          <cell r="B167" t="str">
            <v>CON'-REDUCER (SPP)</v>
          </cell>
          <cell r="C167" t="str">
            <v>100x65A</v>
          </cell>
          <cell r="D167" t="str">
            <v>개</v>
          </cell>
          <cell r="O167">
            <v>0</v>
          </cell>
        </row>
        <row r="168">
          <cell r="A168" t="str">
            <v>M1060280</v>
          </cell>
          <cell r="B168" t="str">
            <v>CON'-REDUCER (SPP)</v>
          </cell>
          <cell r="C168" t="str">
            <v>100x50A</v>
          </cell>
          <cell r="D168" t="str">
            <v>개</v>
          </cell>
          <cell r="O168">
            <v>0</v>
          </cell>
        </row>
        <row r="169">
          <cell r="A169" t="str">
            <v>M1060290</v>
          </cell>
          <cell r="B169" t="str">
            <v>CON'-REDUCER (SPP)</v>
          </cell>
          <cell r="C169" t="str">
            <v>100x40A</v>
          </cell>
          <cell r="D169" t="str">
            <v>개</v>
          </cell>
          <cell r="O169">
            <v>0</v>
          </cell>
        </row>
        <row r="170">
          <cell r="A170" t="str">
            <v>M1060300</v>
          </cell>
          <cell r="B170" t="str">
            <v>CON'-REDUCER (SPP)</v>
          </cell>
          <cell r="C170" t="str">
            <v>100x32A</v>
          </cell>
          <cell r="D170" t="str">
            <v>개</v>
          </cell>
          <cell r="O170">
            <v>0</v>
          </cell>
        </row>
        <row r="171">
          <cell r="A171" t="str">
            <v>M1060310</v>
          </cell>
          <cell r="B171" t="str">
            <v>CON'-REDUCER (SPP)</v>
          </cell>
          <cell r="C171" t="str">
            <v>125x100A</v>
          </cell>
          <cell r="D171" t="str">
            <v>개</v>
          </cell>
          <cell r="O171">
            <v>0</v>
          </cell>
        </row>
        <row r="172">
          <cell r="A172" t="str">
            <v>M1060320</v>
          </cell>
          <cell r="B172" t="str">
            <v>CON'-REDUCER (SPP)</v>
          </cell>
          <cell r="C172" t="str">
            <v>125x80A</v>
          </cell>
          <cell r="D172" t="str">
            <v>개</v>
          </cell>
          <cell r="O172">
            <v>0</v>
          </cell>
        </row>
        <row r="173">
          <cell r="A173" t="str">
            <v>M1060330</v>
          </cell>
          <cell r="B173" t="str">
            <v>CON'-REDUCER (SPP)</v>
          </cell>
          <cell r="C173" t="str">
            <v>125x65A</v>
          </cell>
          <cell r="D173" t="str">
            <v>개</v>
          </cell>
          <cell r="O173">
            <v>0</v>
          </cell>
        </row>
        <row r="174">
          <cell r="A174" t="str">
            <v>M1060340</v>
          </cell>
          <cell r="B174" t="str">
            <v>CON'-REDUCER (SPP)</v>
          </cell>
          <cell r="C174" t="str">
            <v>125x50A</v>
          </cell>
          <cell r="D174" t="str">
            <v>개</v>
          </cell>
          <cell r="O174">
            <v>0</v>
          </cell>
        </row>
        <row r="175">
          <cell r="A175" t="str">
            <v>M1060350</v>
          </cell>
          <cell r="B175" t="str">
            <v>CON'-REDUCER (SPP)</v>
          </cell>
          <cell r="C175" t="str">
            <v>150x125A</v>
          </cell>
          <cell r="D175" t="str">
            <v>개</v>
          </cell>
          <cell r="O175">
            <v>0</v>
          </cell>
        </row>
        <row r="176">
          <cell r="A176" t="str">
            <v>M1060360</v>
          </cell>
          <cell r="B176" t="str">
            <v>CON'-REDUCER (SPP)</v>
          </cell>
          <cell r="C176" t="str">
            <v>150x100A</v>
          </cell>
          <cell r="D176" t="str">
            <v>개</v>
          </cell>
          <cell r="O176">
            <v>0</v>
          </cell>
        </row>
        <row r="177">
          <cell r="A177" t="str">
            <v>M1060370</v>
          </cell>
          <cell r="B177" t="str">
            <v>CON'-REDUCER (SPP)</v>
          </cell>
          <cell r="C177" t="str">
            <v>150x80A</v>
          </cell>
          <cell r="D177" t="str">
            <v>개</v>
          </cell>
          <cell r="O177">
            <v>0</v>
          </cell>
        </row>
        <row r="178">
          <cell r="A178" t="str">
            <v>M1060380</v>
          </cell>
          <cell r="B178" t="str">
            <v>CON'-REDUCER (SPP)</v>
          </cell>
          <cell r="C178" t="str">
            <v>150x65A</v>
          </cell>
          <cell r="D178" t="str">
            <v>개</v>
          </cell>
          <cell r="O178">
            <v>0</v>
          </cell>
        </row>
        <row r="179">
          <cell r="A179" t="str">
            <v>M1060390</v>
          </cell>
          <cell r="B179" t="str">
            <v>CON'-REDUCER (SPP)</v>
          </cell>
          <cell r="C179" t="str">
            <v>200x150A</v>
          </cell>
          <cell r="D179" t="str">
            <v>개</v>
          </cell>
          <cell r="O179">
            <v>0</v>
          </cell>
        </row>
        <row r="180">
          <cell r="A180" t="str">
            <v>M1060400</v>
          </cell>
          <cell r="B180" t="str">
            <v>CON'-REDUCER (SPP)</v>
          </cell>
          <cell r="C180" t="str">
            <v>200x125A</v>
          </cell>
          <cell r="D180" t="str">
            <v>개</v>
          </cell>
          <cell r="O180">
            <v>0</v>
          </cell>
        </row>
        <row r="181">
          <cell r="A181" t="str">
            <v>M1060410</v>
          </cell>
          <cell r="B181" t="str">
            <v>CON'-REDUCER (SPP)</v>
          </cell>
          <cell r="C181" t="str">
            <v>200x100A</v>
          </cell>
          <cell r="D181" t="str">
            <v>개</v>
          </cell>
          <cell r="O181">
            <v>0</v>
          </cell>
        </row>
        <row r="182">
          <cell r="A182" t="str">
            <v>M1060420</v>
          </cell>
          <cell r="B182" t="str">
            <v>CON'-REDUCER (SPP)</v>
          </cell>
          <cell r="C182" t="str">
            <v>200x80A</v>
          </cell>
          <cell r="D182" t="str">
            <v>개</v>
          </cell>
          <cell r="O182">
            <v>0</v>
          </cell>
        </row>
        <row r="183">
          <cell r="A183" t="str">
            <v>M1060430</v>
          </cell>
          <cell r="B183" t="str">
            <v>CON'-REDUCER (SPP)</v>
          </cell>
          <cell r="C183" t="str">
            <v>250x200A</v>
          </cell>
          <cell r="D183" t="str">
            <v>개</v>
          </cell>
          <cell r="O183">
            <v>0</v>
          </cell>
        </row>
        <row r="184">
          <cell r="A184" t="str">
            <v>M1060440</v>
          </cell>
          <cell r="B184" t="str">
            <v>CON'-REDUCER (SPP)</v>
          </cell>
          <cell r="C184" t="str">
            <v>250x150A</v>
          </cell>
          <cell r="D184" t="str">
            <v>개</v>
          </cell>
          <cell r="O184">
            <v>0</v>
          </cell>
        </row>
        <row r="185">
          <cell r="A185" t="str">
            <v>M1060450</v>
          </cell>
          <cell r="B185" t="str">
            <v>CON'-REDUCER (SPP)</v>
          </cell>
          <cell r="C185" t="str">
            <v>250x125A</v>
          </cell>
          <cell r="D185" t="str">
            <v>개</v>
          </cell>
          <cell r="O185">
            <v>0</v>
          </cell>
        </row>
        <row r="186">
          <cell r="A186" t="str">
            <v>M1060460</v>
          </cell>
          <cell r="B186" t="str">
            <v>CON'-REDUCER (SPP)</v>
          </cell>
          <cell r="C186" t="str">
            <v>250x100A</v>
          </cell>
          <cell r="D186" t="str">
            <v>개</v>
          </cell>
          <cell r="O186">
            <v>0</v>
          </cell>
        </row>
        <row r="187">
          <cell r="A187" t="str">
            <v>M1060470</v>
          </cell>
          <cell r="B187" t="str">
            <v>CON'-REDUCER (SPP)</v>
          </cell>
          <cell r="C187" t="str">
            <v>300x250A</v>
          </cell>
          <cell r="D187" t="str">
            <v>개</v>
          </cell>
          <cell r="O187">
            <v>0</v>
          </cell>
        </row>
        <row r="188">
          <cell r="A188" t="str">
            <v>M1060480</v>
          </cell>
          <cell r="B188" t="str">
            <v>CON'-REDUCER (SPP)</v>
          </cell>
          <cell r="C188" t="str">
            <v>300x200A</v>
          </cell>
          <cell r="D188" t="str">
            <v>개</v>
          </cell>
          <cell r="O188">
            <v>0</v>
          </cell>
        </row>
        <row r="189">
          <cell r="A189" t="str">
            <v>M1060490</v>
          </cell>
          <cell r="B189" t="str">
            <v>CON'-REDUCER (SPP)</v>
          </cell>
          <cell r="C189" t="str">
            <v>300x150A</v>
          </cell>
          <cell r="D189" t="str">
            <v>개</v>
          </cell>
          <cell r="O189">
            <v>0</v>
          </cell>
        </row>
        <row r="190">
          <cell r="A190" t="str">
            <v>M1060500</v>
          </cell>
          <cell r="B190" t="str">
            <v>CON'-REDUCER (SPP)</v>
          </cell>
          <cell r="C190" t="str">
            <v>300x125A</v>
          </cell>
          <cell r="D190" t="str">
            <v>개</v>
          </cell>
          <cell r="O190">
            <v>0</v>
          </cell>
        </row>
        <row r="191">
          <cell r="A191" t="str">
            <v>M1060510</v>
          </cell>
          <cell r="B191" t="str">
            <v>CON'-REDUCER (SPP)</v>
          </cell>
          <cell r="C191" t="str">
            <v>350x300A</v>
          </cell>
          <cell r="D191" t="str">
            <v>개</v>
          </cell>
          <cell r="O191">
            <v>0</v>
          </cell>
        </row>
        <row r="192">
          <cell r="A192" t="str">
            <v>M1060520</v>
          </cell>
          <cell r="B192" t="str">
            <v>CON'-REDUCER (SPP)</v>
          </cell>
          <cell r="C192" t="str">
            <v>350x250A</v>
          </cell>
          <cell r="D192" t="str">
            <v>개</v>
          </cell>
          <cell r="O192">
            <v>0</v>
          </cell>
        </row>
        <row r="193">
          <cell r="A193" t="str">
            <v>M1060530</v>
          </cell>
          <cell r="B193" t="str">
            <v>CON'-REDUCER (SPP)</v>
          </cell>
          <cell r="C193" t="str">
            <v>350x200A</v>
          </cell>
          <cell r="D193" t="str">
            <v>개</v>
          </cell>
          <cell r="O193">
            <v>0</v>
          </cell>
        </row>
        <row r="194">
          <cell r="A194" t="str">
            <v>M1060540</v>
          </cell>
          <cell r="B194" t="str">
            <v>CON'-REDUCER (SPP)</v>
          </cell>
          <cell r="C194" t="str">
            <v>350x150A</v>
          </cell>
          <cell r="D194" t="str">
            <v>개</v>
          </cell>
          <cell r="O194">
            <v>0</v>
          </cell>
        </row>
        <row r="195">
          <cell r="A195" t="str">
            <v>M1060550</v>
          </cell>
          <cell r="B195" t="str">
            <v>CON'-REDUCER (SPP)</v>
          </cell>
          <cell r="C195" t="str">
            <v>400x350A</v>
          </cell>
          <cell r="D195" t="str">
            <v>개</v>
          </cell>
          <cell r="O195">
            <v>0</v>
          </cell>
        </row>
        <row r="196">
          <cell r="A196" t="str">
            <v>M1060560</v>
          </cell>
          <cell r="B196" t="str">
            <v>CON'-REDUCER (SPP)</v>
          </cell>
          <cell r="C196" t="str">
            <v>400x300A</v>
          </cell>
          <cell r="D196" t="str">
            <v>개</v>
          </cell>
          <cell r="O196">
            <v>0</v>
          </cell>
        </row>
        <row r="197">
          <cell r="A197" t="str">
            <v>M1060570</v>
          </cell>
          <cell r="B197" t="str">
            <v>CON'-REDUCER (SPP)</v>
          </cell>
          <cell r="C197" t="str">
            <v>400x250A</v>
          </cell>
          <cell r="D197" t="str">
            <v>개</v>
          </cell>
          <cell r="O197">
            <v>0</v>
          </cell>
        </row>
        <row r="198">
          <cell r="A198" t="str">
            <v>M1060580</v>
          </cell>
          <cell r="B198" t="str">
            <v>CON'-REDUCER (SPP)</v>
          </cell>
          <cell r="C198" t="str">
            <v>400x200A</v>
          </cell>
          <cell r="D198" t="str">
            <v>개</v>
          </cell>
          <cell r="O198">
            <v>0</v>
          </cell>
        </row>
        <row r="199">
          <cell r="A199" t="str">
            <v>M107</v>
          </cell>
          <cell r="B199" t="str">
            <v>ECC'-REDUCER (SPP)</v>
          </cell>
          <cell r="O199">
            <v>0</v>
          </cell>
        </row>
        <row r="200">
          <cell r="A200" t="str">
            <v>M1070010</v>
          </cell>
          <cell r="B200" t="str">
            <v>ECC'-REDUCER (SPP)</v>
          </cell>
          <cell r="C200" t="str">
            <v>20x15A</v>
          </cell>
          <cell r="D200" t="str">
            <v>개</v>
          </cell>
          <cell r="E200">
            <v>34400</v>
          </cell>
          <cell r="G200">
            <v>36100</v>
          </cell>
          <cell r="I200">
            <v>36600</v>
          </cell>
          <cell r="O200">
            <v>34400</v>
          </cell>
        </row>
        <row r="201">
          <cell r="A201" t="str">
            <v>M1070020</v>
          </cell>
          <cell r="B201" t="str">
            <v>ECC'-REDUCER (SPP)</v>
          </cell>
          <cell r="C201" t="str">
            <v>25x20A</v>
          </cell>
          <cell r="D201" t="str">
            <v>개</v>
          </cell>
          <cell r="E201">
            <v>52300</v>
          </cell>
          <cell r="G201">
            <v>54900</v>
          </cell>
          <cell r="I201">
            <v>55700</v>
          </cell>
          <cell r="O201">
            <v>52300</v>
          </cell>
        </row>
        <row r="202">
          <cell r="A202" t="str">
            <v>M1070030</v>
          </cell>
          <cell r="B202" t="str">
            <v>ECC'-REDUCER (SPP)</v>
          </cell>
          <cell r="C202" t="str">
            <v>25x15A</v>
          </cell>
          <cell r="D202" t="str">
            <v>개</v>
          </cell>
          <cell r="E202">
            <v>55300</v>
          </cell>
          <cell r="G202">
            <v>58100</v>
          </cell>
          <cell r="I202">
            <v>58900</v>
          </cell>
          <cell r="O202">
            <v>55300</v>
          </cell>
        </row>
        <row r="203">
          <cell r="A203" t="str">
            <v>M1070040</v>
          </cell>
          <cell r="B203" t="str">
            <v>ECC'-REDUCER (SPP)</v>
          </cell>
          <cell r="C203" t="str">
            <v>32x25A</v>
          </cell>
          <cell r="D203" t="str">
            <v>개</v>
          </cell>
          <cell r="E203">
            <v>111400</v>
          </cell>
          <cell r="G203">
            <v>116900</v>
          </cell>
          <cell r="I203">
            <v>118600</v>
          </cell>
          <cell r="O203">
            <v>111400</v>
          </cell>
        </row>
        <row r="204">
          <cell r="A204" t="str">
            <v>M1070050</v>
          </cell>
          <cell r="B204" t="str">
            <v>ECC'-REDUCER (SPP)</v>
          </cell>
          <cell r="C204" t="str">
            <v>32x20A</v>
          </cell>
          <cell r="D204" t="str">
            <v>개</v>
          </cell>
          <cell r="E204">
            <v>117300</v>
          </cell>
          <cell r="G204">
            <v>123100</v>
          </cell>
          <cell r="I204">
            <v>124900</v>
          </cell>
          <cell r="O204">
            <v>117300</v>
          </cell>
        </row>
        <row r="205">
          <cell r="A205" t="str">
            <v>M1070060</v>
          </cell>
          <cell r="B205" t="str">
            <v>ECC'-REDUCER (SPP)</v>
          </cell>
          <cell r="C205" t="str">
            <v>32x15A</v>
          </cell>
          <cell r="D205" t="str">
            <v>개</v>
          </cell>
          <cell r="M205">
            <v>46800</v>
          </cell>
          <cell r="N205">
            <v>456</v>
          </cell>
          <cell r="O205">
            <v>46800</v>
          </cell>
        </row>
        <row r="206">
          <cell r="A206" t="str">
            <v>M1070070</v>
          </cell>
          <cell r="B206" t="str">
            <v>ECC'-REDUCER (SPP)</v>
          </cell>
          <cell r="C206" t="str">
            <v>40x32A</v>
          </cell>
          <cell r="D206" t="str">
            <v>개</v>
          </cell>
          <cell r="E206">
            <v>148900</v>
          </cell>
          <cell r="G206">
            <v>156300</v>
          </cell>
          <cell r="I206">
            <v>158600</v>
          </cell>
          <cell r="O206">
            <v>148900</v>
          </cell>
        </row>
        <row r="207">
          <cell r="A207" t="str">
            <v>M1070080</v>
          </cell>
          <cell r="B207" t="str">
            <v>ECC'-REDUCER (SPP)</v>
          </cell>
          <cell r="C207" t="str">
            <v>40x25A</v>
          </cell>
          <cell r="D207" t="str">
            <v>개</v>
          </cell>
          <cell r="E207">
            <v>148900</v>
          </cell>
          <cell r="G207">
            <v>156300</v>
          </cell>
          <cell r="I207">
            <v>158600</v>
          </cell>
          <cell r="O207">
            <v>148900</v>
          </cell>
        </row>
        <row r="208">
          <cell r="A208" t="str">
            <v>M1070090</v>
          </cell>
          <cell r="B208" t="str">
            <v>ECC'-REDUCER (SPP)</v>
          </cell>
          <cell r="C208" t="str">
            <v>40x20A</v>
          </cell>
          <cell r="D208" t="str">
            <v>개</v>
          </cell>
          <cell r="E208">
            <v>148900</v>
          </cell>
          <cell r="G208">
            <v>156300</v>
          </cell>
          <cell r="I208">
            <v>158600</v>
          </cell>
          <cell r="O208">
            <v>148900</v>
          </cell>
        </row>
        <row r="209">
          <cell r="A209" t="str">
            <v>M1070100</v>
          </cell>
          <cell r="B209" t="str">
            <v>ECC'-REDUCER (SPP)</v>
          </cell>
          <cell r="C209" t="str">
            <v>40x15A</v>
          </cell>
          <cell r="D209" t="str">
            <v>개</v>
          </cell>
          <cell r="E209">
            <v>156100</v>
          </cell>
          <cell r="G209">
            <v>163900</v>
          </cell>
          <cell r="I209">
            <v>166300</v>
          </cell>
          <cell r="O209">
            <v>156100</v>
          </cell>
        </row>
        <row r="210">
          <cell r="A210" t="str">
            <v>M1070110</v>
          </cell>
          <cell r="B210" t="str">
            <v>ECC'-REDUCER (SPP)</v>
          </cell>
          <cell r="C210" t="str">
            <v>50x40A</v>
          </cell>
          <cell r="D210" t="str">
            <v>개</v>
          </cell>
          <cell r="E210">
            <v>162000</v>
          </cell>
          <cell r="G210">
            <v>170100</v>
          </cell>
          <cell r="I210">
            <v>172600</v>
          </cell>
          <cell r="O210">
            <v>162000</v>
          </cell>
        </row>
        <row r="211">
          <cell r="A211" t="str">
            <v>M1070120</v>
          </cell>
          <cell r="B211" t="str">
            <v>ECC'-REDUCER (SPP)</v>
          </cell>
          <cell r="C211" t="str">
            <v>50x32A</v>
          </cell>
          <cell r="D211" t="str">
            <v>개</v>
          </cell>
          <cell r="E211">
            <v>166600</v>
          </cell>
          <cell r="G211">
            <v>175000</v>
          </cell>
          <cell r="I211">
            <v>177500</v>
          </cell>
          <cell r="O211">
            <v>166600</v>
          </cell>
        </row>
        <row r="212">
          <cell r="A212" t="str">
            <v>M1070130</v>
          </cell>
          <cell r="B212" t="str">
            <v>ECC'-REDUCER (SPP)</v>
          </cell>
          <cell r="C212" t="str">
            <v>50x25A</v>
          </cell>
          <cell r="D212" t="str">
            <v>개</v>
          </cell>
          <cell r="E212">
            <v>130000</v>
          </cell>
          <cell r="O212">
            <v>130000</v>
          </cell>
        </row>
        <row r="213">
          <cell r="A213" t="str">
            <v>M1070140</v>
          </cell>
          <cell r="B213" t="str">
            <v>ECC'-REDUCER (SPP)</v>
          </cell>
          <cell r="C213" t="str">
            <v>50x20A</v>
          </cell>
          <cell r="D213" t="str">
            <v>개</v>
          </cell>
          <cell r="M213">
            <v>117000</v>
          </cell>
          <cell r="N213">
            <v>456</v>
          </cell>
          <cell r="O213">
            <v>117000</v>
          </cell>
        </row>
        <row r="214">
          <cell r="A214" t="str">
            <v>M1070150</v>
          </cell>
          <cell r="B214" t="str">
            <v>ECC'-REDUCER (SPP)</v>
          </cell>
          <cell r="C214" t="str">
            <v>50x15A</v>
          </cell>
          <cell r="D214" t="str">
            <v>개</v>
          </cell>
          <cell r="M214">
            <v>117000</v>
          </cell>
          <cell r="N214">
            <v>456</v>
          </cell>
          <cell r="O214">
            <v>117000</v>
          </cell>
        </row>
        <row r="215">
          <cell r="A215" t="str">
            <v>M1070160</v>
          </cell>
          <cell r="B215" t="str">
            <v>ECC'-REDUCER (SPP)</v>
          </cell>
          <cell r="C215" t="str">
            <v>65x50A</v>
          </cell>
          <cell r="D215" t="str">
            <v>개</v>
          </cell>
          <cell r="E215">
            <v>130000</v>
          </cell>
          <cell r="O215">
            <v>130000</v>
          </cell>
        </row>
        <row r="216">
          <cell r="A216" t="str">
            <v>M1070170</v>
          </cell>
          <cell r="B216" t="str">
            <v>ECC'-REDUCER (SPP)</v>
          </cell>
          <cell r="C216" t="str">
            <v>65x40A</v>
          </cell>
          <cell r="D216" t="str">
            <v>개</v>
          </cell>
          <cell r="M216">
            <v>81000</v>
          </cell>
          <cell r="N216">
            <v>456</v>
          </cell>
          <cell r="O216">
            <v>81000</v>
          </cell>
        </row>
        <row r="217">
          <cell r="A217" t="str">
            <v>M1070180</v>
          </cell>
          <cell r="B217" t="str">
            <v>ECC'-REDUCER (SPP)</v>
          </cell>
          <cell r="C217" t="str">
            <v>65x32A</v>
          </cell>
          <cell r="D217" t="str">
            <v>개</v>
          </cell>
          <cell r="M217">
            <v>30720</v>
          </cell>
          <cell r="N217">
            <v>456</v>
          </cell>
          <cell r="O217">
            <v>30720</v>
          </cell>
        </row>
        <row r="218">
          <cell r="A218" t="str">
            <v>M1070190</v>
          </cell>
          <cell r="B218" t="str">
            <v>ECC'-REDUCER (SPP)</v>
          </cell>
          <cell r="C218" t="str">
            <v>65x25A</v>
          </cell>
          <cell r="D218" t="str">
            <v>개</v>
          </cell>
          <cell r="M218">
            <v>19200</v>
          </cell>
          <cell r="N218">
            <v>456</v>
          </cell>
          <cell r="O218">
            <v>19200</v>
          </cell>
        </row>
        <row r="219">
          <cell r="A219" t="str">
            <v>M1070200</v>
          </cell>
          <cell r="B219" t="str">
            <v>ECC'-REDUCER (SPP)</v>
          </cell>
          <cell r="C219" t="str">
            <v>65x20A</v>
          </cell>
          <cell r="D219" t="str">
            <v>개</v>
          </cell>
          <cell r="M219">
            <v>12480</v>
          </cell>
          <cell r="N219">
            <v>456</v>
          </cell>
          <cell r="O219">
            <v>12480</v>
          </cell>
        </row>
        <row r="220">
          <cell r="A220" t="str">
            <v>M1070210</v>
          </cell>
          <cell r="B220" t="str">
            <v>ECC'-REDUCER (SPP)</v>
          </cell>
          <cell r="C220" t="str">
            <v>80x65A</v>
          </cell>
          <cell r="D220" t="str">
            <v>개</v>
          </cell>
          <cell r="M220">
            <v>179600</v>
          </cell>
          <cell r="N220">
            <v>456</v>
          </cell>
          <cell r="O220">
            <v>179600</v>
          </cell>
        </row>
        <row r="221">
          <cell r="A221" t="str">
            <v>M1070220</v>
          </cell>
          <cell r="B221" t="str">
            <v>ECC'-REDUCER (SPP)</v>
          </cell>
          <cell r="C221" t="str">
            <v>80x50A</v>
          </cell>
          <cell r="D221" t="str">
            <v>개</v>
          </cell>
          <cell r="M221">
            <v>424000</v>
          </cell>
          <cell r="N221">
            <v>456</v>
          </cell>
          <cell r="O221">
            <v>424000</v>
          </cell>
        </row>
        <row r="222">
          <cell r="A222" t="str">
            <v>M1070230</v>
          </cell>
          <cell r="B222" t="str">
            <v>ECC'-REDUCER (SPP)</v>
          </cell>
          <cell r="C222" t="str">
            <v>80x40A</v>
          </cell>
          <cell r="D222" t="str">
            <v>개</v>
          </cell>
          <cell r="M222">
            <v>1212000</v>
          </cell>
          <cell r="N222">
            <v>456</v>
          </cell>
          <cell r="O222">
            <v>1212000</v>
          </cell>
        </row>
        <row r="223">
          <cell r="A223" t="str">
            <v>M1070240</v>
          </cell>
          <cell r="B223" t="str">
            <v>ECC'-REDUCER (SPP)</v>
          </cell>
          <cell r="C223" t="str">
            <v>80x32A</v>
          </cell>
          <cell r="D223" t="str">
            <v>개</v>
          </cell>
          <cell r="O223">
            <v>0</v>
          </cell>
        </row>
        <row r="224">
          <cell r="A224" t="str">
            <v>M1070250</v>
          </cell>
          <cell r="B224" t="str">
            <v>ECC'-REDUCER (SPP)</v>
          </cell>
          <cell r="C224" t="str">
            <v>80x25A</v>
          </cell>
          <cell r="D224" t="str">
            <v>개</v>
          </cell>
          <cell r="O224">
            <v>0</v>
          </cell>
        </row>
        <row r="225">
          <cell r="A225" t="str">
            <v>M1070260</v>
          </cell>
          <cell r="B225" t="str">
            <v>ECC'-REDUCER (SPP)</v>
          </cell>
          <cell r="C225" t="str">
            <v>100x80A</v>
          </cell>
          <cell r="D225" t="str">
            <v>개</v>
          </cell>
          <cell r="O225">
            <v>0</v>
          </cell>
        </row>
        <row r="226">
          <cell r="A226" t="str">
            <v>M1070270</v>
          </cell>
          <cell r="B226" t="str">
            <v>ECC'-REDUCER (SPP)</v>
          </cell>
          <cell r="C226" t="str">
            <v>100x65A</v>
          </cell>
          <cell r="D226" t="str">
            <v>개</v>
          </cell>
          <cell r="O226">
            <v>0</v>
          </cell>
        </row>
        <row r="227">
          <cell r="A227" t="str">
            <v>M1070280</v>
          </cell>
          <cell r="B227" t="str">
            <v>ECC'-REDUCER (SPP)</v>
          </cell>
          <cell r="C227" t="str">
            <v>100x50A</v>
          </cell>
          <cell r="D227" t="str">
            <v>개</v>
          </cell>
          <cell r="O227">
            <v>0</v>
          </cell>
        </row>
        <row r="228">
          <cell r="A228" t="str">
            <v>M1070290</v>
          </cell>
          <cell r="B228" t="str">
            <v>ECC'-REDUCER (SPP)</v>
          </cell>
          <cell r="C228" t="str">
            <v>100x40A</v>
          </cell>
          <cell r="D228" t="str">
            <v>개</v>
          </cell>
          <cell r="O228">
            <v>0</v>
          </cell>
        </row>
        <row r="229">
          <cell r="A229" t="str">
            <v>M1070300</v>
          </cell>
          <cell r="B229" t="str">
            <v>ECC'-REDUCER (SPP)</v>
          </cell>
          <cell r="C229" t="str">
            <v>100x32A</v>
          </cell>
          <cell r="D229" t="str">
            <v>개</v>
          </cell>
          <cell r="O229">
            <v>0</v>
          </cell>
        </row>
        <row r="230">
          <cell r="A230" t="str">
            <v>M1070310</v>
          </cell>
          <cell r="B230" t="str">
            <v>ECC'-REDUCER (SPP)</v>
          </cell>
          <cell r="C230" t="str">
            <v>125x100A</v>
          </cell>
          <cell r="D230" t="str">
            <v>개</v>
          </cell>
          <cell r="O230">
            <v>0</v>
          </cell>
        </row>
        <row r="231">
          <cell r="A231" t="str">
            <v>M1070320</v>
          </cell>
          <cell r="B231" t="str">
            <v>ECC'-REDUCER (SPP)</v>
          </cell>
          <cell r="C231" t="str">
            <v>125x80A</v>
          </cell>
          <cell r="D231" t="str">
            <v>개</v>
          </cell>
          <cell r="O231">
            <v>0</v>
          </cell>
        </row>
        <row r="232">
          <cell r="A232" t="str">
            <v>M1070330</v>
          </cell>
          <cell r="B232" t="str">
            <v>ECC'-REDUCER (SPP)</v>
          </cell>
          <cell r="C232" t="str">
            <v>125x65A</v>
          </cell>
          <cell r="D232" t="str">
            <v>개</v>
          </cell>
          <cell r="O232">
            <v>0</v>
          </cell>
        </row>
        <row r="233">
          <cell r="A233" t="str">
            <v>M1070340</v>
          </cell>
          <cell r="B233" t="str">
            <v>ECC'-REDUCER (SPP)</v>
          </cell>
          <cell r="C233" t="str">
            <v>125x50A</v>
          </cell>
          <cell r="D233" t="str">
            <v>개</v>
          </cell>
          <cell r="O233">
            <v>0</v>
          </cell>
        </row>
        <row r="234">
          <cell r="A234" t="str">
            <v>M1070350</v>
          </cell>
          <cell r="B234" t="str">
            <v>ECC'-REDUCER (SPP)</v>
          </cell>
          <cell r="C234" t="str">
            <v>150x125A</v>
          </cell>
          <cell r="D234" t="str">
            <v>개</v>
          </cell>
          <cell r="O234">
            <v>0</v>
          </cell>
        </row>
        <row r="235">
          <cell r="A235" t="str">
            <v>M1070360</v>
          </cell>
          <cell r="B235" t="str">
            <v>ECC'-REDUCER (SPP)</v>
          </cell>
          <cell r="C235" t="str">
            <v>150x100A</v>
          </cell>
          <cell r="D235" t="str">
            <v>개</v>
          </cell>
          <cell r="O235">
            <v>0</v>
          </cell>
        </row>
        <row r="236">
          <cell r="A236" t="str">
            <v>M1070370</v>
          </cell>
          <cell r="B236" t="str">
            <v>ECC'-REDUCER (SPP)</v>
          </cell>
          <cell r="C236" t="str">
            <v>150x80A</v>
          </cell>
          <cell r="D236" t="str">
            <v>개</v>
          </cell>
          <cell r="O236">
            <v>0</v>
          </cell>
        </row>
        <row r="237">
          <cell r="A237" t="str">
            <v>M1070380</v>
          </cell>
          <cell r="B237" t="str">
            <v>ECC'-REDUCER (SPP)</v>
          </cell>
          <cell r="C237" t="str">
            <v>150x65A</v>
          </cell>
          <cell r="D237" t="str">
            <v>개</v>
          </cell>
          <cell r="O237">
            <v>0</v>
          </cell>
        </row>
        <row r="238">
          <cell r="A238" t="str">
            <v>M1070390</v>
          </cell>
          <cell r="B238" t="str">
            <v>ECC'-REDUCER (SPP)</v>
          </cell>
          <cell r="C238" t="str">
            <v>200x150A</v>
          </cell>
          <cell r="D238" t="str">
            <v>개</v>
          </cell>
          <cell r="O238">
            <v>0</v>
          </cell>
        </row>
        <row r="239">
          <cell r="A239" t="str">
            <v>M1070400</v>
          </cell>
          <cell r="B239" t="str">
            <v>ECC'-REDUCER (SPP)</v>
          </cell>
          <cell r="C239" t="str">
            <v>200x125A</v>
          </cell>
          <cell r="D239" t="str">
            <v>개</v>
          </cell>
          <cell r="O239">
            <v>0</v>
          </cell>
        </row>
        <row r="240">
          <cell r="A240" t="str">
            <v>M1070410</v>
          </cell>
          <cell r="B240" t="str">
            <v>ECC'-REDUCER (SPP)</v>
          </cell>
          <cell r="C240" t="str">
            <v>200x100A</v>
          </cell>
          <cell r="D240" t="str">
            <v>개</v>
          </cell>
          <cell r="O240">
            <v>0</v>
          </cell>
        </row>
        <row r="241">
          <cell r="A241" t="str">
            <v>M1070420</v>
          </cell>
          <cell r="B241" t="str">
            <v>ECC'-REDUCER (SPP)</v>
          </cell>
          <cell r="C241" t="str">
            <v>200x80A</v>
          </cell>
          <cell r="D241" t="str">
            <v>개</v>
          </cell>
          <cell r="O241">
            <v>0</v>
          </cell>
        </row>
        <row r="242">
          <cell r="A242" t="str">
            <v>M1070430</v>
          </cell>
          <cell r="B242" t="str">
            <v>ECC'-REDUCER (SPP)</v>
          </cell>
          <cell r="C242" t="str">
            <v>250x200A</v>
          </cell>
          <cell r="D242" t="str">
            <v>개</v>
          </cell>
          <cell r="O242">
            <v>0</v>
          </cell>
        </row>
        <row r="243">
          <cell r="A243" t="str">
            <v>M1070440</v>
          </cell>
          <cell r="B243" t="str">
            <v>ECC'-REDUCER (SPP)</v>
          </cell>
          <cell r="C243" t="str">
            <v>250x150A</v>
          </cell>
          <cell r="D243" t="str">
            <v>개</v>
          </cell>
          <cell r="O243">
            <v>0</v>
          </cell>
        </row>
        <row r="244">
          <cell r="A244" t="str">
            <v>M1070450</v>
          </cell>
          <cell r="B244" t="str">
            <v>ECC'-REDUCER (SPP)</v>
          </cell>
          <cell r="C244" t="str">
            <v>250x125A</v>
          </cell>
          <cell r="D244" t="str">
            <v>개</v>
          </cell>
          <cell r="O244">
            <v>0</v>
          </cell>
        </row>
        <row r="245">
          <cell r="A245" t="str">
            <v>M1070460</v>
          </cell>
          <cell r="B245" t="str">
            <v>ECC'-REDUCER (SPP)</v>
          </cell>
          <cell r="C245" t="str">
            <v>250x100A</v>
          </cell>
          <cell r="D245" t="str">
            <v>개</v>
          </cell>
          <cell r="O245">
            <v>0</v>
          </cell>
        </row>
        <row r="246">
          <cell r="A246" t="str">
            <v>M1070470</v>
          </cell>
          <cell r="B246" t="str">
            <v>ECC'-REDUCER (SPP)</v>
          </cell>
          <cell r="C246" t="str">
            <v>300x250A</v>
          </cell>
          <cell r="D246" t="str">
            <v>개</v>
          </cell>
          <cell r="O246">
            <v>0</v>
          </cell>
        </row>
        <row r="247">
          <cell r="A247" t="str">
            <v>M1070480</v>
          </cell>
          <cell r="B247" t="str">
            <v>ECC'-REDUCER (SPP)</v>
          </cell>
          <cell r="C247" t="str">
            <v>300x200A</v>
          </cell>
          <cell r="D247" t="str">
            <v>개</v>
          </cell>
          <cell r="O247">
            <v>0</v>
          </cell>
        </row>
        <row r="248">
          <cell r="A248" t="str">
            <v>M1070490</v>
          </cell>
          <cell r="B248" t="str">
            <v>ECC'-REDUCER (SPP)</v>
          </cell>
          <cell r="C248" t="str">
            <v>300x150A</v>
          </cell>
          <cell r="D248" t="str">
            <v>개</v>
          </cell>
          <cell r="O248">
            <v>0</v>
          </cell>
        </row>
        <row r="249">
          <cell r="A249" t="str">
            <v>M1070500</v>
          </cell>
          <cell r="B249" t="str">
            <v>ECC'-REDUCER (SPP)</v>
          </cell>
          <cell r="C249" t="str">
            <v>300x125A</v>
          </cell>
          <cell r="D249" t="str">
            <v>개</v>
          </cell>
          <cell r="O249">
            <v>0</v>
          </cell>
        </row>
        <row r="250">
          <cell r="A250" t="str">
            <v>M1070510</v>
          </cell>
          <cell r="B250" t="str">
            <v>ECC'-REDUCER (SPP)</v>
          </cell>
          <cell r="C250" t="str">
            <v>350x300A</v>
          </cell>
          <cell r="D250" t="str">
            <v>개</v>
          </cell>
          <cell r="O250">
            <v>0</v>
          </cell>
        </row>
        <row r="251">
          <cell r="A251" t="str">
            <v>M1070520</v>
          </cell>
          <cell r="B251" t="str">
            <v>ECC'-REDUCER (SPP)</v>
          </cell>
          <cell r="C251" t="str">
            <v>350x250A</v>
          </cell>
          <cell r="D251" t="str">
            <v>개</v>
          </cell>
          <cell r="O251">
            <v>0</v>
          </cell>
        </row>
        <row r="252">
          <cell r="A252" t="str">
            <v>M1070530</v>
          </cell>
          <cell r="B252" t="str">
            <v>ECC'-REDUCER (SPP)</v>
          </cell>
          <cell r="C252" t="str">
            <v>350x200A</v>
          </cell>
          <cell r="D252" t="str">
            <v>개</v>
          </cell>
          <cell r="O252">
            <v>0</v>
          </cell>
        </row>
        <row r="253">
          <cell r="A253" t="str">
            <v>M1070540</v>
          </cell>
          <cell r="B253" t="str">
            <v>ECC'-REDUCER (SPP)</v>
          </cell>
          <cell r="C253" t="str">
            <v>350x150A</v>
          </cell>
          <cell r="D253" t="str">
            <v>개</v>
          </cell>
          <cell r="O253">
            <v>0</v>
          </cell>
        </row>
        <row r="254">
          <cell r="A254" t="str">
            <v>M1070550</v>
          </cell>
          <cell r="B254" t="str">
            <v>ECC'-REDUCER (SPP)</v>
          </cell>
          <cell r="C254" t="str">
            <v>400x350A</v>
          </cell>
          <cell r="D254" t="str">
            <v>개</v>
          </cell>
          <cell r="O254">
            <v>0</v>
          </cell>
        </row>
        <row r="255">
          <cell r="A255" t="str">
            <v>M1070560</v>
          </cell>
          <cell r="B255" t="str">
            <v>ECC'-REDUCER (SPP)</v>
          </cell>
          <cell r="C255" t="str">
            <v>400x300A</v>
          </cell>
          <cell r="D255" t="str">
            <v>개</v>
          </cell>
          <cell r="O255">
            <v>0</v>
          </cell>
        </row>
        <row r="256">
          <cell r="A256" t="str">
            <v>M1070570</v>
          </cell>
          <cell r="B256" t="str">
            <v>ECC'-REDUCER (SPP)</v>
          </cell>
          <cell r="C256" t="str">
            <v>400x250A</v>
          </cell>
          <cell r="D256" t="str">
            <v>개</v>
          </cell>
          <cell r="O256">
            <v>0</v>
          </cell>
        </row>
        <row r="257">
          <cell r="A257" t="str">
            <v>M1070580</v>
          </cell>
          <cell r="B257" t="str">
            <v>ECC'-REDUCER (SPP)</v>
          </cell>
          <cell r="C257" t="str">
            <v>400x200A</v>
          </cell>
          <cell r="D257" t="str">
            <v>개</v>
          </cell>
          <cell r="O257">
            <v>0</v>
          </cell>
        </row>
        <row r="258">
          <cell r="A258" t="str">
            <v>M108</v>
          </cell>
          <cell r="B258" t="str">
            <v>플랜지 (SS400)</v>
          </cell>
          <cell r="O258">
            <v>0</v>
          </cell>
        </row>
        <row r="259">
          <cell r="A259" t="str">
            <v>M1080015</v>
          </cell>
          <cell r="B259" t="str">
            <v>플랜지 (SS400)</v>
          </cell>
          <cell r="C259" t="str">
            <v>15A</v>
          </cell>
          <cell r="D259" t="str">
            <v>개</v>
          </cell>
          <cell r="O259">
            <v>0</v>
          </cell>
        </row>
        <row r="260">
          <cell r="A260" t="str">
            <v>M1080020</v>
          </cell>
          <cell r="B260" t="str">
            <v>플랜지 (SS400)</v>
          </cell>
          <cell r="C260" t="str">
            <v>20A</v>
          </cell>
          <cell r="D260" t="str">
            <v>개</v>
          </cell>
          <cell r="O260">
            <v>0</v>
          </cell>
        </row>
        <row r="261">
          <cell r="A261" t="str">
            <v>M1080025</v>
          </cell>
          <cell r="B261" t="str">
            <v>플랜지 (SS400)</v>
          </cell>
          <cell r="C261" t="str">
            <v>25A</v>
          </cell>
          <cell r="D261" t="str">
            <v>개</v>
          </cell>
          <cell r="M261">
            <v>9600</v>
          </cell>
          <cell r="N261" t="str">
            <v>456</v>
          </cell>
          <cell r="O261">
            <v>9600</v>
          </cell>
        </row>
        <row r="262">
          <cell r="A262" t="str">
            <v>M1080032</v>
          </cell>
          <cell r="B262" t="str">
            <v>플랜지 (SS400)</v>
          </cell>
          <cell r="C262" t="str">
            <v>32A</v>
          </cell>
          <cell r="D262" t="str">
            <v>개</v>
          </cell>
          <cell r="O262">
            <v>0</v>
          </cell>
        </row>
        <row r="263">
          <cell r="A263" t="str">
            <v>M1080040</v>
          </cell>
          <cell r="B263" t="str">
            <v>플랜지 (SS400)</v>
          </cell>
          <cell r="C263" t="str">
            <v>40A</v>
          </cell>
          <cell r="D263" t="str">
            <v>개</v>
          </cell>
          <cell r="O263">
            <v>0</v>
          </cell>
        </row>
        <row r="264">
          <cell r="A264" t="str">
            <v>M1080050</v>
          </cell>
          <cell r="B264" t="str">
            <v>플랜지 (SS400)</v>
          </cell>
          <cell r="C264" t="str">
            <v>50A</v>
          </cell>
          <cell r="D264" t="str">
            <v>개</v>
          </cell>
          <cell r="E264">
            <v>27200</v>
          </cell>
          <cell r="G264">
            <v>28200</v>
          </cell>
          <cell r="I264">
            <v>28500</v>
          </cell>
          <cell r="O264">
            <v>27200</v>
          </cell>
        </row>
        <row r="265">
          <cell r="A265" t="str">
            <v>M1080065</v>
          </cell>
          <cell r="B265" t="str">
            <v>플랜지 (SS400)</v>
          </cell>
          <cell r="C265" t="str">
            <v>65A</v>
          </cell>
          <cell r="D265" t="str">
            <v>개</v>
          </cell>
          <cell r="M265">
            <v>28000</v>
          </cell>
          <cell r="N265">
            <v>456</v>
          </cell>
          <cell r="O265">
            <v>28000</v>
          </cell>
        </row>
        <row r="266">
          <cell r="A266" t="str">
            <v>M1080080</v>
          </cell>
          <cell r="B266" t="str">
            <v>플랜지 (SS400)</v>
          </cell>
          <cell r="C266" t="str">
            <v>80A</v>
          </cell>
          <cell r="D266" t="str">
            <v>개</v>
          </cell>
          <cell r="E266">
            <v>41000</v>
          </cell>
          <cell r="G266">
            <v>42700</v>
          </cell>
          <cell r="I266">
            <v>43200</v>
          </cell>
          <cell r="O266">
            <v>41000</v>
          </cell>
        </row>
        <row r="267">
          <cell r="A267" t="str">
            <v>M1080100</v>
          </cell>
          <cell r="B267" t="str">
            <v>플랜지 (SS400)</v>
          </cell>
          <cell r="C267" t="str">
            <v>100A</v>
          </cell>
          <cell r="D267" t="str">
            <v>개</v>
          </cell>
          <cell r="E267">
            <v>59900</v>
          </cell>
          <cell r="G267">
            <v>12500</v>
          </cell>
          <cell r="I267">
            <v>63000</v>
          </cell>
          <cell r="O267">
            <v>12500</v>
          </cell>
        </row>
        <row r="268">
          <cell r="A268" t="str">
            <v>M1080125</v>
          </cell>
          <cell r="B268" t="str">
            <v>플랜지 (SS400)</v>
          </cell>
          <cell r="C268" t="str">
            <v>125A</v>
          </cell>
          <cell r="D268" t="str">
            <v>개</v>
          </cell>
          <cell r="E268">
            <v>96900</v>
          </cell>
          <cell r="G268">
            <v>100900</v>
          </cell>
          <cell r="I268">
            <v>102000</v>
          </cell>
          <cell r="O268">
            <v>96900</v>
          </cell>
        </row>
        <row r="269">
          <cell r="A269" t="str">
            <v>M1080150</v>
          </cell>
          <cell r="B269" t="str">
            <v>플랜지 (SS400)</v>
          </cell>
          <cell r="C269" t="str">
            <v>150A</v>
          </cell>
          <cell r="D269" t="str">
            <v>개</v>
          </cell>
          <cell r="E269">
            <v>107800</v>
          </cell>
          <cell r="G269">
            <v>112300</v>
          </cell>
          <cell r="I269">
            <v>113600</v>
          </cell>
          <cell r="O269">
            <v>107800</v>
          </cell>
        </row>
        <row r="270">
          <cell r="A270" t="str">
            <v>M1080200</v>
          </cell>
          <cell r="B270" t="str">
            <v>플랜지 (SS400)</v>
          </cell>
          <cell r="C270" t="str">
            <v>200A</v>
          </cell>
          <cell r="D270" t="str">
            <v>개</v>
          </cell>
          <cell r="M270">
            <v>140000</v>
          </cell>
          <cell r="N270">
            <v>456</v>
          </cell>
          <cell r="O270">
            <v>140000</v>
          </cell>
        </row>
        <row r="271">
          <cell r="A271" t="str">
            <v>M1080250</v>
          </cell>
          <cell r="B271" t="str">
            <v>플랜지 (SS400)</v>
          </cell>
          <cell r="C271" t="str">
            <v>250A</v>
          </cell>
          <cell r="D271" t="str">
            <v>개</v>
          </cell>
          <cell r="M271">
            <v>107700</v>
          </cell>
          <cell r="N271">
            <v>456</v>
          </cell>
          <cell r="O271">
            <v>107700</v>
          </cell>
        </row>
        <row r="272">
          <cell r="A272" t="str">
            <v>M1080300</v>
          </cell>
          <cell r="B272" t="str">
            <v>플랜지 (SS400)</v>
          </cell>
          <cell r="C272" t="str">
            <v>300A</v>
          </cell>
          <cell r="D272" t="str">
            <v>개</v>
          </cell>
          <cell r="O272">
            <v>0</v>
          </cell>
        </row>
        <row r="273">
          <cell r="A273" t="str">
            <v>M1080350</v>
          </cell>
          <cell r="B273" t="str">
            <v>플랜지 (SS400)</v>
          </cell>
          <cell r="C273" t="str">
            <v>350A</v>
          </cell>
          <cell r="D273" t="str">
            <v>개</v>
          </cell>
          <cell r="M273">
            <v>138600</v>
          </cell>
          <cell r="N273">
            <v>456</v>
          </cell>
          <cell r="O273">
            <v>138600</v>
          </cell>
        </row>
        <row r="274">
          <cell r="A274" t="str">
            <v>M1080400</v>
          </cell>
          <cell r="B274" t="str">
            <v>플랜지 (SS400)</v>
          </cell>
          <cell r="C274" t="str">
            <v>400A</v>
          </cell>
          <cell r="D274" t="str">
            <v>개</v>
          </cell>
          <cell r="E274">
            <v>120000</v>
          </cell>
          <cell r="O274">
            <v>120000</v>
          </cell>
        </row>
        <row r="275">
          <cell r="A275" t="str">
            <v>M1080450</v>
          </cell>
          <cell r="B275" t="str">
            <v>플랜지 (SS400)</v>
          </cell>
          <cell r="C275" t="str">
            <v>450A</v>
          </cell>
          <cell r="D275" t="str">
            <v>개</v>
          </cell>
          <cell r="M275">
            <v>250000</v>
          </cell>
          <cell r="N275">
            <v>456</v>
          </cell>
          <cell r="O275">
            <v>250000</v>
          </cell>
        </row>
        <row r="276">
          <cell r="A276" t="str">
            <v>M1080500</v>
          </cell>
          <cell r="B276" t="str">
            <v>플랜지 (SS400)</v>
          </cell>
          <cell r="C276" t="str">
            <v>500A</v>
          </cell>
          <cell r="D276" t="str">
            <v>개</v>
          </cell>
          <cell r="M276">
            <v>307000</v>
          </cell>
          <cell r="N276">
            <v>456</v>
          </cell>
          <cell r="O276">
            <v>307000</v>
          </cell>
        </row>
        <row r="277">
          <cell r="A277" t="str">
            <v>M109</v>
          </cell>
          <cell r="B277" t="str">
            <v>맹 플랜지 (SS400)</v>
          </cell>
          <cell r="O277">
            <v>0</v>
          </cell>
        </row>
        <row r="278">
          <cell r="A278" t="str">
            <v>M1090015</v>
          </cell>
          <cell r="B278" t="str">
            <v>맹 플랜지 (SS400)</v>
          </cell>
          <cell r="C278" t="str">
            <v>15A</v>
          </cell>
          <cell r="D278" t="str">
            <v>개</v>
          </cell>
          <cell r="M278">
            <v>14400</v>
          </cell>
          <cell r="N278">
            <v>456</v>
          </cell>
          <cell r="O278">
            <v>14400</v>
          </cell>
        </row>
        <row r="279">
          <cell r="A279" t="str">
            <v>M1090020</v>
          </cell>
          <cell r="B279" t="str">
            <v>맹 플랜지 (SS400)</v>
          </cell>
          <cell r="C279" t="str">
            <v>20A</v>
          </cell>
          <cell r="D279" t="str">
            <v>개</v>
          </cell>
          <cell r="M279">
            <v>18600</v>
          </cell>
          <cell r="N279">
            <v>456</v>
          </cell>
          <cell r="O279">
            <v>18600</v>
          </cell>
        </row>
        <row r="280">
          <cell r="A280" t="str">
            <v>M1090025</v>
          </cell>
          <cell r="B280" t="str">
            <v>맹 플랜지 (SS400)</v>
          </cell>
          <cell r="C280" t="str">
            <v>25A</v>
          </cell>
          <cell r="D280" t="str">
            <v>개</v>
          </cell>
          <cell r="M280">
            <v>26550</v>
          </cell>
          <cell r="N280">
            <v>456</v>
          </cell>
          <cell r="O280">
            <v>26550</v>
          </cell>
        </row>
        <row r="281">
          <cell r="A281" t="str">
            <v>M1090032</v>
          </cell>
          <cell r="B281" t="str">
            <v>맹 플랜지 (SS400)</v>
          </cell>
          <cell r="C281" t="str">
            <v>32A</v>
          </cell>
          <cell r="D281" t="str">
            <v>개</v>
          </cell>
          <cell r="M281">
            <v>46650</v>
          </cell>
          <cell r="N281">
            <v>456</v>
          </cell>
          <cell r="O281">
            <v>46650</v>
          </cell>
        </row>
        <row r="282">
          <cell r="A282" t="str">
            <v>M1090040</v>
          </cell>
          <cell r="B282" t="str">
            <v>맹 플랜지 (SS400)</v>
          </cell>
          <cell r="C282" t="str">
            <v>40A</v>
          </cell>
          <cell r="D282" t="str">
            <v>개</v>
          </cell>
          <cell r="M282">
            <v>46650</v>
          </cell>
          <cell r="N282">
            <v>456</v>
          </cell>
          <cell r="O282">
            <v>46650</v>
          </cell>
        </row>
        <row r="283">
          <cell r="A283" t="str">
            <v>M1090050</v>
          </cell>
          <cell r="B283" t="str">
            <v>맹 플랜지 (SS400)</v>
          </cell>
          <cell r="C283" t="str">
            <v>50A</v>
          </cell>
          <cell r="D283" t="str">
            <v>개</v>
          </cell>
          <cell r="M283">
            <v>63000</v>
          </cell>
          <cell r="N283">
            <v>456</v>
          </cell>
          <cell r="O283">
            <v>63000</v>
          </cell>
        </row>
        <row r="284">
          <cell r="A284" t="str">
            <v>M1090065</v>
          </cell>
          <cell r="B284" t="str">
            <v>맹 플랜지 (SS400)</v>
          </cell>
          <cell r="C284" t="str">
            <v>65A</v>
          </cell>
          <cell r="D284" t="str">
            <v>개</v>
          </cell>
          <cell r="M284">
            <v>91950</v>
          </cell>
          <cell r="N284">
            <v>456</v>
          </cell>
          <cell r="O284">
            <v>91950</v>
          </cell>
        </row>
        <row r="285">
          <cell r="A285" t="str">
            <v>M1090080</v>
          </cell>
          <cell r="B285" t="str">
            <v>맹 플랜지 (SS400)</v>
          </cell>
          <cell r="C285" t="str">
            <v>80A</v>
          </cell>
          <cell r="D285" t="str">
            <v>개</v>
          </cell>
          <cell r="M285">
            <v>108000</v>
          </cell>
          <cell r="N285">
            <v>456</v>
          </cell>
          <cell r="O285">
            <v>108000</v>
          </cell>
        </row>
        <row r="286">
          <cell r="A286" t="str">
            <v>M1090100</v>
          </cell>
          <cell r="B286" t="str">
            <v>맹 플랜지 (SS400)</v>
          </cell>
          <cell r="C286" t="str">
            <v>100A</v>
          </cell>
          <cell r="D286" t="str">
            <v>개</v>
          </cell>
          <cell r="M286">
            <v>161550</v>
          </cell>
          <cell r="N286">
            <v>456</v>
          </cell>
          <cell r="O286">
            <v>161550</v>
          </cell>
        </row>
        <row r="287">
          <cell r="A287" t="str">
            <v>M1090125</v>
          </cell>
          <cell r="B287" t="str">
            <v>맹 플랜지 (SS400)</v>
          </cell>
          <cell r="C287" t="str">
            <v>125A</v>
          </cell>
          <cell r="D287" t="str">
            <v>개</v>
          </cell>
          <cell r="M287">
            <v>207900</v>
          </cell>
          <cell r="N287">
            <v>456</v>
          </cell>
          <cell r="O287">
            <v>207900</v>
          </cell>
        </row>
        <row r="288">
          <cell r="A288" t="str">
            <v>M1090150</v>
          </cell>
          <cell r="B288" t="str">
            <v>맹 플랜지 (SS400)</v>
          </cell>
          <cell r="C288" t="str">
            <v>150A</v>
          </cell>
          <cell r="D288" t="str">
            <v>개</v>
          </cell>
          <cell r="M288">
            <v>297000</v>
          </cell>
          <cell r="N288">
            <v>456</v>
          </cell>
          <cell r="O288">
            <v>297000</v>
          </cell>
        </row>
        <row r="289">
          <cell r="A289" t="str">
            <v>M1090200</v>
          </cell>
          <cell r="B289" t="str">
            <v>맹 플랜지 (SS400)</v>
          </cell>
          <cell r="C289" t="str">
            <v>200A</v>
          </cell>
          <cell r="D289" t="str">
            <v>개</v>
          </cell>
          <cell r="M289">
            <v>375000</v>
          </cell>
          <cell r="N289">
            <v>456</v>
          </cell>
          <cell r="O289">
            <v>375000</v>
          </cell>
        </row>
        <row r="290">
          <cell r="A290" t="str">
            <v>M1090250</v>
          </cell>
          <cell r="B290" t="str">
            <v>맹 플랜지 (SS400)</v>
          </cell>
          <cell r="C290" t="str">
            <v>250A</v>
          </cell>
          <cell r="D290" t="str">
            <v>개</v>
          </cell>
          <cell r="M290">
            <v>460500</v>
          </cell>
          <cell r="N290">
            <v>456</v>
          </cell>
          <cell r="O290">
            <v>460500</v>
          </cell>
        </row>
        <row r="291">
          <cell r="A291" t="str">
            <v>M1090300</v>
          </cell>
          <cell r="B291" t="str">
            <v>맹 플랜지 (SS400)</v>
          </cell>
          <cell r="C291" t="str">
            <v>300A</v>
          </cell>
          <cell r="D291" t="str">
            <v>개</v>
          </cell>
          <cell r="M291">
            <v>577500</v>
          </cell>
          <cell r="N291">
            <v>456</v>
          </cell>
          <cell r="O291">
            <v>577500</v>
          </cell>
        </row>
        <row r="292">
          <cell r="A292" t="str">
            <v>M1090350</v>
          </cell>
          <cell r="B292" t="str">
            <v>맹 플랜지 (SS400)</v>
          </cell>
          <cell r="C292" t="str">
            <v>350A</v>
          </cell>
          <cell r="D292" t="str">
            <v>개</v>
          </cell>
          <cell r="E292">
            <v>17700</v>
          </cell>
          <cell r="G292">
            <v>18600</v>
          </cell>
          <cell r="I292">
            <v>18800</v>
          </cell>
          <cell r="O292">
            <v>17700</v>
          </cell>
        </row>
        <row r="293">
          <cell r="A293" t="str">
            <v>M1090400</v>
          </cell>
          <cell r="B293" t="str">
            <v>맹 플랜지 (SS400)</v>
          </cell>
          <cell r="C293" t="str">
            <v>400A</v>
          </cell>
          <cell r="D293" t="str">
            <v>개</v>
          </cell>
          <cell r="E293">
            <v>34900</v>
          </cell>
          <cell r="G293">
            <v>36700</v>
          </cell>
          <cell r="I293">
            <v>37200</v>
          </cell>
          <cell r="O293">
            <v>34900</v>
          </cell>
        </row>
        <row r="294">
          <cell r="A294" t="str">
            <v>M1090450</v>
          </cell>
          <cell r="B294" t="str">
            <v>맹 플랜지 (SS400)</v>
          </cell>
          <cell r="C294" t="str">
            <v>450A</v>
          </cell>
          <cell r="D294" t="str">
            <v>개</v>
          </cell>
          <cell r="E294">
            <v>56600</v>
          </cell>
          <cell r="G294">
            <v>59400</v>
          </cell>
          <cell r="I294">
            <v>60300</v>
          </cell>
          <cell r="O294">
            <v>56600</v>
          </cell>
        </row>
        <row r="295">
          <cell r="A295" t="str">
            <v>M1090500</v>
          </cell>
          <cell r="B295" t="str">
            <v>맹 플랜지 (SS400)</v>
          </cell>
          <cell r="C295" t="str">
            <v>500A</v>
          </cell>
          <cell r="D295" t="str">
            <v>개</v>
          </cell>
          <cell r="E295">
            <v>90200</v>
          </cell>
          <cell r="G295">
            <v>94700</v>
          </cell>
          <cell r="I295">
            <v>96000</v>
          </cell>
          <cell r="O295">
            <v>90200</v>
          </cell>
        </row>
        <row r="296">
          <cell r="A296" t="str">
            <v>M110</v>
          </cell>
          <cell r="B296" t="str">
            <v>NIPPLE (SPP)</v>
          </cell>
          <cell r="O296">
            <v>0</v>
          </cell>
        </row>
        <row r="297">
          <cell r="A297" t="str">
            <v>M1100015</v>
          </cell>
          <cell r="B297" t="str">
            <v>NIPPLE (SPP)</v>
          </cell>
          <cell r="C297" t="str">
            <v>15A</v>
          </cell>
          <cell r="D297" t="str">
            <v>개</v>
          </cell>
          <cell r="O297">
            <v>0</v>
          </cell>
        </row>
        <row r="298">
          <cell r="A298" t="str">
            <v>M1100020</v>
          </cell>
          <cell r="B298" t="str">
            <v>NIPPLE (SPP)</v>
          </cell>
          <cell r="C298" t="str">
            <v>20A</v>
          </cell>
          <cell r="D298" t="str">
            <v>개</v>
          </cell>
          <cell r="O298">
            <v>0</v>
          </cell>
        </row>
        <row r="299">
          <cell r="A299" t="str">
            <v>M1100025</v>
          </cell>
          <cell r="B299" t="str">
            <v>NIPPLE (SPP)</v>
          </cell>
          <cell r="C299" t="str">
            <v>25A</v>
          </cell>
          <cell r="D299" t="str">
            <v>개</v>
          </cell>
          <cell r="M299">
            <v>3070</v>
          </cell>
          <cell r="N299">
            <v>456</v>
          </cell>
          <cell r="O299">
            <v>3070</v>
          </cell>
        </row>
        <row r="300">
          <cell r="A300" t="str">
            <v>M1100030</v>
          </cell>
          <cell r="B300" t="str">
            <v>NIPPLE (SPP)</v>
          </cell>
          <cell r="C300" t="str">
            <v>32A</v>
          </cell>
          <cell r="D300" t="str">
            <v>개</v>
          </cell>
          <cell r="O300">
            <v>0</v>
          </cell>
        </row>
        <row r="301">
          <cell r="A301" t="str">
            <v>M1100040</v>
          </cell>
          <cell r="B301" t="str">
            <v>NIPPLE (SPP)</v>
          </cell>
          <cell r="C301" t="str">
            <v>40A</v>
          </cell>
          <cell r="D301" t="str">
            <v>개</v>
          </cell>
          <cell r="O301">
            <v>0</v>
          </cell>
        </row>
        <row r="302">
          <cell r="A302" t="str">
            <v>M1100050</v>
          </cell>
          <cell r="B302" t="str">
            <v>NIPPLE (SPP)</v>
          </cell>
          <cell r="C302" t="str">
            <v>50A</v>
          </cell>
          <cell r="D302" t="str">
            <v>개</v>
          </cell>
          <cell r="E302">
            <v>8900</v>
          </cell>
          <cell r="G302">
            <v>9300</v>
          </cell>
          <cell r="I302">
            <v>9500</v>
          </cell>
          <cell r="O302">
            <v>8900</v>
          </cell>
        </row>
        <row r="303">
          <cell r="A303" t="str">
            <v>M111</v>
          </cell>
          <cell r="B303" t="str">
            <v>UNION (SPP)</v>
          </cell>
          <cell r="O303">
            <v>0</v>
          </cell>
        </row>
        <row r="304">
          <cell r="A304" t="str">
            <v>M1110015</v>
          </cell>
          <cell r="B304" t="str">
            <v>UNION (SPP)</v>
          </cell>
          <cell r="C304" t="str">
            <v>15A</v>
          </cell>
          <cell r="D304" t="str">
            <v>개</v>
          </cell>
          <cell r="O304">
            <v>0</v>
          </cell>
        </row>
        <row r="305">
          <cell r="A305" t="str">
            <v>M1110020</v>
          </cell>
          <cell r="B305" t="str">
            <v>UNION (SPP)</v>
          </cell>
          <cell r="C305" t="str">
            <v>20A</v>
          </cell>
          <cell r="D305" t="str">
            <v>개</v>
          </cell>
          <cell r="O305">
            <v>0</v>
          </cell>
        </row>
        <row r="306">
          <cell r="A306" t="str">
            <v>M1110025</v>
          </cell>
          <cell r="B306" t="str">
            <v>UNION (SPP)</v>
          </cell>
          <cell r="C306" t="str">
            <v>25A</v>
          </cell>
          <cell r="D306" t="str">
            <v>개</v>
          </cell>
          <cell r="M306">
            <v>3070</v>
          </cell>
          <cell r="N306">
            <v>456</v>
          </cell>
          <cell r="O306">
            <v>3070</v>
          </cell>
        </row>
        <row r="307">
          <cell r="A307" t="str">
            <v>M1110030</v>
          </cell>
          <cell r="B307" t="str">
            <v>UNION (SPP)</v>
          </cell>
          <cell r="C307" t="str">
            <v>32A</v>
          </cell>
          <cell r="D307" t="str">
            <v>개</v>
          </cell>
          <cell r="O307">
            <v>0</v>
          </cell>
        </row>
        <row r="308">
          <cell r="A308" t="str">
            <v>M1110040</v>
          </cell>
          <cell r="B308" t="str">
            <v>UNION (SPP)</v>
          </cell>
          <cell r="C308" t="str">
            <v>40A</v>
          </cell>
          <cell r="D308" t="str">
            <v>개</v>
          </cell>
          <cell r="O308">
            <v>0</v>
          </cell>
        </row>
        <row r="309">
          <cell r="A309" t="str">
            <v>M1110050</v>
          </cell>
          <cell r="B309" t="str">
            <v>UNION (SPP)</v>
          </cell>
          <cell r="C309" t="str">
            <v>50A</v>
          </cell>
          <cell r="D309" t="str">
            <v>개</v>
          </cell>
          <cell r="E309">
            <v>8900</v>
          </cell>
          <cell r="G309">
            <v>9300</v>
          </cell>
          <cell r="I309">
            <v>9500</v>
          </cell>
          <cell r="O309">
            <v>8900</v>
          </cell>
        </row>
        <row r="310">
          <cell r="A310" t="str">
            <v>M112</v>
          </cell>
          <cell r="B310" t="str">
            <v>SOCKET (SPP)</v>
          </cell>
          <cell r="O310">
            <v>0</v>
          </cell>
        </row>
        <row r="311">
          <cell r="A311" t="str">
            <v>M1120015</v>
          </cell>
          <cell r="B311" t="str">
            <v>SOCKET (SPP)</v>
          </cell>
          <cell r="C311" t="str">
            <v>15A</v>
          </cell>
          <cell r="D311" t="str">
            <v>개</v>
          </cell>
          <cell r="O311">
            <v>0</v>
          </cell>
        </row>
        <row r="312">
          <cell r="A312" t="str">
            <v>M1120020</v>
          </cell>
          <cell r="B312" t="str">
            <v>SOCKET (SPP)</v>
          </cell>
          <cell r="C312" t="str">
            <v>20A</v>
          </cell>
          <cell r="D312" t="str">
            <v>개</v>
          </cell>
          <cell r="O312">
            <v>0</v>
          </cell>
        </row>
        <row r="313">
          <cell r="A313" t="str">
            <v>M1120025</v>
          </cell>
          <cell r="B313" t="str">
            <v>SOCKET (SPP)</v>
          </cell>
          <cell r="C313" t="str">
            <v>25A</v>
          </cell>
          <cell r="D313" t="str">
            <v>개</v>
          </cell>
          <cell r="M313">
            <v>3070</v>
          </cell>
          <cell r="N313">
            <v>456</v>
          </cell>
          <cell r="O313">
            <v>3070</v>
          </cell>
        </row>
        <row r="314">
          <cell r="A314" t="str">
            <v>M1120030</v>
          </cell>
          <cell r="B314" t="str">
            <v>SOCKET (SPP)</v>
          </cell>
          <cell r="C314" t="str">
            <v>32A</v>
          </cell>
          <cell r="D314" t="str">
            <v>개</v>
          </cell>
          <cell r="O314">
            <v>0</v>
          </cell>
        </row>
        <row r="315">
          <cell r="A315" t="str">
            <v>M1120040</v>
          </cell>
          <cell r="B315" t="str">
            <v>SOCKET (SPP)</v>
          </cell>
          <cell r="C315" t="str">
            <v>40A</v>
          </cell>
          <cell r="D315" t="str">
            <v>개</v>
          </cell>
          <cell r="O315">
            <v>0</v>
          </cell>
        </row>
        <row r="316">
          <cell r="A316" t="str">
            <v>M1120050</v>
          </cell>
          <cell r="B316" t="str">
            <v>SOCKET (SPP)</v>
          </cell>
          <cell r="C316" t="str">
            <v>50A</v>
          </cell>
          <cell r="D316" t="str">
            <v>개</v>
          </cell>
          <cell r="E316">
            <v>8900</v>
          </cell>
          <cell r="G316">
            <v>9300</v>
          </cell>
          <cell r="I316">
            <v>9500</v>
          </cell>
          <cell r="O316">
            <v>8900</v>
          </cell>
        </row>
        <row r="317">
          <cell r="A317" t="str">
            <v>M113</v>
          </cell>
          <cell r="B317" t="str">
            <v>하프 커플링 (SPP)</v>
          </cell>
          <cell r="O317">
            <v>0</v>
          </cell>
        </row>
        <row r="318">
          <cell r="A318" t="str">
            <v>M1130015</v>
          </cell>
          <cell r="B318" t="str">
            <v>하프 커플링 (SPP)</v>
          </cell>
          <cell r="C318" t="str">
            <v>15A</v>
          </cell>
          <cell r="D318" t="str">
            <v>개</v>
          </cell>
          <cell r="O318">
            <v>0</v>
          </cell>
        </row>
        <row r="319">
          <cell r="A319" t="str">
            <v>M1130020</v>
          </cell>
          <cell r="B319" t="str">
            <v>하프 커플링 (SPP)</v>
          </cell>
          <cell r="C319" t="str">
            <v>20A</v>
          </cell>
          <cell r="D319" t="str">
            <v>개</v>
          </cell>
          <cell r="O319">
            <v>0</v>
          </cell>
        </row>
        <row r="320">
          <cell r="A320" t="str">
            <v>M1130025</v>
          </cell>
          <cell r="B320" t="str">
            <v>하프 커플링 (SPP)</v>
          </cell>
          <cell r="C320" t="str">
            <v>25A</v>
          </cell>
          <cell r="D320" t="str">
            <v>개</v>
          </cell>
          <cell r="M320">
            <v>3070</v>
          </cell>
          <cell r="N320">
            <v>456</v>
          </cell>
          <cell r="O320">
            <v>3070</v>
          </cell>
        </row>
        <row r="321">
          <cell r="A321" t="str">
            <v>M1130030</v>
          </cell>
          <cell r="B321" t="str">
            <v>하프 커플링 (SPP)</v>
          </cell>
          <cell r="C321" t="str">
            <v>32A</v>
          </cell>
          <cell r="D321" t="str">
            <v>개</v>
          </cell>
          <cell r="O321">
            <v>0</v>
          </cell>
        </row>
        <row r="322">
          <cell r="A322" t="str">
            <v>M1130040</v>
          </cell>
          <cell r="B322" t="str">
            <v>하프 커플링 (SPP)</v>
          </cell>
          <cell r="C322" t="str">
            <v>40A</v>
          </cell>
          <cell r="D322" t="str">
            <v>개</v>
          </cell>
          <cell r="O322">
            <v>0</v>
          </cell>
        </row>
        <row r="323">
          <cell r="A323" t="str">
            <v>M1130050</v>
          </cell>
          <cell r="B323" t="str">
            <v>하프 커플링 (SPP)</v>
          </cell>
          <cell r="C323" t="str">
            <v>50A</v>
          </cell>
          <cell r="D323" t="str">
            <v>개</v>
          </cell>
          <cell r="E323">
            <v>8900</v>
          </cell>
          <cell r="G323">
            <v>9300</v>
          </cell>
          <cell r="I323">
            <v>9500</v>
          </cell>
          <cell r="O323">
            <v>8900</v>
          </cell>
        </row>
        <row r="324">
          <cell r="A324" t="str">
            <v>M114</v>
          </cell>
          <cell r="B324" t="str">
            <v>CAP (SPP)</v>
          </cell>
          <cell r="O324">
            <v>0</v>
          </cell>
        </row>
        <row r="325">
          <cell r="A325" t="str">
            <v>M1140015</v>
          </cell>
          <cell r="B325" t="str">
            <v>CAP (SPP)</v>
          </cell>
          <cell r="C325" t="str">
            <v>15A</v>
          </cell>
          <cell r="D325" t="str">
            <v>개</v>
          </cell>
          <cell r="O325">
            <v>0</v>
          </cell>
        </row>
        <row r="326">
          <cell r="A326" t="str">
            <v>M1140020</v>
          </cell>
          <cell r="B326" t="str">
            <v>CAP (SPP)</v>
          </cell>
          <cell r="C326" t="str">
            <v>20A</v>
          </cell>
          <cell r="D326" t="str">
            <v>개</v>
          </cell>
          <cell r="O326">
            <v>0</v>
          </cell>
        </row>
        <row r="327">
          <cell r="A327" t="str">
            <v>M1140025</v>
          </cell>
          <cell r="B327" t="str">
            <v>CAP (SPP)</v>
          </cell>
          <cell r="C327" t="str">
            <v>25A</v>
          </cell>
          <cell r="D327" t="str">
            <v>개</v>
          </cell>
          <cell r="M327">
            <v>3070</v>
          </cell>
          <cell r="N327">
            <v>456</v>
          </cell>
          <cell r="O327">
            <v>3070</v>
          </cell>
        </row>
        <row r="328">
          <cell r="A328" t="str">
            <v>M1140030</v>
          </cell>
          <cell r="B328" t="str">
            <v>CAP (SPP)</v>
          </cell>
          <cell r="C328" t="str">
            <v>32A</v>
          </cell>
          <cell r="D328" t="str">
            <v>개</v>
          </cell>
          <cell r="O328">
            <v>0</v>
          </cell>
        </row>
        <row r="329">
          <cell r="A329" t="str">
            <v>M1140040</v>
          </cell>
          <cell r="B329" t="str">
            <v>CAP (SPP)</v>
          </cell>
          <cell r="C329" t="str">
            <v>40A</v>
          </cell>
          <cell r="D329" t="str">
            <v>개</v>
          </cell>
          <cell r="O329">
            <v>0</v>
          </cell>
        </row>
        <row r="330">
          <cell r="A330" t="str">
            <v>M1140050</v>
          </cell>
          <cell r="B330" t="str">
            <v>CAP (SPP)</v>
          </cell>
          <cell r="C330" t="str">
            <v>50A</v>
          </cell>
          <cell r="D330" t="str">
            <v>개</v>
          </cell>
          <cell r="E330">
            <v>8900</v>
          </cell>
          <cell r="G330">
            <v>9300</v>
          </cell>
          <cell r="I330">
            <v>9500</v>
          </cell>
          <cell r="O330">
            <v>8900</v>
          </cell>
        </row>
        <row r="331">
          <cell r="A331" t="str">
            <v>M2</v>
          </cell>
          <cell r="B331" t="str">
            <v>STS 강관 및 이형관</v>
          </cell>
          <cell r="O331">
            <v>0</v>
          </cell>
        </row>
        <row r="332">
          <cell r="A332" t="str">
            <v>M201</v>
          </cell>
          <cell r="B332" t="str">
            <v>STS 강관</v>
          </cell>
          <cell r="O332">
            <v>0</v>
          </cell>
        </row>
        <row r="333">
          <cell r="A333" t="str">
            <v>M2010015</v>
          </cell>
          <cell r="B333" t="str">
            <v>STS 강관</v>
          </cell>
          <cell r="C333" t="str">
            <v>15Ax2.5T</v>
          </cell>
          <cell r="D333" t="str">
            <v>m</v>
          </cell>
          <cell r="K333">
            <v>4111</v>
          </cell>
          <cell r="L333">
            <v>479</v>
          </cell>
          <cell r="M333">
            <v>4260</v>
          </cell>
          <cell r="N333">
            <v>448</v>
          </cell>
          <cell r="O333">
            <v>4111</v>
          </cell>
        </row>
        <row r="334">
          <cell r="A334" t="str">
            <v>M2010020</v>
          </cell>
          <cell r="B334" t="str">
            <v>STS 강관</v>
          </cell>
          <cell r="C334" t="str">
            <v>20Ax2.5T</v>
          </cell>
          <cell r="D334" t="str">
            <v>m</v>
          </cell>
          <cell r="K334">
            <v>5288</v>
          </cell>
          <cell r="L334">
            <v>479</v>
          </cell>
          <cell r="M334">
            <v>5470</v>
          </cell>
          <cell r="N334">
            <v>448</v>
          </cell>
          <cell r="O334">
            <v>5288</v>
          </cell>
        </row>
        <row r="335">
          <cell r="A335" t="str">
            <v>M2010025</v>
          </cell>
          <cell r="B335" t="str">
            <v>STS 강관</v>
          </cell>
          <cell r="C335" t="str">
            <v>25Ax2.8T</v>
          </cell>
          <cell r="D335" t="str">
            <v>m</v>
          </cell>
          <cell r="K335">
            <v>6283</v>
          </cell>
          <cell r="L335">
            <v>479</v>
          </cell>
          <cell r="M335">
            <v>6510</v>
          </cell>
          <cell r="N335">
            <v>448</v>
          </cell>
          <cell r="O335">
            <v>6283</v>
          </cell>
        </row>
        <row r="336">
          <cell r="A336" t="str">
            <v>M2010032</v>
          </cell>
          <cell r="B336" t="str">
            <v>STS 강관</v>
          </cell>
          <cell r="C336" t="str">
            <v>32Ax2.8T</v>
          </cell>
          <cell r="D336" t="str">
            <v>m</v>
          </cell>
          <cell r="K336">
            <v>8036</v>
          </cell>
          <cell r="L336">
            <v>479</v>
          </cell>
          <cell r="M336">
            <v>8320</v>
          </cell>
          <cell r="N336">
            <v>448</v>
          </cell>
          <cell r="O336">
            <v>8036</v>
          </cell>
        </row>
        <row r="337">
          <cell r="A337" t="str">
            <v>M2010040</v>
          </cell>
          <cell r="B337" t="str">
            <v>STS 강관</v>
          </cell>
          <cell r="C337" t="str">
            <v>40Ax2.8T</v>
          </cell>
          <cell r="D337" t="str">
            <v>m</v>
          </cell>
          <cell r="K337">
            <v>9224</v>
          </cell>
          <cell r="L337">
            <v>479</v>
          </cell>
          <cell r="M337">
            <v>9550</v>
          </cell>
          <cell r="N337">
            <v>448</v>
          </cell>
          <cell r="O337">
            <v>9224</v>
          </cell>
        </row>
        <row r="338">
          <cell r="A338" t="str">
            <v>M2010050</v>
          </cell>
          <cell r="B338" t="str">
            <v>STS 강관</v>
          </cell>
          <cell r="C338" t="str">
            <v>50Ax2.8T</v>
          </cell>
          <cell r="D338" t="str">
            <v>m</v>
          </cell>
          <cell r="K338">
            <v>12790</v>
          </cell>
          <cell r="L338">
            <v>479</v>
          </cell>
          <cell r="M338">
            <v>11731</v>
          </cell>
          <cell r="N338">
            <v>448</v>
          </cell>
          <cell r="O338">
            <v>11731</v>
          </cell>
        </row>
        <row r="339">
          <cell r="A339" t="str">
            <v>M2010065</v>
          </cell>
          <cell r="B339" t="str">
            <v>STS 강관</v>
          </cell>
          <cell r="C339" t="str">
            <v>65Ax3.0T</v>
          </cell>
          <cell r="D339" t="str">
            <v>m</v>
          </cell>
          <cell r="K339">
            <v>15063</v>
          </cell>
          <cell r="L339">
            <v>479</v>
          </cell>
          <cell r="M339">
            <v>15610</v>
          </cell>
          <cell r="N339">
            <v>448</v>
          </cell>
          <cell r="O339">
            <v>15063</v>
          </cell>
        </row>
        <row r="340">
          <cell r="A340" t="str">
            <v>M2010080</v>
          </cell>
          <cell r="B340" t="str">
            <v>STS 강관</v>
          </cell>
          <cell r="C340" t="str">
            <v>80Ax3.0T</v>
          </cell>
          <cell r="D340" t="str">
            <v>m</v>
          </cell>
          <cell r="K340">
            <v>18590</v>
          </cell>
          <cell r="L340">
            <v>479</v>
          </cell>
          <cell r="M340">
            <v>17694</v>
          </cell>
          <cell r="N340">
            <v>448</v>
          </cell>
          <cell r="O340">
            <v>17694</v>
          </cell>
        </row>
        <row r="341">
          <cell r="A341" t="str">
            <v>M2010100</v>
          </cell>
          <cell r="B341" t="str">
            <v>STS 강관</v>
          </cell>
          <cell r="C341" t="str">
            <v>100Ax3.0T</v>
          </cell>
          <cell r="D341" t="str">
            <v>m</v>
          </cell>
          <cell r="K341">
            <v>24030</v>
          </cell>
          <cell r="L341">
            <v>479</v>
          </cell>
          <cell r="M341">
            <v>22041</v>
          </cell>
          <cell r="N341">
            <v>448</v>
          </cell>
          <cell r="O341">
            <v>22041</v>
          </cell>
        </row>
        <row r="342">
          <cell r="A342" t="str">
            <v>M2010125</v>
          </cell>
          <cell r="B342" t="str">
            <v>STS 강관</v>
          </cell>
          <cell r="C342" t="str">
            <v>125Ax3.4T</v>
          </cell>
          <cell r="D342" t="str">
            <v>m</v>
          </cell>
          <cell r="K342">
            <v>34330</v>
          </cell>
          <cell r="L342">
            <v>479</v>
          </cell>
          <cell r="M342">
            <v>31490</v>
          </cell>
          <cell r="N342">
            <v>448</v>
          </cell>
          <cell r="O342">
            <v>31490</v>
          </cell>
        </row>
        <row r="343">
          <cell r="A343" t="str">
            <v>M2010150</v>
          </cell>
          <cell r="B343" t="str">
            <v>STS 강관</v>
          </cell>
          <cell r="C343" t="str">
            <v>150Ax3.4T</v>
          </cell>
          <cell r="D343" t="str">
            <v>m</v>
          </cell>
          <cell r="K343">
            <v>38770</v>
          </cell>
          <cell r="L343">
            <v>479</v>
          </cell>
          <cell r="M343">
            <v>40170</v>
          </cell>
          <cell r="N343">
            <v>448</v>
          </cell>
          <cell r="O343">
            <v>38770</v>
          </cell>
        </row>
        <row r="344">
          <cell r="A344" t="str">
            <v>M2010200</v>
          </cell>
          <cell r="B344" t="str">
            <v>STS 강관</v>
          </cell>
          <cell r="C344" t="str">
            <v>200Ax4.0T</v>
          </cell>
          <cell r="D344" t="str">
            <v>m</v>
          </cell>
          <cell r="K344">
            <v>64170</v>
          </cell>
          <cell r="L344">
            <v>479</v>
          </cell>
          <cell r="M344">
            <v>58859</v>
          </cell>
          <cell r="N344">
            <v>448</v>
          </cell>
          <cell r="O344">
            <v>58859</v>
          </cell>
        </row>
        <row r="345">
          <cell r="A345" t="str">
            <v>M2010250</v>
          </cell>
          <cell r="B345" t="str">
            <v>STS 강관</v>
          </cell>
          <cell r="C345" t="str">
            <v>250Ax4.0T</v>
          </cell>
          <cell r="D345" t="str">
            <v>m</v>
          </cell>
          <cell r="K345">
            <v>75783</v>
          </cell>
          <cell r="L345">
            <v>479</v>
          </cell>
          <cell r="M345">
            <v>78530</v>
          </cell>
          <cell r="N345">
            <v>448</v>
          </cell>
          <cell r="O345">
            <v>75783</v>
          </cell>
        </row>
        <row r="346">
          <cell r="A346" t="str">
            <v>M2010300</v>
          </cell>
          <cell r="B346" t="str">
            <v>STS 강관</v>
          </cell>
          <cell r="C346" t="str">
            <v>300Ax4.5T</v>
          </cell>
          <cell r="D346" t="str">
            <v>m</v>
          </cell>
          <cell r="K346">
            <v>108409</v>
          </cell>
          <cell r="L346">
            <v>479</v>
          </cell>
          <cell r="M346">
            <v>112350</v>
          </cell>
          <cell r="N346">
            <v>448</v>
          </cell>
          <cell r="O346">
            <v>108409</v>
          </cell>
        </row>
        <row r="347">
          <cell r="A347" t="str">
            <v>M2010350</v>
          </cell>
          <cell r="B347" t="str">
            <v>STS 강관</v>
          </cell>
          <cell r="C347" t="str">
            <v>350Ax4.5T</v>
          </cell>
          <cell r="D347" t="str">
            <v>m</v>
          </cell>
          <cell r="K347">
            <v>124465</v>
          </cell>
          <cell r="L347">
            <v>479</v>
          </cell>
          <cell r="M347">
            <v>128990</v>
          </cell>
          <cell r="N347">
            <v>448</v>
          </cell>
          <cell r="O347">
            <v>124465</v>
          </cell>
        </row>
        <row r="348">
          <cell r="A348" t="str">
            <v>M2010400</v>
          </cell>
          <cell r="B348" t="str">
            <v>STS 강관</v>
          </cell>
          <cell r="C348" t="str">
            <v>400Ax5.0T</v>
          </cell>
          <cell r="D348" t="str">
            <v>m</v>
          </cell>
          <cell r="K348">
            <v>158107</v>
          </cell>
          <cell r="L348">
            <v>479</v>
          </cell>
          <cell r="M348">
            <v>163850</v>
          </cell>
          <cell r="N348">
            <v>448</v>
          </cell>
          <cell r="O348">
            <v>158107</v>
          </cell>
        </row>
        <row r="349">
          <cell r="A349" t="str">
            <v>M2010450</v>
          </cell>
          <cell r="B349" t="str">
            <v>STS 강관</v>
          </cell>
          <cell r="C349" t="str">
            <v>450Ax5.0T</v>
          </cell>
          <cell r="D349" t="str">
            <v>m</v>
          </cell>
          <cell r="K349">
            <v>197410</v>
          </cell>
          <cell r="L349">
            <v>479</v>
          </cell>
          <cell r="O349">
            <v>197410</v>
          </cell>
        </row>
        <row r="350">
          <cell r="A350" t="str">
            <v>M2010500</v>
          </cell>
          <cell r="B350" t="str">
            <v>STS 강관</v>
          </cell>
          <cell r="C350" t="str">
            <v>500Ax5.5T</v>
          </cell>
          <cell r="D350" t="str">
            <v>m</v>
          </cell>
          <cell r="K350">
            <v>219564</v>
          </cell>
          <cell r="L350">
            <v>479</v>
          </cell>
          <cell r="O350">
            <v>219564</v>
          </cell>
        </row>
        <row r="351">
          <cell r="A351" t="str">
            <v>M202</v>
          </cell>
          <cell r="B351" t="str">
            <v>90엘보 (STS)</v>
          </cell>
          <cell r="O351">
            <v>0</v>
          </cell>
        </row>
        <row r="352">
          <cell r="A352" t="str">
            <v>M2020015</v>
          </cell>
          <cell r="B352" t="str">
            <v>90엘보 (STS)</v>
          </cell>
          <cell r="C352" t="str">
            <v>15A</v>
          </cell>
          <cell r="D352" t="str">
            <v>개</v>
          </cell>
          <cell r="O352">
            <v>0</v>
          </cell>
        </row>
        <row r="353">
          <cell r="A353" t="str">
            <v>M2020020</v>
          </cell>
          <cell r="B353" t="str">
            <v>90엘보 (STS)</v>
          </cell>
          <cell r="C353" t="str">
            <v>20A</v>
          </cell>
          <cell r="D353" t="str">
            <v>개</v>
          </cell>
          <cell r="O353">
            <v>0</v>
          </cell>
        </row>
        <row r="354">
          <cell r="A354" t="str">
            <v>M2020025</v>
          </cell>
          <cell r="B354" t="str">
            <v>90엘보 (STS)</v>
          </cell>
          <cell r="C354" t="str">
            <v>25A</v>
          </cell>
          <cell r="D354" t="str">
            <v>개</v>
          </cell>
          <cell r="M354">
            <v>3070</v>
          </cell>
          <cell r="N354">
            <v>456</v>
          </cell>
          <cell r="O354">
            <v>3070</v>
          </cell>
        </row>
        <row r="355">
          <cell r="A355" t="str">
            <v>M2020032</v>
          </cell>
          <cell r="B355" t="str">
            <v>90엘보 (STS)</v>
          </cell>
          <cell r="C355" t="str">
            <v>32A</v>
          </cell>
          <cell r="D355" t="str">
            <v>개</v>
          </cell>
          <cell r="O355">
            <v>0</v>
          </cell>
        </row>
        <row r="356">
          <cell r="A356" t="str">
            <v>M2020040</v>
          </cell>
          <cell r="B356" t="str">
            <v>90엘보 (STS)</v>
          </cell>
          <cell r="C356" t="str">
            <v>40A</v>
          </cell>
          <cell r="D356" t="str">
            <v>개</v>
          </cell>
          <cell r="O356">
            <v>0</v>
          </cell>
        </row>
        <row r="357">
          <cell r="A357" t="str">
            <v>M2020050</v>
          </cell>
          <cell r="B357" t="str">
            <v>90엘보 (STS)</v>
          </cell>
          <cell r="C357" t="str">
            <v>50A</v>
          </cell>
          <cell r="D357" t="str">
            <v>개</v>
          </cell>
          <cell r="E357">
            <v>8900</v>
          </cell>
          <cell r="G357">
            <v>9300</v>
          </cell>
          <cell r="I357">
            <v>9500</v>
          </cell>
          <cell r="O357">
            <v>8900</v>
          </cell>
        </row>
        <row r="358">
          <cell r="A358" t="str">
            <v>M2020065</v>
          </cell>
          <cell r="B358" t="str">
            <v>90엘보 (STS)</v>
          </cell>
          <cell r="C358" t="str">
            <v>65A</v>
          </cell>
          <cell r="D358" t="str">
            <v>개</v>
          </cell>
          <cell r="O358">
            <v>0</v>
          </cell>
        </row>
        <row r="359">
          <cell r="A359" t="str">
            <v>M2020080</v>
          </cell>
          <cell r="B359" t="str">
            <v>90엘보 (STS)</v>
          </cell>
          <cell r="C359" t="str">
            <v>80A</v>
          </cell>
          <cell r="D359" t="str">
            <v>개</v>
          </cell>
          <cell r="E359">
            <v>19600</v>
          </cell>
          <cell r="G359">
            <v>20500</v>
          </cell>
          <cell r="I359">
            <v>20800</v>
          </cell>
          <cell r="O359">
            <v>19600</v>
          </cell>
        </row>
        <row r="360">
          <cell r="A360" t="str">
            <v>M2020100</v>
          </cell>
          <cell r="B360" t="str">
            <v>90엘보 (STS)</v>
          </cell>
          <cell r="C360" t="str">
            <v>100A</v>
          </cell>
          <cell r="D360" t="str">
            <v>개</v>
          </cell>
          <cell r="E360">
            <v>34400</v>
          </cell>
          <cell r="G360">
            <v>36100</v>
          </cell>
          <cell r="I360">
            <v>36700</v>
          </cell>
          <cell r="O360">
            <v>34400</v>
          </cell>
        </row>
        <row r="361">
          <cell r="A361" t="str">
            <v>M2020125</v>
          </cell>
          <cell r="B361" t="str">
            <v>90엘보 (STS)</v>
          </cell>
          <cell r="C361" t="str">
            <v>125A</v>
          </cell>
          <cell r="D361" t="str">
            <v>개</v>
          </cell>
          <cell r="E361">
            <v>81200</v>
          </cell>
          <cell r="G361">
            <v>85300</v>
          </cell>
          <cell r="I361">
            <v>86500</v>
          </cell>
          <cell r="O361">
            <v>81200</v>
          </cell>
        </row>
        <row r="362">
          <cell r="A362" t="str">
            <v>M2020150</v>
          </cell>
          <cell r="B362" t="str">
            <v>90엘보 (STS)</v>
          </cell>
          <cell r="C362" t="str">
            <v>150A</v>
          </cell>
          <cell r="D362" t="str">
            <v>개</v>
          </cell>
          <cell r="E362">
            <v>116200</v>
          </cell>
          <cell r="G362">
            <v>122000</v>
          </cell>
          <cell r="I362">
            <v>123700</v>
          </cell>
          <cell r="O362">
            <v>116200</v>
          </cell>
        </row>
        <row r="363">
          <cell r="A363" t="str">
            <v>M2020200</v>
          </cell>
          <cell r="B363" t="str">
            <v>90엘보 (STS)</v>
          </cell>
          <cell r="C363" t="str">
            <v>200A</v>
          </cell>
          <cell r="D363" t="str">
            <v>개</v>
          </cell>
          <cell r="O363">
            <v>0</v>
          </cell>
        </row>
        <row r="364">
          <cell r="A364" t="str">
            <v>M2020250</v>
          </cell>
          <cell r="B364" t="str">
            <v>90엘보 (STS)</v>
          </cell>
          <cell r="C364" t="str">
            <v>250A</v>
          </cell>
          <cell r="D364" t="str">
            <v>개</v>
          </cell>
          <cell r="E364">
            <v>130000</v>
          </cell>
          <cell r="O364">
            <v>130000</v>
          </cell>
        </row>
        <row r="365">
          <cell r="A365" t="str">
            <v>M2020300</v>
          </cell>
          <cell r="B365" t="str">
            <v>90엘보 (STS)</v>
          </cell>
          <cell r="C365" t="str">
            <v>300A</v>
          </cell>
          <cell r="D365" t="str">
            <v>개</v>
          </cell>
          <cell r="O365">
            <v>0</v>
          </cell>
        </row>
        <row r="366">
          <cell r="A366" t="str">
            <v>M2020350</v>
          </cell>
          <cell r="B366" t="str">
            <v>90엘보 (STS)</v>
          </cell>
          <cell r="C366" t="str">
            <v>350A</v>
          </cell>
          <cell r="D366" t="str">
            <v>개</v>
          </cell>
          <cell r="O366">
            <v>0</v>
          </cell>
        </row>
        <row r="367">
          <cell r="A367" t="str">
            <v>M2020400</v>
          </cell>
          <cell r="B367" t="str">
            <v>90엘보 (STS)</v>
          </cell>
          <cell r="C367" t="str">
            <v>400A</v>
          </cell>
          <cell r="D367" t="str">
            <v>개</v>
          </cell>
          <cell r="E367">
            <v>400000</v>
          </cell>
          <cell r="O367">
            <v>400000</v>
          </cell>
        </row>
        <row r="368">
          <cell r="A368" t="str">
            <v>M2020450</v>
          </cell>
          <cell r="B368" t="str">
            <v>90엘보 (STS)</v>
          </cell>
          <cell r="C368" t="str">
            <v>450A</v>
          </cell>
          <cell r="D368" t="str">
            <v>개</v>
          </cell>
          <cell r="M368">
            <v>560000</v>
          </cell>
          <cell r="N368">
            <v>456</v>
          </cell>
          <cell r="O368">
            <v>560000</v>
          </cell>
        </row>
        <row r="369">
          <cell r="A369" t="str">
            <v>M2020500</v>
          </cell>
          <cell r="B369" t="str">
            <v>90엘보 (STS)</v>
          </cell>
          <cell r="C369" t="str">
            <v>500A</v>
          </cell>
          <cell r="D369" t="str">
            <v>개</v>
          </cell>
          <cell r="M369">
            <v>544000</v>
          </cell>
          <cell r="N369">
            <v>456</v>
          </cell>
          <cell r="O369">
            <v>544000</v>
          </cell>
        </row>
        <row r="370">
          <cell r="A370" t="str">
            <v>M203</v>
          </cell>
          <cell r="B370" t="str">
            <v>45엘보 (STS)</v>
          </cell>
          <cell r="O370">
            <v>0</v>
          </cell>
        </row>
        <row r="371">
          <cell r="A371" t="str">
            <v>M2030015</v>
          </cell>
          <cell r="B371" t="str">
            <v>45엘보 (STS)</v>
          </cell>
          <cell r="C371" t="str">
            <v>15A</v>
          </cell>
          <cell r="D371" t="str">
            <v>개</v>
          </cell>
          <cell r="O371">
            <v>0</v>
          </cell>
        </row>
        <row r="372">
          <cell r="A372" t="str">
            <v>M2030020</v>
          </cell>
          <cell r="B372" t="str">
            <v>45엘보 (STS)</v>
          </cell>
          <cell r="C372" t="str">
            <v>20A</v>
          </cell>
          <cell r="D372" t="str">
            <v>개</v>
          </cell>
          <cell r="O372">
            <v>0</v>
          </cell>
        </row>
        <row r="373">
          <cell r="A373" t="str">
            <v>M2030025</v>
          </cell>
          <cell r="B373" t="str">
            <v>45엘보 (STS)</v>
          </cell>
          <cell r="C373" t="str">
            <v>25A</v>
          </cell>
          <cell r="D373" t="str">
            <v>개</v>
          </cell>
          <cell r="M373">
            <v>3070</v>
          </cell>
          <cell r="N373">
            <v>456</v>
          </cell>
          <cell r="O373">
            <v>3070</v>
          </cell>
        </row>
        <row r="374">
          <cell r="A374" t="str">
            <v>M2030032</v>
          </cell>
          <cell r="B374" t="str">
            <v>45엘보 (STS)</v>
          </cell>
          <cell r="C374" t="str">
            <v>32A</v>
          </cell>
          <cell r="D374" t="str">
            <v>개</v>
          </cell>
          <cell r="O374">
            <v>0</v>
          </cell>
        </row>
        <row r="375">
          <cell r="A375" t="str">
            <v>M2030040</v>
          </cell>
          <cell r="B375" t="str">
            <v>45엘보 (STS)</v>
          </cell>
          <cell r="C375" t="str">
            <v>40A</v>
          </cell>
          <cell r="D375" t="str">
            <v>개</v>
          </cell>
          <cell r="O375">
            <v>0</v>
          </cell>
        </row>
        <row r="376">
          <cell r="A376" t="str">
            <v>M2030050</v>
          </cell>
          <cell r="B376" t="str">
            <v>45엘보 (STS)</v>
          </cell>
          <cell r="C376" t="str">
            <v>50A</v>
          </cell>
          <cell r="D376" t="str">
            <v>개</v>
          </cell>
          <cell r="E376">
            <v>8900</v>
          </cell>
          <cell r="G376">
            <v>9300</v>
          </cell>
          <cell r="I376">
            <v>9500</v>
          </cell>
          <cell r="O376">
            <v>8900</v>
          </cell>
        </row>
        <row r="377">
          <cell r="A377" t="str">
            <v>M2030065</v>
          </cell>
          <cell r="B377" t="str">
            <v>45엘보 (STS)</v>
          </cell>
          <cell r="C377" t="str">
            <v>65A</v>
          </cell>
          <cell r="D377" t="str">
            <v>개</v>
          </cell>
          <cell r="O377">
            <v>0</v>
          </cell>
        </row>
        <row r="378">
          <cell r="A378" t="str">
            <v>M2030080</v>
          </cell>
          <cell r="B378" t="str">
            <v>45엘보 (STS)</v>
          </cell>
          <cell r="C378" t="str">
            <v>80A</v>
          </cell>
          <cell r="D378" t="str">
            <v>개</v>
          </cell>
          <cell r="E378">
            <v>19600</v>
          </cell>
          <cell r="G378">
            <v>20500</v>
          </cell>
          <cell r="I378">
            <v>20800</v>
          </cell>
          <cell r="O378">
            <v>19600</v>
          </cell>
        </row>
        <row r="379">
          <cell r="A379" t="str">
            <v>M2030100</v>
          </cell>
          <cell r="B379" t="str">
            <v>45엘보 (STS)</v>
          </cell>
          <cell r="C379" t="str">
            <v>100A</v>
          </cell>
          <cell r="D379" t="str">
            <v>개</v>
          </cell>
          <cell r="E379">
            <v>34400</v>
          </cell>
          <cell r="G379">
            <v>36100</v>
          </cell>
          <cell r="I379">
            <v>36700</v>
          </cell>
          <cell r="O379">
            <v>34400</v>
          </cell>
        </row>
        <row r="380">
          <cell r="A380" t="str">
            <v>M2030125</v>
          </cell>
          <cell r="B380" t="str">
            <v>45엘보 (STS)</v>
          </cell>
          <cell r="C380" t="str">
            <v>125A</v>
          </cell>
          <cell r="D380" t="str">
            <v>개</v>
          </cell>
          <cell r="E380">
            <v>81200</v>
          </cell>
          <cell r="G380">
            <v>85300</v>
          </cell>
          <cell r="I380">
            <v>86500</v>
          </cell>
          <cell r="O380">
            <v>81200</v>
          </cell>
        </row>
        <row r="381">
          <cell r="A381" t="str">
            <v>M2030150</v>
          </cell>
          <cell r="B381" t="str">
            <v>45엘보 (STS)</v>
          </cell>
          <cell r="C381" t="str">
            <v>150A</v>
          </cell>
          <cell r="D381" t="str">
            <v>개</v>
          </cell>
          <cell r="E381">
            <v>116200</v>
          </cell>
          <cell r="G381">
            <v>122000</v>
          </cell>
          <cell r="I381">
            <v>123700</v>
          </cell>
          <cell r="O381">
            <v>116200</v>
          </cell>
        </row>
        <row r="382">
          <cell r="A382" t="str">
            <v>M2030200</v>
          </cell>
          <cell r="B382" t="str">
            <v>45엘보 (STS)</v>
          </cell>
          <cell r="C382" t="str">
            <v>200A</v>
          </cell>
          <cell r="D382" t="str">
            <v>개</v>
          </cell>
          <cell r="O382">
            <v>0</v>
          </cell>
        </row>
        <row r="383">
          <cell r="A383" t="str">
            <v>M2030250</v>
          </cell>
          <cell r="B383" t="str">
            <v>45엘보 (STS)</v>
          </cell>
          <cell r="C383" t="str">
            <v>250A</v>
          </cell>
          <cell r="D383" t="str">
            <v>개</v>
          </cell>
          <cell r="E383">
            <v>130000</v>
          </cell>
          <cell r="O383">
            <v>130000</v>
          </cell>
        </row>
        <row r="384">
          <cell r="A384" t="str">
            <v>M2030300</v>
          </cell>
          <cell r="B384" t="str">
            <v>45엘보 (STS)</v>
          </cell>
          <cell r="C384" t="str">
            <v>300A</v>
          </cell>
          <cell r="D384" t="str">
            <v>개</v>
          </cell>
          <cell r="O384">
            <v>0</v>
          </cell>
        </row>
        <row r="385">
          <cell r="A385" t="str">
            <v>M2030350</v>
          </cell>
          <cell r="B385" t="str">
            <v>45엘보 (STS)</v>
          </cell>
          <cell r="C385" t="str">
            <v>350A</v>
          </cell>
          <cell r="D385" t="str">
            <v>개</v>
          </cell>
          <cell r="O385">
            <v>0</v>
          </cell>
        </row>
        <row r="386">
          <cell r="A386" t="str">
            <v>M2030400</v>
          </cell>
          <cell r="B386" t="str">
            <v>45엘보 (STS)</v>
          </cell>
          <cell r="C386" t="str">
            <v>400A</v>
          </cell>
          <cell r="D386" t="str">
            <v>개</v>
          </cell>
          <cell r="E386">
            <v>400000</v>
          </cell>
          <cell r="O386">
            <v>400000</v>
          </cell>
        </row>
        <row r="387">
          <cell r="A387" t="str">
            <v>M2030450</v>
          </cell>
          <cell r="B387" t="str">
            <v>45엘보 (STS)</v>
          </cell>
          <cell r="C387" t="str">
            <v>450A</v>
          </cell>
          <cell r="D387" t="str">
            <v>개</v>
          </cell>
          <cell r="M387">
            <v>560000</v>
          </cell>
          <cell r="N387">
            <v>456</v>
          </cell>
          <cell r="O387">
            <v>560000</v>
          </cell>
        </row>
        <row r="388">
          <cell r="A388" t="str">
            <v>M2030500</v>
          </cell>
          <cell r="B388" t="str">
            <v>45엘보 (STS)</v>
          </cell>
          <cell r="C388" t="str">
            <v>500A</v>
          </cell>
          <cell r="D388" t="str">
            <v>개</v>
          </cell>
          <cell r="M388">
            <v>544000</v>
          </cell>
          <cell r="N388">
            <v>456</v>
          </cell>
          <cell r="O388">
            <v>544000</v>
          </cell>
        </row>
        <row r="389">
          <cell r="A389" t="str">
            <v>M204</v>
          </cell>
          <cell r="B389" t="str">
            <v>TEE (STS)</v>
          </cell>
          <cell r="O389">
            <v>0</v>
          </cell>
        </row>
        <row r="390">
          <cell r="A390" t="str">
            <v>M2040015</v>
          </cell>
          <cell r="B390" t="str">
            <v>TEE (STS)</v>
          </cell>
          <cell r="C390" t="str">
            <v>15A</v>
          </cell>
          <cell r="D390" t="str">
            <v>개</v>
          </cell>
          <cell r="M390">
            <v>9600</v>
          </cell>
          <cell r="N390">
            <v>456</v>
          </cell>
          <cell r="O390">
            <v>9600</v>
          </cell>
        </row>
        <row r="391">
          <cell r="A391" t="str">
            <v>M2040020</v>
          </cell>
          <cell r="B391" t="str">
            <v>TEE (STS)</v>
          </cell>
          <cell r="C391" t="str">
            <v>20A</v>
          </cell>
          <cell r="D391" t="str">
            <v>개</v>
          </cell>
          <cell r="M391">
            <v>13000</v>
          </cell>
          <cell r="N391">
            <v>456</v>
          </cell>
          <cell r="O391">
            <v>13000</v>
          </cell>
        </row>
        <row r="392">
          <cell r="A392" t="str">
            <v>M2040025</v>
          </cell>
          <cell r="B392" t="str">
            <v>TEE (STS)</v>
          </cell>
          <cell r="C392" t="str">
            <v>25A</v>
          </cell>
          <cell r="D392" t="str">
            <v>개</v>
          </cell>
          <cell r="M392">
            <v>16000</v>
          </cell>
          <cell r="N392">
            <v>456</v>
          </cell>
          <cell r="O392">
            <v>16000</v>
          </cell>
        </row>
        <row r="393">
          <cell r="A393" t="str">
            <v>M2040032</v>
          </cell>
          <cell r="B393" t="str">
            <v>TEE (STS)</v>
          </cell>
          <cell r="C393" t="str">
            <v>32A</v>
          </cell>
          <cell r="D393" t="str">
            <v>개</v>
          </cell>
          <cell r="M393">
            <v>22000</v>
          </cell>
          <cell r="N393">
            <v>456</v>
          </cell>
          <cell r="O393">
            <v>22000</v>
          </cell>
        </row>
        <row r="394">
          <cell r="A394" t="str">
            <v>M2040040</v>
          </cell>
          <cell r="B394" t="str">
            <v>TEE (STS)</v>
          </cell>
          <cell r="C394" t="str">
            <v>40A</v>
          </cell>
          <cell r="D394" t="str">
            <v>개</v>
          </cell>
          <cell r="M394">
            <v>28900</v>
          </cell>
          <cell r="N394">
            <v>456</v>
          </cell>
          <cell r="O394">
            <v>28900</v>
          </cell>
        </row>
        <row r="395">
          <cell r="A395" t="str">
            <v>M2040050</v>
          </cell>
          <cell r="B395" t="str">
            <v>TEE (STS)</v>
          </cell>
          <cell r="C395" t="str">
            <v>50A</v>
          </cell>
          <cell r="D395" t="str">
            <v>개</v>
          </cell>
          <cell r="E395">
            <v>20100</v>
          </cell>
          <cell r="G395">
            <v>21100</v>
          </cell>
          <cell r="I395">
            <v>21400</v>
          </cell>
          <cell r="O395">
            <v>20100</v>
          </cell>
        </row>
        <row r="396">
          <cell r="A396" t="str">
            <v>M2040065</v>
          </cell>
          <cell r="B396" t="str">
            <v>TEE (STS)</v>
          </cell>
          <cell r="C396" t="str">
            <v>65A</v>
          </cell>
          <cell r="D396" t="str">
            <v>개</v>
          </cell>
          <cell r="M396">
            <v>36000</v>
          </cell>
          <cell r="N396">
            <v>456</v>
          </cell>
          <cell r="O396">
            <v>36000</v>
          </cell>
        </row>
        <row r="397">
          <cell r="A397" t="str">
            <v>M2040080</v>
          </cell>
          <cell r="B397" t="str">
            <v>TEE (STS)</v>
          </cell>
          <cell r="C397" t="str">
            <v>80A</v>
          </cell>
          <cell r="D397" t="str">
            <v>개</v>
          </cell>
          <cell r="E397">
            <v>36600</v>
          </cell>
          <cell r="G397">
            <v>38400</v>
          </cell>
          <cell r="I397">
            <v>39000</v>
          </cell>
          <cell r="O397">
            <v>36600</v>
          </cell>
        </row>
        <row r="398">
          <cell r="A398" t="str">
            <v>M2040100</v>
          </cell>
          <cell r="B398" t="str">
            <v>TEE (STS)</v>
          </cell>
          <cell r="C398" t="str">
            <v>100A</v>
          </cell>
          <cell r="D398" t="str">
            <v>개</v>
          </cell>
          <cell r="M398">
            <v>80000</v>
          </cell>
          <cell r="N398">
            <v>456</v>
          </cell>
          <cell r="O398">
            <v>80000</v>
          </cell>
        </row>
        <row r="399">
          <cell r="A399" t="str">
            <v>M2040125</v>
          </cell>
          <cell r="B399" t="str">
            <v>TEE (STS)</v>
          </cell>
          <cell r="C399" t="str">
            <v>125A</v>
          </cell>
          <cell r="D399" t="str">
            <v>개</v>
          </cell>
          <cell r="E399">
            <v>82000</v>
          </cell>
          <cell r="O399">
            <v>82000</v>
          </cell>
        </row>
        <row r="400">
          <cell r="A400" t="str">
            <v>M2040150</v>
          </cell>
          <cell r="B400" t="str">
            <v>TEE (STS)</v>
          </cell>
          <cell r="C400" t="str">
            <v>150A</v>
          </cell>
          <cell r="D400" t="str">
            <v>개</v>
          </cell>
          <cell r="E400">
            <v>169900</v>
          </cell>
          <cell r="G400">
            <v>178400</v>
          </cell>
          <cell r="I400">
            <v>180900</v>
          </cell>
          <cell r="O400">
            <v>169900</v>
          </cell>
        </row>
        <row r="401">
          <cell r="A401" t="str">
            <v>M2040200</v>
          </cell>
          <cell r="B401" t="str">
            <v>TEE (STS)</v>
          </cell>
          <cell r="C401" t="str">
            <v>200A</v>
          </cell>
          <cell r="D401" t="str">
            <v>개</v>
          </cell>
          <cell r="M401">
            <v>220000</v>
          </cell>
          <cell r="N401">
            <v>456</v>
          </cell>
          <cell r="O401">
            <v>220000</v>
          </cell>
        </row>
        <row r="402">
          <cell r="A402" t="str">
            <v>M2040250</v>
          </cell>
          <cell r="B402" t="str">
            <v>TEE (STS)</v>
          </cell>
          <cell r="C402" t="str">
            <v>250A</v>
          </cell>
          <cell r="D402" t="str">
            <v>개</v>
          </cell>
          <cell r="M402">
            <v>330000</v>
          </cell>
          <cell r="N402">
            <v>456</v>
          </cell>
          <cell r="O402">
            <v>330000</v>
          </cell>
        </row>
        <row r="403">
          <cell r="A403" t="str">
            <v>M2040300</v>
          </cell>
          <cell r="B403" t="str">
            <v>TEE (STS)</v>
          </cell>
          <cell r="C403" t="str">
            <v>300A</v>
          </cell>
          <cell r="D403" t="str">
            <v>개</v>
          </cell>
          <cell r="M403">
            <v>400000</v>
          </cell>
          <cell r="N403">
            <v>456</v>
          </cell>
          <cell r="O403">
            <v>400000</v>
          </cell>
        </row>
        <row r="404">
          <cell r="A404" t="str">
            <v>M2040350</v>
          </cell>
          <cell r="B404" t="str">
            <v>TEE (STS)</v>
          </cell>
          <cell r="C404" t="str">
            <v>350A</v>
          </cell>
          <cell r="D404" t="str">
            <v>개</v>
          </cell>
          <cell r="M404">
            <v>620000</v>
          </cell>
          <cell r="N404">
            <v>456</v>
          </cell>
          <cell r="O404">
            <v>620000</v>
          </cell>
        </row>
        <row r="405">
          <cell r="A405" t="str">
            <v>M2040400</v>
          </cell>
          <cell r="B405" t="str">
            <v>TEE (STS)</v>
          </cell>
          <cell r="C405" t="str">
            <v>400A</v>
          </cell>
          <cell r="D405" t="str">
            <v>개</v>
          </cell>
          <cell r="E405">
            <v>500000</v>
          </cell>
          <cell r="O405">
            <v>500000</v>
          </cell>
        </row>
        <row r="406">
          <cell r="A406" t="str">
            <v>M2040450</v>
          </cell>
          <cell r="B406" t="str">
            <v>TEE (STS)</v>
          </cell>
          <cell r="C406" t="str">
            <v>450A</v>
          </cell>
          <cell r="D406" t="str">
            <v>개</v>
          </cell>
          <cell r="M406">
            <v>1000000</v>
          </cell>
          <cell r="N406">
            <v>456</v>
          </cell>
          <cell r="O406">
            <v>1000000</v>
          </cell>
        </row>
        <row r="407">
          <cell r="A407" t="str">
            <v>M2040500</v>
          </cell>
          <cell r="B407" t="str">
            <v>TEE (STS)</v>
          </cell>
          <cell r="C407" t="str">
            <v>500A</v>
          </cell>
          <cell r="D407" t="str">
            <v>개</v>
          </cell>
          <cell r="M407">
            <v>544000</v>
          </cell>
          <cell r="N407">
            <v>456</v>
          </cell>
          <cell r="O407">
            <v>544000</v>
          </cell>
        </row>
        <row r="408">
          <cell r="A408" t="str">
            <v>M205</v>
          </cell>
          <cell r="B408" t="str">
            <v>R-TEE (STS)</v>
          </cell>
          <cell r="O408">
            <v>0</v>
          </cell>
        </row>
        <row r="409">
          <cell r="A409" t="str">
            <v>M2050010</v>
          </cell>
          <cell r="B409" t="str">
            <v>R-TEE (STS)</v>
          </cell>
          <cell r="C409" t="str">
            <v>20x15A</v>
          </cell>
          <cell r="D409" t="str">
            <v>개</v>
          </cell>
          <cell r="E409">
            <v>34400</v>
          </cell>
          <cell r="G409">
            <v>36100</v>
          </cell>
          <cell r="I409">
            <v>36600</v>
          </cell>
          <cell r="O409">
            <v>34400</v>
          </cell>
        </row>
        <row r="410">
          <cell r="A410" t="str">
            <v>M2050020</v>
          </cell>
          <cell r="B410" t="str">
            <v>R-TEE (STS)</v>
          </cell>
          <cell r="C410" t="str">
            <v>25x20A</v>
          </cell>
          <cell r="D410" t="str">
            <v>개</v>
          </cell>
          <cell r="E410">
            <v>52300</v>
          </cell>
          <cell r="G410">
            <v>54900</v>
          </cell>
          <cell r="I410">
            <v>55700</v>
          </cell>
          <cell r="O410">
            <v>52300</v>
          </cell>
        </row>
        <row r="411">
          <cell r="A411" t="str">
            <v>M2050030</v>
          </cell>
          <cell r="B411" t="str">
            <v>R-TEE (STS)</v>
          </cell>
          <cell r="C411" t="str">
            <v>25x15A</v>
          </cell>
          <cell r="D411" t="str">
            <v>개</v>
          </cell>
          <cell r="E411">
            <v>55300</v>
          </cell>
          <cell r="G411">
            <v>58100</v>
          </cell>
          <cell r="I411">
            <v>58900</v>
          </cell>
          <cell r="O411">
            <v>55300</v>
          </cell>
        </row>
        <row r="412">
          <cell r="A412" t="str">
            <v>M2050040</v>
          </cell>
          <cell r="B412" t="str">
            <v>R-TEE (STS)</v>
          </cell>
          <cell r="C412" t="str">
            <v>32x25A</v>
          </cell>
          <cell r="D412" t="str">
            <v>개</v>
          </cell>
          <cell r="E412">
            <v>111400</v>
          </cell>
          <cell r="G412">
            <v>116900</v>
          </cell>
          <cell r="I412">
            <v>118600</v>
          </cell>
          <cell r="O412">
            <v>111400</v>
          </cell>
        </row>
        <row r="413">
          <cell r="A413" t="str">
            <v>M2050050</v>
          </cell>
          <cell r="B413" t="str">
            <v>R-TEE (STS)</v>
          </cell>
          <cell r="C413" t="str">
            <v>32x20A</v>
          </cell>
          <cell r="D413" t="str">
            <v>개</v>
          </cell>
          <cell r="E413">
            <v>117300</v>
          </cell>
          <cell r="G413">
            <v>123100</v>
          </cell>
          <cell r="I413">
            <v>124900</v>
          </cell>
          <cell r="O413">
            <v>117300</v>
          </cell>
        </row>
        <row r="414">
          <cell r="A414" t="str">
            <v>M2050060</v>
          </cell>
          <cell r="B414" t="str">
            <v>R-TEE (STS)</v>
          </cell>
          <cell r="C414" t="str">
            <v>32x15A</v>
          </cell>
          <cell r="D414" t="str">
            <v>개</v>
          </cell>
          <cell r="M414">
            <v>46800</v>
          </cell>
          <cell r="N414" t="str">
            <v>456</v>
          </cell>
          <cell r="O414">
            <v>46800</v>
          </cell>
        </row>
        <row r="415">
          <cell r="A415" t="str">
            <v>M2050070</v>
          </cell>
          <cell r="B415" t="str">
            <v>R-TEE (STS)</v>
          </cell>
          <cell r="C415" t="str">
            <v>40x32A</v>
          </cell>
          <cell r="D415" t="str">
            <v>개</v>
          </cell>
          <cell r="E415">
            <v>148900</v>
          </cell>
          <cell r="G415">
            <v>156300</v>
          </cell>
          <cell r="I415">
            <v>158600</v>
          </cell>
          <cell r="O415">
            <v>148900</v>
          </cell>
        </row>
        <row r="416">
          <cell r="A416" t="str">
            <v>M2050080</v>
          </cell>
          <cell r="B416" t="str">
            <v>R-TEE (STS)</v>
          </cell>
          <cell r="C416" t="str">
            <v>40x25A</v>
          </cell>
          <cell r="D416" t="str">
            <v>개</v>
          </cell>
          <cell r="E416">
            <v>148900</v>
          </cell>
          <cell r="G416">
            <v>156300</v>
          </cell>
          <cell r="I416">
            <v>158600</v>
          </cell>
          <cell r="O416">
            <v>148900</v>
          </cell>
        </row>
        <row r="417">
          <cell r="A417" t="str">
            <v>M2050090</v>
          </cell>
          <cell r="B417" t="str">
            <v>R-TEE (STS)</v>
          </cell>
          <cell r="C417" t="str">
            <v>40x20A</v>
          </cell>
          <cell r="D417" t="str">
            <v>개</v>
          </cell>
          <cell r="E417">
            <v>148900</v>
          </cell>
          <cell r="G417">
            <v>156300</v>
          </cell>
          <cell r="I417">
            <v>158600</v>
          </cell>
          <cell r="O417">
            <v>148900</v>
          </cell>
        </row>
        <row r="418">
          <cell r="A418" t="str">
            <v>M2050100</v>
          </cell>
          <cell r="B418" t="str">
            <v>R-TEE (STS)</v>
          </cell>
          <cell r="C418" t="str">
            <v>40x15A</v>
          </cell>
          <cell r="D418" t="str">
            <v>개</v>
          </cell>
          <cell r="E418">
            <v>156100</v>
          </cell>
          <cell r="G418">
            <v>163900</v>
          </cell>
          <cell r="I418">
            <v>166300</v>
          </cell>
          <cell r="O418">
            <v>156100</v>
          </cell>
        </row>
        <row r="419">
          <cell r="A419" t="str">
            <v>M2050110</v>
          </cell>
          <cell r="B419" t="str">
            <v>R-TEE (STS)</v>
          </cell>
          <cell r="C419" t="str">
            <v>50x40A</v>
          </cell>
          <cell r="D419" t="str">
            <v>개</v>
          </cell>
          <cell r="E419">
            <v>162000</v>
          </cell>
          <cell r="G419">
            <v>170100</v>
          </cell>
          <cell r="I419">
            <v>172600</v>
          </cell>
          <cell r="O419">
            <v>162000</v>
          </cell>
        </row>
        <row r="420">
          <cell r="A420" t="str">
            <v>M2050120</v>
          </cell>
          <cell r="B420" t="str">
            <v>R-TEE (STS)</v>
          </cell>
          <cell r="C420" t="str">
            <v>50x32A</v>
          </cell>
          <cell r="D420" t="str">
            <v>개</v>
          </cell>
          <cell r="E420">
            <v>166600</v>
          </cell>
          <cell r="G420">
            <v>175000</v>
          </cell>
          <cell r="I420">
            <v>177500</v>
          </cell>
          <cell r="O420">
            <v>166600</v>
          </cell>
        </row>
        <row r="421">
          <cell r="A421" t="str">
            <v>M2050130</v>
          </cell>
          <cell r="B421" t="str">
            <v>R-TEE (STS)</v>
          </cell>
          <cell r="C421" t="str">
            <v>50x25A</v>
          </cell>
          <cell r="D421" t="str">
            <v>개</v>
          </cell>
          <cell r="E421">
            <v>130000</v>
          </cell>
          <cell r="O421">
            <v>130000</v>
          </cell>
        </row>
        <row r="422">
          <cell r="A422" t="str">
            <v>M2050140</v>
          </cell>
          <cell r="B422" t="str">
            <v>R-TEE (STS)</v>
          </cell>
          <cell r="C422" t="str">
            <v>50x20A</v>
          </cell>
          <cell r="D422" t="str">
            <v>개</v>
          </cell>
          <cell r="M422">
            <v>117000</v>
          </cell>
          <cell r="N422">
            <v>456</v>
          </cell>
          <cell r="O422">
            <v>117000</v>
          </cell>
        </row>
        <row r="423">
          <cell r="A423" t="str">
            <v>M2050150</v>
          </cell>
          <cell r="B423" t="str">
            <v>R-TEE (STS)</v>
          </cell>
          <cell r="C423" t="str">
            <v>50x15A</v>
          </cell>
          <cell r="D423" t="str">
            <v>개</v>
          </cell>
          <cell r="M423">
            <v>117000</v>
          </cell>
          <cell r="N423">
            <v>456</v>
          </cell>
          <cell r="O423">
            <v>117000</v>
          </cell>
        </row>
        <row r="424">
          <cell r="A424" t="str">
            <v>M2050160</v>
          </cell>
          <cell r="B424" t="str">
            <v>R-TEE (STS)</v>
          </cell>
          <cell r="C424" t="str">
            <v>65x50A</v>
          </cell>
          <cell r="D424" t="str">
            <v>개</v>
          </cell>
          <cell r="E424">
            <v>130000</v>
          </cell>
          <cell r="O424">
            <v>130000</v>
          </cell>
        </row>
        <row r="425">
          <cell r="A425" t="str">
            <v>M2050170</v>
          </cell>
          <cell r="B425" t="str">
            <v>R-TEE (STS)</v>
          </cell>
          <cell r="C425" t="str">
            <v>65x40A</v>
          </cell>
          <cell r="D425" t="str">
            <v>개</v>
          </cell>
          <cell r="M425">
            <v>81000</v>
          </cell>
          <cell r="N425">
            <v>456</v>
          </cell>
          <cell r="O425">
            <v>81000</v>
          </cell>
        </row>
        <row r="426">
          <cell r="A426" t="str">
            <v>M2050180</v>
          </cell>
          <cell r="B426" t="str">
            <v>R-TEE (STS)</v>
          </cell>
          <cell r="C426" t="str">
            <v>65x32A</v>
          </cell>
          <cell r="D426" t="str">
            <v>개</v>
          </cell>
          <cell r="M426">
            <v>30720</v>
          </cell>
          <cell r="N426">
            <v>456</v>
          </cell>
          <cell r="O426">
            <v>30720</v>
          </cell>
        </row>
        <row r="427">
          <cell r="A427" t="str">
            <v>M2050190</v>
          </cell>
          <cell r="B427" t="str">
            <v>R-TEE (STS)</v>
          </cell>
          <cell r="C427" t="str">
            <v>65x25A</v>
          </cell>
          <cell r="D427" t="str">
            <v>개</v>
          </cell>
          <cell r="M427">
            <v>19200</v>
          </cell>
          <cell r="N427">
            <v>456</v>
          </cell>
          <cell r="O427">
            <v>19200</v>
          </cell>
        </row>
        <row r="428">
          <cell r="A428" t="str">
            <v>M2050200</v>
          </cell>
          <cell r="B428" t="str">
            <v>R-TEE (STS)</v>
          </cell>
          <cell r="C428" t="str">
            <v>65x20A</v>
          </cell>
          <cell r="D428" t="str">
            <v>개</v>
          </cell>
          <cell r="M428">
            <v>12480</v>
          </cell>
          <cell r="N428">
            <v>456</v>
          </cell>
          <cell r="O428">
            <v>12480</v>
          </cell>
        </row>
        <row r="429">
          <cell r="A429" t="str">
            <v>M2050210</v>
          </cell>
          <cell r="B429" t="str">
            <v>R-TEE (STS)</v>
          </cell>
          <cell r="C429" t="str">
            <v>80x65A</v>
          </cell>
          <cell r="D429" t="str">
            <v>개</v>
          </cell>
          <cell r="M429">
            <v>179600</v>
          </cell>
          <cell r="N429">
            <v>456</v>
          </cell>
          <cell r="O429">
            <v>179600</v>
          </cell>
        </row>
        <row r="430">
          <cell r="A430" t="str">
            <v>M2050220</v>
          </cell>
          <cell r="B430" t="str">
            <v>R-TEE (STS)</v>
          </cell>
          <cell r="C430" t="str">
            <v>80x50A</v>
          </cell>
          <cell r="D430" t="str">
            <v>개</v>
          </cell>
          <cell r="M430">
            <v>424000</v>
          </cell>
          <cell r="N430">
            <v>456</v>
          </cell>
          <cell r="O430">
            <v>424000</v>
          </cell>
        </row>
        <row r="431">
          <cell r="A431" t="str">
            <v>M2050230</v>
          </cell>
          <cell r="B431" t="str">
            <v>R-TEE (STS)</v>
          </cell>
          <cell r="C431" t="str">
            <v>80x40A</v>
          </cell>
          <cell r="D431" t="str">
            <v>개</v>
          </cell>
          <cell r="M431">
            <v>1212000</v>
          </cell>
          <cell r="N431">
            <v>456</v>
          </cell>
          <cell r="O431">
            <v>1212000</v>
          </cell>
        </row>
        <row r="432">
          <cell r="A432" t="str">
            <v>M2050240</v>
          </cell>
          <cell r="B432" t="str">
            <v>R-TEE (STS)</v>
          </cell>
          <cell r="C432" t="str">
            <v>80x32A</v>
          </cell>
          <cell r="D432" t="str">
            <v>개</v>
          </cell>
          <cell r="O432">
            <v>0</v>
          </cell>
        </row>
        <row r="433">
          <cell r="A433" t="str">
            <v>M2050250</v>
          </cell>
          <cell r="B433" t="str">
            <v>R-TEE (STS)</v>
          </cell>
          <cell r="C433" t="str">
            <v>80x25A</v>
          </cell>
          <cell r="D433" t="str">
            <v>개</v>
          </cell>
          <cell r="O433">
            <v>0</v>
          </cell>
        </row>
        <row r="434">
          <cell r="A434" t="str">
            <v>M2050260</v>
          </cell>
          <cell r="B434" t="str">
            <v>R-TEE (STS)</v>
          </cell>
          <cell r="C434" t="str">
            <v>100x80A</v>
          </cell>
          <cell r="D434" t="str">
            <v>개</v>
          </cell>
          <cell r="O434">
            <v>0</v>
          </cell>
        </row>
        <row r="435">
          <cell r="A435" t="str">
            <v>M2050270</v>
          </cell>
          <cell r="B435" t="str">
            <v>R-TEE (STS)</v>
          </cell>
          <cell r="C435" t="str">
            <v>100x65A</v>
          </cell>
          <cell r="D435" t="str">
            <v>개</v>
          </cell>
          <cell r="O435">
            <v>0</v>
          </cell>
        </row>
        <row r="436">
          <cell r="A436" t="str">
            <v>M2050280</v>
          </cell>
          <cell r="B436" t="str">
            <v>R-TEE (STS)</v>
          </cell>
          <cell r="C436" t="str">
            <v>100x50A</v>
          </cell>
          <cell r="D436" t="str">
            <v>개</v>
          </cell>
          <cell r="O436">
            <v>0</v>
          </cell>
        </row>
        <row r="437">
          <cell r="A437" t="str">
            <v>M2050290</v>
          </cell>
          <cell r="B437" t="str">
            <v>R-TEE (STS)</v>
          </cell>
          <cell r="C437" t="str">
            <v>100x40A</v>
          </cell>
          <cell r="D437" t="str">
            <v>개</v>
          </cell>
          <cell r="O437">
            <v>0</v>
          </cell>
        </row>
        <row r="438">
          <cell r="A438" t="str">
            <v>M2050300</v>
          </cell>
          <cell r="B438" t="str">
            <v>R-TEE (STS)</v>
          </cell>
          <cell r="C438" t="str">
            <v>100x32A</v>
          </cell>
          <cell r="D438" t="str">
            <v>개</v>
          </cell>
          <cell r="O438">
            <v>0</v>
          </cell>
        </row>
        <row r="439">
          <cell r="A439" t="str">
            <v>M2050310</v>
          </cell>
          <cell r="B439" t="str">
            <v>R-TEE (STS)</v>
          </cell>
          <cell r="C439" t="str">
            <v>125x100A</v>
          </cell>
          <cell r="D439" t="str">
            <v>개</v>
          </cell>
          <cell r="O439">
            <v>0</v>
          </cell>
        </row>
        <row r="440">
          <cell r="A440" t="str">
            <v>M2050320</v>
          </cell>
          <cell r="B440" t="str">
            <v>R-TEE (STS)</v>
          </cell>
          <cell r="C440" t="str">
            <v>125x80A</v>
          </cell>
          <cell r="D440" t="str">
            <v>개</v>
          </cell>
          <cell r="O440">
            <v>0</v>
          </cell>
        </row>
        <row r="441">
          <cell r="A441" t="str">
            <v>M2050330</v>
          </cell>
          <cell r="B441" t="str">
            <v>R-TEE (STS)</v>
          </cell>
          <cell r="C441" t="str">
            <v>125x65A</v>
          </cell>
          <cell r="D441" t="str">
            <v>개</v>
          </cell>
          <cell r="O441">
            <v>0</v>
          </cell>
        </row>
        <row r="442">
          <cell r="A442" t="str">
            <v>M2050340</v>
          </cell>
          <cell r="B442" t="str">
            <v>R-TEE (STS)</v>
          </cell>
          <cell r="C442" t="str">
            <v>125x50A</v>
          </cell>
          <cell r="D442" t="str">
            <v>개</v>
          </cell>
          <cell r="O442">
            <v>0</v>
          </cell>
        </row>
        <row r="443">
          <cell r="A443" t="str">
            <v>M2050350</v>
          </cell>
          <cell r="B443" t="str">
            <v>R-TEE (STS)</v>
          </cell>
          <cell r="C443" t="str">
            <v>150x125A</v>
          </cell>
          <cell r="D443" t="str">
            <v>개</v>
          </cell>
          <cell r="O443">
            <v>0</v>
          </cell>
        </row>
        <row r="444">
          <cell r="A444" t="str">
            <v>M2050360</v>
          </cell>
          <cell r="B444" t="str">
            <v>R-TEE (STS)</v>
          </cell>
          <cell r="C444" t="str">
            <v>150x100A</v>
          </cell>
          <cell r="D444" t="str">
            <v>개</v>
          </cell>
          <cell r="O444">
            <v>0</v>
          </cell>
        </row>
        <row r="445">
          <cell r="A445" t="str">
            <v>M2050370</v>
          </cell>
          <cell r="B445" t="str">
            <v>R-TEE (STS)</v>
          </cell>
          <cell r="C445" t="str">
            <v>150x80A</v>
          </cell>
          <cell r="D445" t="str">
            <v>개</v>
          </cell>
          <cell r="O445">
            <v>0</v>
          </cell>
        </row>
        <row r="446">
          <cell r="A446" t="str">
            <v>M2050380</v>
          </cell>
          <cell r="B446" t="str">
            <v>R-TEE (STS)</v>
          </cell>
          <cell r="C446" t="str">
            <v>150x65A</v>
          </cell>
          <cell r="D446" t="str">
            <v>개</v>
          </cell>
          <cell r="O446">
            <v>0</v>
          </cell>
        </row>
        <row r="447">
          <cell r="A447" t="str">
            <v>M2050390</v>
          </cell>
          <cell r="B447" t="str">
            <v>R-TEE (STS)</v>
          </cell>
          <cell r="C447" t="str">
            <v>200x150A</v>
          </cell>
          <cell r="D447" t="str">
            <v>개</v>
          </cell>
          <cell r="O447">
            <v>0</v>
          </cell>
        </row>
        <row r="448">
          <cell r="A448" t="str">
            <v>M2050400</v>
          </cell>
          <cell r="B448" t="str">
            <v>R-TEE (STS)</v>
          </cell>
          <cell r="C448" t="str">
            <v>200x125A</v>
          </cell>
          <cell r="D448" t="str">
            <v>개</v>
          </cell>
          <cell r="O448">
            <v>0</v>
          </cell>
        </row>
        <row r="449">
          <cell r="A449" t="str">
            <v>M2050410</v>
          </cell>
          <cell r="B449" t="str">
            <v>R-TEE (STS)</v>
          </cell>
          <cell r="C449" t="str">
            <v>200x100A</v>
          </cell>
          <cell r="D449" t="str">
            <v>개</v>
          </cell>
          <cell r="O449">
            <v>0</v>
          </cell>
        </row>
        <row r="450">
          <cell r="A450" t="str">
            <v>M2050420</v>
          </cell>
          <cell r="B450" t="str">
            <v>R-TEE (STS)</v>
          </cell>
          <cell r="C450" t="str">
            <v>200x80A</v>
          </cell>
          <cell r="D450" t="str">
            <v>개</v>
          </cell>
          <cell r="O450">
            <v>0</v>
          </cell>
        </row>
        <row r="451">
          <cell r="A451" t="str">
            <v>M2050430</v>
          </cell>
          <cell r="B451" t="str">
            <v>R-TEE (STS)</v>
          </cell>
          <cell r="C451" t="str">
            <v>250x200A</v>
          </cell>
          <cell r="D451" t="str">
            <v>개</v>
          </cell>
          <cell r="O451">
            <v>0</v>
          </cell>
        </row>
        <row r="452">
          <cell r="A452" t="str">
            <v>M2050440</v>
          </cell>
          <cell r="B452" t="str">
            <v>R-TEE (STS)</v>
          </cell>
          <cell r="C452" t="str">
            <v>250x150A</v>
          </cell>
          <cell r="D452" t="str">
            <v>개</v>
          </cell>
          <cell r="O452">
            <v>0</v>
          </cell>
        </row>
        <row r="453">
          <cell r="A453" t="str">
            <v>M2050450</v>
          </cell>
          <cell r="B453" t="str">
            <v>R-TEE (STS)</v>
          </cell>
          <cell r="C453" t="str">
            <v>250x125A</v>
          </cell>
          <cell r="D453" t="str">
            <v>개</v>
          </cell>
          <cell r="O453">
            <v>0</v>
          </cell>
        </row>
        <row r="454">
          <cell r="A454" t="str">
            <v>M2050460</v>
          </cell>
          <cell r="B454" t="str">
            <v>R-TEE (STS)</v>
          </cell>
          <cell r="C454" t="str">
            <v>250x100A</v>
          </cell>
          <cell r="D454" t="str">
            <v>개</v>
          </cell>
          <cell r="O454">
            <v>0</v>
          </cell>
        </row>
        <row r="455">
          <cell r="A455" t="str">
            <v>M2050470</v>
          </cell>
          <cell r="B455" t="str">
            <v>R-TEE (STS)</v>
          </cell>
          <cell r="C455" t="str">
            <v>300x250A</v>
          </cell>
          <cell r="D455" t="str">
            <v>개</v>
          </cell>
          <cell r="O455">
            <v>0</v>
          </cell>
        </row>
        <row r="456">
          <cell r="A456" t="str">
            <v>M2050480</v>
          </cell>
          <cell r="B456" t="str">
            <v>R-TEE (STS)</v>
          </cell>
          <cell r="C456" t="str">
            <v>300x200A</v>
          </cell>
          <cell r="D456" t="str">
            <v>개</v>
          </cell>
          <cell r="O456">
            <v>0</v>
          </cell>
        </row>
        <row r="457">
          <cell r="A457" t="str">
            <v>M2050490</v>
          </cell>
          <cell r="B457" t="str">
            <v>R-TEE (STS)</v>
          </cell>
          <cell r="C457" t="str">
            <v>300x150A</v>
          </cell>
          <cell r="D457" t="str">
            <v>개</v>
          </cell>
          <cell r="O457">
            <v>0</v>
          </cell>
        </row>
        <row r="458">
          <cell r="A458" t="str">
            <v>M2050500</v>
          </cell>
          <cell r="B458" t="str">
            <v>R-TEE (STS)</v>
          </cell>
          <cell r="C458" t="str">
            <v>300x125A</v>
          </cell>
          <cell r="D458" t="str">
            <v>개</v>
          </cell>
          <cell r="O458">
            <v>0</v>
          </cell>
        </row>
        <row r="459">
          <cell r="A459" t="str">
            <v>M2050510</v>
          </cell>
          <cell r="B459" t="str">
            <v>R-TEE (STS)</v>
          </cell>
          <cell r="C459" t="str">
            <v>350x300A</v>
          </cell>
          <cell r="D459" t="str">
            <v>개</v>
          </cell>
          <cell r="O459">
            <v>0</v>
          </cell>
        </row>
        <row r="460">
          <cell r="A460" t="str">
            <v>M2050520</v>
          </cell>
          <cell r="B460" t="str">
            <v>R-TEE (STS)</v>
          </cell>
          <cell r="C460" t="str">
            <v>350x250A</v>
          </cell>
          <cell r="D460" t="str">
            <v>개</v>
          </cell>
          <cell r="O460">
            <v>0</v>
          </cell>
        </row>
        <row r="461">
          <cell r="A461" t="str">
            <v>M2050530</v>
          </cell>
          <cell r="B461" t="str">
            <v>R-TEE (STS)</v>
          </cell>
          <cell r="C461" t="str">
            <v>350x200A</v>
          </cell>
          <cell r="D461" t="str">
            <v>개</v>
          </cell>
          <cell r="O461">
            <v>0</v>
          </cell>
        </row>
        <row r="462">
          <cell r="A462" t="str">
            <v>M2050540</v>
          </cell>
          <cell r="B462" t="str">
            <v>R-TEE (STS)</v>
          </cell>
          <cell r="C462" t="str">
            <v>350x150A</v>
          </cell>
          <cell r="D462" t="str">
            <v>개</v>
          </cell>
          <cell r="O462">
            <v>0</v>
          </cell>
        </row>
        <row r="463">
          <cell r="A463" t="str">
            <v>M2050550</v>
          </cell>
          <cell r="B463" t="str">
            <v>R-TEE (STS)</v>
          </cell>
          <cell r="C463" t="str">
            <v>400x350A</v>
          </cell>
          <cell r="D463" t="str">
            <v>개</v>
          </cell>
          <cell r="O463">
            <v>0</v>
          </cell>
        </row>
        <row r="464">
          <cell r="A464" t="str">
            <v>M2050560</v>
          </cell>
          <cell r="B464" t="str">
            <v>R-TEE (STS)</v>
          </cell>
          <cell r="C464" t="str">
            <v>400x300A</v>
          </cell>
          <cell r="D464" t="str">
            <v>개</v>
          </cell>
          <cell r="O464">
            <v>0</v>
          </cell>
        </row>
        <row r="465">
          <cell r="A465" t="str">
            <v>M2050570</v>
          </cell>
          <cell r="B465" t="str">
            <v>R-TEE (STS)</v>
          </cell>
          <cell r="C465" t="str">
            <v>400x250A</v>
          </cell>
          <cell r="D465" t="str">
            <v>개</v>
          </cell>
          <cell r="O465">
            <v>0</v>
          </cell>
        </row>
        <row r="466">
          <cell r="A466" t="str">
            <v>M2050580</v>
          </cell>
          <cell r="B466" t="str">
            <v>R-TEE (STS)</v>
          </cell>
          <cell r="C466" t="str">
            <v>400x200A</v>
          </cell>
          <cell r="D466" t="str">
            <v>개</v>
          </cell>
          <cell r="O466">
            <v>0</v>
          </cell>
        </row>
        <row r="467">
          <cell r="A467" t="str">
            <v>M206</v>
          </cell>
          <cell r="B467" t="str">
            <v>CON'-REDUCER (STS)</v>
          </cell>
          <cell r="O467">
            <v>0</v>
          </cell>
        </row>
        <row r="468">
          <cell r="A468" t="str">
            <v>M2060010</v>
          </cell>
          <cell r="B468" t="str">
            <v>CON'-REDUCER (STS)</v>
          </cell>
          <cell r="C468" t="str">
            <v>20x15A</v>
          </cell>
          <cell r="D468" t="str">
            <v>개</v>
          </cell>
          <cell r="E468">
            <v>34400</v>
          </cell>
          <cell r="G468">
            <v>36100</v>
          </cell>
          <cell r="I468">
            <v>36600</v>
          </cell>
          <cell r="O468">
            <v>34400</v>
          </cell>
        </row>
        <row r="469">
          <cell r="A469" t="str">
            <v>M2060020</v>
          </cell>
          <cell r="B469" t="str">
            <v>CON'-REDUCER (STS)</v>
          </cell>
          <cell r="C469" t="str">
            <v>25x20A</v>
          </cell>
          <cell r="D469" t="str">
            <v>개</v>
          </cell>
          <cell r="E469">
            <v>52300</v>
          </cell>
          <cell r="G469">
            <v>54900</v>
          </cell>
          <cell r="I469">
            <v>55700</v>
          </cell>
          <cell r="O469">
            <v>52300</v>
          </cell>
        </row>
        <row r="470">
          <cell r="A470" t="str">
            <v>M2060030</v>
          </cell>
          <cell r="B470" t="str">
            <v>CON'-REDUCER (STS)</v>
          </cell>
          <cell r="C470" t="str">
            <v>25x15A</v>
          </cell>
          <cell r="D470" t="str">
            <v>개</v>
          </cell>
          <cell r="E470">
            <v>55300</v>
          </cell>
          <cell r="G470">
            <v>58100</v>
          </cell>
          <cell r="I470">
            <v>58900</v>
          </cell>
          <cell r="O470">
            <v>55300</v>
          </cell>
        </row>
        <row r="471">
          <cell r="A471" t="str">
            <v>M2060040</v>
          </cell>
          <cell r="B471" t="str">
            <v>CON'-REDUCER (STS)</v>
          </cell>
          <cell r="C471" t="str">
            <v>32x25A</v>
          </cell>
          <cell r="D471" t="str">
            <v>개</v>
          </cell>
          <cell r="E471">
            <v>111400</v>
          </cell>
          <cell r="G471">
            <v>116900</v>
          </cell>
          <cell r="I471">
            <v>118600</v>
          </cell>
          <cell r="O471">
            <v>111400</v>
          </cell>
        </row>
        <row r="472">
          <cell r="A472" t="str">
            <v>M2060050</v>
          </cell>
          <cell r="B472" t="str">
            <v>CON'-REDUCER (STS)</v>
          </cell>
          <cell r="C472" t="str">
            <v>32x20A</v>
          </cell>
          <cell r="D472" t="str">
            <v>개</v>
          </cell>
          <cell r="E472">
            <v>117300</v>
          </cell>
          <cell r="G472">
            <v>123100</v>
          </cell>
          <cell r="I472">
            <v>124900</v>
          </cell>
          <cell r="O472">
            <v>117300</v>
          </cell>
        </row>
        <row r="473">
          <cell r="A473" t="str">
            <v>M2060060</v>
          </cell>
          <cell r="B473" t="str">
            <v>CON'-REDUCER (STS)</v>
          </cell>
          <cell r="C473" t="str">
            <v>32x15A</v>
          </cell>
          <cell r="D473" t="str">
            <v>개</v>
          </cell>
          <cell r="M473">
            <v>46800</v>
          </cell>
          <cell r="N473">
            <v>456</v>
          </cell>
          <cell r="O473">
            <v>46800</v>
          </cell>
        </row>
        <row r="474">
          <cell r="A474" t="str">
            <v>M2060070</v>
          </cell>
          <cell r="B474" t="str">
            <v>CON'-REDUCER (STS)</v>
          </cell>
          <cell r="C474" t="str">
            <v>40x32A</v>
          </cell>
          <cell r="D474" t="str">
            <v>개</v>
          </cell>
          <cell r="E474">
            <v>148900</v>
          </cell>
          <cell r="G474">
            <v>156300</v>
          </cell>
          <cell r="I474">
            <v>158600</v>
          </cell>
          <cell r="O474">
            <v>148900</v>
          </cell>
        </row>
        <row r="475">
          <cell r="A475" t="str">
            <v>M2060080</v>
          </cell>
          <cell r="B475" t="str">
            <v>CON'-REDUCER (STS)</v>
          </cell>
          <cell r="C475" t="str">
            <v>40x25A</v>
          </cell>
          <cell r="D475" t="str">
            <v>개</v>
          </cell>
          <cell r="E475">
            <v>148900</v>
          </cell>
          <cell r="G475">
            <v>156300</v>
          </cell>
          <cell r="I475">
            <v>158600</v>
          </cell>
          <cell r="O475">
            <v>148900</v>
          </cell>
        </row>
        <row r="476">
          <cell r="A476" t="str">
            <v>M2060090</v>
          </cell>
          <cell r="B476" t="str">
            <v>CON'-REDUCER (STS)</v>
          </cell>
          <cell r="C476" t="str">
            <v>40x20A</v>
          </cell>
          <cell r="D476" t="str">
            <v>개</v>
          </cell>
          <cell r="E476">
            <v>148900</v>
          </cell>
          <cell r="G476">
            <v>156300</v>
          </cell>
          <cell r="I476">
            <v>158600</v>
          </cell>
          <cell r="O476">
            <v>148900</v>
          </cell>
        </row>
        <row r="477">
          <cell r="A477" t="str">
            <v>M2060100</v>
          </cell>
          <cell r="B477" t="str">
            <v>CON'-REDUCER (STS)</v>
          </cell>
          <cell r="C477" t="str">
            <v>40x15A</v>
          </cell>
          <cell r="D477" t="str">
            <v>개</v>
          </cell>
          <cell r="E477">
            <v>156100</v>
          </cell>
          <cell r="G477">
            <v>163900</v>
          </cell>
          <cell r="I477">
            <v>166300</v>
          </cell>
          <cell r="O477">
            <v>156100</v>
          </cell>
        </row>
        <row r="478">
          <cell r="A478" t="str">
            <v>M2060110</v>
          </cell>
          <cell r="B478" t="str">
            <v>CON'-REDUCER (STS)</v>
          </cell>
          <cell r="C478" t="str">
            <v>50x40A</v>
          </cell>
          <cell r="D478" t="str">
            <v>개</v>
          </cell>
          <cell r="E478">
            <v>162000</v>
          </cell>
          <cell r="G478">
            <v>170100</v>
          </cell>
          <cell r="I478">
            <v>172600</v>
          </cell>
          <cell r="O478">
            <v>162000</v>
          </cell>
        </row>
        <row r="479">
          <cell r="A479" t="str">
            <v>M2060120</v>
          </cell>
          <cell r="B479" t="str">
            <v>CON'-REDUCER (STS)</v>
          </cell>
          <cell r="C479" t="str">
            <v>50x32A</v>
          </cell>
          <cell r="D479" t="str">
            <v>개</v>
          </cell>
          <cell r="E479">
            <v>166600</v>
          </cell>
          <cell r="G479">
            <v>175000</v>
          </cell>
          <cell r="I479">
            <v>177500</v>
          </cell>
          <cell r="O479">
            <v>166600</v>
          </cell>
        </row>
        <row r="480">
          <cell r="A480" t="str">
            <v>M2060130</v>
          </cell>
          <cell r="B480" t="str">
            <v>CON'-REDUCER (STS)</v>
          </cell>
          <cell r="C480" t="str">
            <v>50x25A</v>
          </cell>
          <cell r="D480" t="str">
            <v>개</v>
          </cell>
          <cell r="E480">
            <v>130000</v>
          </cell>
          <cell r="O480">
            <v>130000</v>
          </cell>
        </row>
        <row r="481">
          <cell r="A481" t="str">
            <v>M2060140</v>
          </cell>
          <cell r="B481" t="str">
            <v>CON'-REDUCER (STS)</v>
          </cell>
          <cell r="C481" t="str">
            <v>50x20A</v>
          </cell>
          <cell r="D481" t="str">
            <v>개</v>
          </cell>
          <cell r="M481">
            <v>117000</v>
          </cell>
          <cell r="N481">
            <v>456</v>
          </cell>
          <cell r="O481">
            <v>117000</v>
          </cell>
        </row>
        <row r="482">
          <cell r="A482" t="str">
            <v>M2060150</v>
          </cell>
          <cell r="B482" t="str">
            <v>CON'-REDUCER (STS)</v>
          </cell>
          <cell r="C482" t="str">
            <v>50x15A</v>
          </cell>
          <cell r="D482" t="str">
            <v>개</v>
          </cell>
          <cell r="M482">
            <v>117000</v>
          </cell>
          <cell r="N482">
            <v>456</v>
          </cell>
          <cell r="O482">
            <v>117000</v>
          </cell>
        </row>
        <row r="483">
          <cell r="A483" t="str">
            <v>M2060160</v>
          </cell>
          <cell r="B483" t="str">
            <v>CON'-REDUCER (STS)</v>
          </cell>
          <cell r="C483" t="str">
            <v>65x50A</v>
          </cell>
          <cell r="D483" t="str">
            <v>개</v>
          </cell>
          <cell r="E483">
            <v>130000</v>
          </cell>
          <cell r="O483">
            <v>130000</v>
          </cell>
        </row>
        <row r="484">
          <cell r="A484" t="str">
            <v>M2060170</v>
          </cell>
          <cell r="B484" t="str">
            <v>CON'-REDUCER (STS)</v>
          </cell>
          <cell r="C484" t="str">
            <v>65x40A</v>
          </cell>
          <cell r="D484" t="str">
            <v>개</v>
          </cell>
          <cell r="M484">
            <v>81000</v>
          </cell>
          <cell r="N484">
            <v>456</v>
          </cell>
          <cell r="O484">
            <v>81000</v>
          </cell>
        </row>
        <row r="485">
          <cell r="A485" t="str">
            <v>M2060180</v>
          </cell>
          <cell r="B485" t="str">
            <v>CON'-REDUCER (STS)</v>
          </cell>
          <cell r="C485" t="str">
            <v>65x32A</v>
          </cell>
          <cell r="D485" t="str">
            <v>개</v>
          </cell>
          <cell r="M485">
            <v>30720</v>
          </cell>
          <cell r="N485">
            <v>456</v>
          </cell>
          <cell r="O485">
            <v>30720</v>
          </cell>
        </row>
        <row r="486">
          <cell r="A486" t="str">
            <v>M2060190</v>
          </cell>
          <cell r="B486" t="str">
            <v>CON'-REDUCER (STS)</v>
          </cell>
          <cell r="C486" t="str">
            <v>65x25A</v>
          </cell>
          <cell r="D486" t="str">
            <v>개</v>
          </cell>
          <cell r="M486">
            <v>19200</v>
          </cell>
          <cell r="N486">
            <v>456</v>
          </cell>
          <cell r="O486">
            <v>19200</v>
          </cell>
        </row>
        <row r="487">
          <cell r="A487" t="str">
            <v>M2060200</v>
          </cell>
          <cell r="B487" t="str">
            <v>CON'-REDUCER (STS)</v>
          </cell>
          <cell r="C487" t="str">
            <v>65x20A</v>
          </cell>
          <cell r="D487" t="str">
            <v>개</v>
          </cell>
          <cell r="M487">
            <v>12480</v>
          </cell>
          <cell r="N487">
            <v>456</v>
          </cell>
          <cell r="O487">
            <v>12480</v>
          </cell>
        </row>
        <row r="488">
          <cell r="A488" t="str">
            <v>M2060210</v>
          </cell>
          <cell r="B488" t="str">
            <v>CON'-REDUCER (STS)</v>
          </cell>
          <cell r="C488" t="str">
            <v>80x65A</v>
          </cell>
          <cell r="D488" t="str">
            <v>개</v>
          </cell>
          <cell r="M488">
            <v>179600</v>
          </cell>
          <cell r="N488">
            <v>456</v>
          </cell>
          <cell r="O488">
            <v>179600</v>
          </cell>
        </row>
        <row r="489">
          <cell r="A489" t="str">
            <v>M2060220</v>
          </cell>
          <cell r="B489" t="str">
            <v>CON'-REDUCER (STS)</v>
          </cell>
          <cell r="C489" t="str">
            <v>80x50A</v>
          </cell>
          <cell r="D489" t="str">
            <v>개</v>
          </cell>
          <cell r="M489">
            <v>424000</v>
          </cell>
          <cell r="N489">
            <v>456</v>
          </cell>
          <cell r="O489">
            <v>424000</v>
          </cell>
        </row>
        <row r="490">
          <cell r="A490" t="str">
            <v>M2060230</v>
          </cell>
          <cell r="B490" t="str">
            <v>CON'-REDUCER (STS)</v>
          </cell>
          <cell r="C490" t="str">
            <v>80x40A</v>
          </cell>
          <cell r="D490" t="str">
            <v>개</v>
          </cell>
          <cell r="M490">
            <v>1212000</v>
          </cell>
          <cell r="N490">
            <v>456</v>
          </cell>
          <cell r="O490">
            <v>1212000</v>
          </cell>
        </row>
        <row r="491">
          <cell r="A491" t="str">
            <v>M2060240</v>
          </cell>
          <cell r="B491" t="str">
            <v>CON'-REDUCER (STS)</v>
          </cell>
          <cell r="C491" t="str">
            <v>80x32A</v>
          </cell>
          <cell r="D491" t="str">
            <v>개</v>
          </cell>
          <cell r="O491">
            <v>0</v>
          </cell>
        </row>
        <row r="492">
          <cell r="A492" t="str">
            <v>M2060250</v>
          </cell>
          <cell r="B492" t="str">
            <v>CON'-REDUCER (STS)</v>
          </cell>
          <cell r="C492" t="str">
            <v>80x25A</v>
          </cell>
          <cell r="D492" t="str">
            <v>개</v>
          </cell>
          <cell r="O492">
            <v>0</v>
          </cell>
        </row>
        <row r="493">
          <cell r="A493" t="str">
            <v>M2060260</v>
          </cell>
          <cell r="B493" t="str">
            <v>CON'-REDUCER (STS)</v>
          </cell>
          <cell r="C493" t="str">
            <v>100x80A</v>
          </cell>
          <cell r="D493" t="str">
            <v>개</v>
          </cell>
          <cell r="O493">
            <v>0</v>
          </cell>
        </row>
        <row r="494">
          <cell r="A494" t="str">
            <v>M2060270</v>
          </cell>
          <cell r="B494" t="str">
            <v>CON'-REDUCER (STS)</v>
          </cell>
          <cell r="C494" t="str">
            <v>100x65A</v>
          </cell>
          <cell r="D494" t="str">
            <v>개</v>
          </cell>
          <cell r="O494">
            <v>0</v>
          </cell>
        </row>
        <row r="495">
          <cell r="A495" t="str">
            <v>M2060280</v>
          </cell>
          <cell r="B495" t="str">
            <v>CON'-REDUCER (STS)</v>
          </cell>
          <cell r="C495" t="str">
            <v>100x50A</v>
          </cell>
          <cell r="D495" t="str">
            <v>개</v>
          </cell>
          <cell r="O495">
            <v>0</v>
          </cell>
        </row>
        <row r="496">
          <cell r="A496" t="str">
            <v>M2060290</v>
          </cell>
          <cell r="B496" t="str">
            <v>CON'-REDUCER (STS)</v>
          </cell>
          <cell r="C496" t="str">
            <v>100x40A</v>
          </cell>
          <cell r="D496" t="str">
            <v>개</v>
          </cell>
          <cell r="O496">
            <v>0</v>
          </cell>
        </row>
        <row r="497">
          <cell r="A497" t="str">
            <v>M2060300</v>
          </cell>
          <cell r="B497" t="str">
            <v>CON'-REDUCER (STS)</v>
          </cell>
          <cell r="C497" t="str">
            <v>100x32A</v>
          </cell>
          <cell r="D497" t="str">
            <v>개</v>
          </cell>
          <cell r="O497">
            <v>0</v>
          </cell>
        </row>
        <row r="498">
          <cell r="A498" t="str">
            <v>M2060310</v>
          </cell>
          <cell r="B498" t="str">
            <v>CON'-REDUCER (STS)</v>
          </cell>
          <cell r="C498" t="str">
            <v>125x100A</v>
          </cell>
          <cell r="D498" t="str">
            <v>개</v>
          </cell>
          <cell r="O498">
            <v>0</v>
          </cell>
        </row>
        <row r="499">
          <cell r="A499" t="str">
            <v>M2060320</v>
          </cell>
          <cell r="B499" t="str">
            <v>CON'-REDUCER (STS)</v>
          </cell>
          <cell r="C499" t="str">
            <v>125x80A</v>
          </cell>
          <cell r="D499" t="str">
            <v>개</v>
          </cell>
          <cell r="O499">
            <v>0</v>
          </cell>
        </row>
        <row r="500">
          <cell r="A500" t="str">
            <v>M2060330</v>
          </cell>
          <cell r="B500" t="str">
            <v>CON'-REDUCER (STS)</v>
          </cell>
          <cell r="C500" t="str">
            <v>125x65A</v>
          </cell>
          <cell r="D500" t="str">
            <v>개</v>
          </cell>
          <cell r="O500">
            <v>0</v>
          </cell>
        </row>
        <row r="501">
          <cell r="A501" t="str">
            <v>M2060340</v>
          </cell>
          <cell r="B501" t="str">
            <v>CON'-REDUCER (STS)</v>
          </cell>
          <cell r="C501" t="str">
            <v>125x50A</v>
          </cell>
          <cell r="D501" t="str">
            <v>개</v>
          </cell>
          <cell r="O501">
            <v>0</v>
          </cell>
        </row>
        <row r="502">
          <cell r="A502" t="str">
            <v>M2060350</v>
          </cell>
          <cell r="B502" t="str">
            <v>CON'-REDUCER (STS)</v>
          </cell>
          <cell r="C502" t="str">
            <v>150x125A</v>
          </cell>
          <cell r="D502" t="str">
            <v>개</v>
          </cell>
          <cell r="O502">
            <v>0</v>
          </cell>
        </row>
        <row r="503">
          <cell r="A503" t="str">
            <v>M2060360</v>
          </cell>
          <cell r="B503" t="str">
            <v>CON'-REDUCER (STS)</v>
          </cell>
          <cell r="C503" t="str">
            <v>150x100A</v>
          </cell>
          <cell r="D503" t="str">
            <v>개</v>
          </cell>
          <cell r="O503">
            <v>0</v>
          </cell>
        </row>
        <row r="504">
          <cell r="A504" t="str">
            <v>M2060370</v>
          </cell>
          <cell r="B504" t="str">
            <v>CON'-REDUCER (STS)</v>
          </cell>
          <cell r="C504" t="str">
            <v>150x80A</v>
          </cell>
          <cell r="D504" t="str">
            <v>개</v>
          </cell>
          <cell r="O504">
            <v>0</v>
          </cell>
        </row>
        <row r="505">
          <cell r="A505" t="str">
            <v>M2060380</v>
          </cell>
          <cell r="B505" t="str">
            <v>CON'-REDUCER (STS)</v>
          </cell>
          <cell r="C505" t="str">
            <v>150x65A</v>
          </cell>
          <cell r="D505" t="str">
            <v>개</v>
          </cell>
          <cell r="O505">
            <v>0</v>
          </cell>
        </row>
        <row r="506">
          <cell r="A506" t="str">
            <v>M2060390</v>
          </cell>
          <cell r="B506" t="str">
            <v>CON'-REDUCER (STS)</v>
          </cell>
          <cell r="C506" t="str">
            <v>200x150A</v>
          </cell>
          <cell r="D506" t="str">
            <v>개</v>
          </cell>
          <cell r="O506">
            <v>0</v>
          </cell>
        </row>
        <row r="507">
          <cell r="A507" t="str">
            <v>M2060400</v>
          </cell>
          <cell r="B507" t="str">
            <v>CON'-REDUCER (STS)</v>
          </cell>
          <cell r="C507" t="str">
            <v>200x125A</v>
          </cell>
          <cell r="D507" t="str">
            <v>개</v>
          </cell>
          <cell r="O507">
            <v>0</v>
          </cell>
        </row>
        <row r="508">
          <cell r="A508" t="str">
            <v>M2060410</v>
          </cell>
          <cell r="B508" t="str">
            <v>CON'-REDUCER (STS)</v>
          </cell>
          <cell r="C508" t="str">
            <v>200x100A</v>
          </cell>
          <cell r="D508" t="str">
            <v>개</v>
          </cell>
          <cell r="O508">
            <v>0</v>
          </cell>
        </row>
        <row r="509">
          <cell r="A509" t="str">
            <v>M2060420</v>
          </cell>
          <cell r="B509" t="str">
            <v>CON'-REDUCER (STS)</v>
          </cell>
          <cell r="C509" t="str">
            <v>200x80A</v>
          </cell>
          <cell r="D509" t="str">
            <v>개</v>
          </cell>
          <cell r="O509">
            <v>0</v>
          </cell>
        </row>
        <row r="510">
          <cell r="A510" t="str">
            <v>M2060430</v>
          </cell>
          <cell r="B510" t="str">
            <v>CON'-REDUCER (STS)</v>
          </cell>
          <cell r="C510" t="str">
            <v>250x200A</v>
          </cell>
          <cell r="D510" t="str">
            <v>개</v>
          </cell>
          <cell r="O510">
            <v>0</v>
          </cell>
        </row>
        <row r="511">
          <cell r="A511" t="str">
            <v>M2060440</v>
          </cell>
          <cell r="B511" t="str">
            <v>CON'-REDUCER (STS)</v>
          </cell>
          <cell r="C511" t="str">
            <v>250x150A</v>
          </cell>
          <cell r="D511" t="str">
            <v>개</v>
          </cell>
          <cell r="O511">
            <v>0</v>
          </cell>
        </row>
        <row r="512">
          <cell r="A512" t="str">
            <v>M2060450</v>
          </cell>
          <cell r="B512" t="str">
            <v>CON'-REDUCER (STS)</v>
          </cell>
          <cell r="C512" t="str">
            <v>250x125A</v>
          </cell>
          <cell r="D512" t="str">
            <v>개</v>
          </cell>
          <cell r="O512">
            <v>0</v>
          </cell>
        </row>
        <row r="513">
          <cell r="A513" t="str">
            <v>M2060460</v>
          </cell>
          <cell r="B513" t="str">
            <v>CON'-REDUCER (STS)</v>
          </cell>
          <cell r="C513" t="str">
            <v>250x100A</v>
          </cell>
          <cell r="D513" t="str">
            <v>개</v>
          </cell>
          <cell r="O513">
            <v>0</v>
          </cell>
        </row>
        <row r="514">
          <cell r="A514" t="str">
            <v>M2060470</v>
          </cell>
          <cell r="B514" t="str">
            <v>CON'-REDUCER (STS)</v>
          </cell>
          <cell r="C514" t="str">
            <v>300x250A</v>
          </cell>
          <cell r="D514" t="str">
            <v>개</v>
          </cell>
          <cell r="O514">
            <v>0</v>
          </cell>
        </row>
        <row r="515">
          <cell r="A515" t="str">
            <v>M2060480</v>
          </cell>
          <cell r="B515" t="str">
            <v>CON'-REDUCER (STS)</v>
          </cell>
          <cell r="C515" t="str">
            <v>300x200A</v>
          </cell>
          <cell r="D515" t="str">
            <v>개</v>
          </cell>
          <cell r="O515">
            <v>0</v>
          </cell>
        </row>
        <row r="516">
          <cell r="A516" t="str">
            <v>M2060490</v>
          </cell>
          <cell r="B516" t="str">
            <v>CON'-REDUCER (STS)</v>
          </cell>
          <cell r="C516" t="str">
            <v>300x150A</v>
          </cell>
          <cell r="D516" t="str">
            <v>개</v>
          </cell>
          <cell r="O516">
            <v>0</v>
          </cell>
        </row>
        <row r="517">
          <cell r="A517" t="str">
            <v>M2060500</v>
          </cell>
          <cell r="B517" t="str">
            <v>CON'-REDUCER (STS)</v>
          </cell>
          <cell r="C517" t="str">
            <v>300x125A</v>
          </cell>
          <cell r="D517" t="str">
            <v>개</v>
          </cell>
          <cell r="O517">
            <v>0</v>
          </cell>
        </row>
        <row r="518">
          <cell r="A518" t="str">
            <v>M2060510</v>
          </cell>
          <cell r="B518" t="str">
            <v>CON'-REDUCER (STS)</v>
          </cell>
          <cell r="C518" t="str">
            <v>350x300A</v>
          </cell>
          <cell r="D518" t="str">
            <v>개</v>
          </cell>
          <cell r="O518">
            <v>0</v>
          </cell>
        </row>
        <row r="519">
          <cell r="A519" t="str">
            <v>M2060520</v>
          </cell>
          <cell r="B519" t="str">
            <v>CON'-REDUCER (STS)</v>
          </cell>
          <cell r="C519" t="str">
            <v>350x250A</v>
          </cell>
          <cell r="D519" t="str">
            <v>개</v>
          </cell>
          <cell r="O519">
            <v>0</v>
          </cell>
        </row>
        <row r="520">
          <cell r="A520" t="str">
            <v>M2060530</v>
          </cell>
          <cell r="B520" t="str">
            <v>CON'-REDUCER (STS)</v>
          </cell>
          <cell r="C520" t="str">
            <v>350x200A</v>
          </cell>
          <cell r="D520" t="str">
            <v>개</v>
          </cell>
          <cell r="O520">
            <v>0</v>
          </cell>
        </row>
        <row r="521">
          <cell r="A521" t="str">
            <v>M2060540</v>
          </cell>
          <cell r="B521" t="str">
            <v>CON'-REDUCER (STS)</v>
          </cell>
          <cell r="C521" t="str">
            <v>350x150A</v>
          </cell>
          <cell r="D521" t="str">
            <v>개</v>
          </cell>
          <cell r="O521">
            <v>0</v>
          </cell>
        </row>
        <row r="522">
          <cell r="A522" t="str">
            <v>M2060550</v>
          </cell>
          <cell r="B522" t="str">
            <v>CON'-REDUCER (STS)</v>
          </cell>
          <cell r="C522" t="str">
            <v>400x350A</v>
          </cell>
          <cell r="D522" t="str">
            <v>개</v>
          </cell>
          <cell r="O522">
            <v>0</v>
          </cell>
        </row>
        <row r="523">
          <cell r="A523" t="str">
            <v>M2060560</v>
          </cell>
          <cell r="B523" t="str">
            <v>CON'-REDUCER (STS)</v>
          </cell>
          <cell r="C523" t="str">
            <v>400x300A</v>
          </cell>
          <cell r="D523" t="str">
            <v>개</v>
          </cell>
          <cell r="O523">
            <v>0</v>
          </cell>
        </row>
        <row r="524">
          <cell r="A524" t="str">
            <v>M2060570</v>
          </cell>
          <cell r="B524" t="str">
            <v>CON'-REDUCER (STS)</v>
          </cell>
          <cell r="C524" t="str">
            <v>400x250A</v>
          </cell>
          <cell r="D524" t="str">
            <v>개</v>
          </cell>
          <cell r="O524">
            <v>0</v>
          </cell>
        </row>
        <row r="525">
          <cell r="A525" t="str">
            <v>M2060580</v>
          </cell>
          <cell r="B525" t="str">
            <v>CON'-REDUCER (STS)</v>
          </cell>
          <cell r="C525" t="str">
            <v>400x200A</v>
          </cell>
          <cell r="D525" t="str">
            <v>개</v>
          </cell>
          <cell r="O525">
            <v>0</v>
          </cell>
        </row>
        <row r="526">
          <cell r="A526" t="str">
            <v>M207</v>
          </cell>
          <cell r="B526" t="str">
            <v>ECC'-REDUCER (STS)</v>
          </cell>
          <cell r="O526">
            <v>0</v>
          </cell>
        </row>
        <row r="527">
          <cell r="A527" t="str">
            <v>M2070010</v>
          </cell>
          <cell r="B527" t="str">
            <v>ECC'-REDUCER (STS)</v>
          </cell>
          <cell r="C527" t="str">
            <v>20x15A</v>
          </cell>
          <cell r="D527" t="str">
            <v>개</v>
          </cell>
          <cell r="E527">
            <v>34400</v>
          </cell>
          <cell r="G527">
            <v>36100</v>
          </cell>
          <cell r="I527">
            <v>36600</v>
          </cell>
          <cell r="O527">
            <v>34400</v>
          </cell>
        </row>
        <row r="528">
          <cell r="A528" t="str">
            <v>M2070020</v>
          </cell>
          <cell r="B528" t="str">
            <v>ECC'-REDUCER (STS)</v>
          </cell>
          <cell r="C528" t="str">
            <v>25x20A</v>
          </cell>
          <cell r="D528" t="str">
            <v>개</v>
          </cell>
          <cell r="E528">
            <v>52300</v>
          </cell>
          <cell r="G528">
            <v>54900</v>
          </cell>
          <cell r="I528">
            <v>55700</v>
          </cell>
          <cell r="O528">
            <v>52300</v>
          </cell>
        </row>
        <row r="529">
          <cell r="A529" t="str">
            <v>M2070030</v>
          </cell>
          <cell r="B529" t="str">
            <v>ECC'-REDUCER (STS)</v>
          </cell>
          <cell r="C529" t="str">
            <v>25x15A</v>
          </cell>
          <cell r="D529" t="str">
            <v>개</v>
          </cell>
          <cell r="E529">
            <v>55300</v>
          </cell>
          <cell r="G529">
            <v>58100</v>
          </cell>
          <cell r="I529">
            <v>58900</v>
          </cell>
          <cell r="O529">
            <v>55300</v>
          </cell>
        </row>
        <row r="530">
          <cell r="A530" t="str">
            <v>M2070040</v>
          </cell>
          <cell r="B530" t="str">
            <v>ECC'-REDUCER (STS)</v>
          </cell>
          <cell r="C530" t="str">
            <v>32x25A</v>
          </cell>
          <cell r="D530" t="str">
            <v>개</v>
          </cell>
          <cell r="E530">
            <v>111400</v>
          </cell>
          <cell r="G530">
            <v>116900</v>
          </cell>
          <cell r="I530">
            <v>118600</v>
          </cell>
          <cell r="O530">
            <v>111400</v>
          </cell>
        </row>
        <row r="531">
          <cell r="A531" t="str">
            <v>M2070050</v>
          </cell>
          <cell r="B531" t="str">
            <v>ECC'-REDUCER (STS)</v>
          </cell>
          <cell r="C531" t="str">
            <v>32x20A</v>
          </cell>
          <cell r="D531" t="str">
            <v>개</v>
          </cell>
          <cell r="E531">
            <v>117300</v>
          </cell>
          <cell r="G531">
            <v>123100</v>
          </cell>
          <cell r="I531">
            <v>124900</v>
          </cell>
          <cell r="O531">
            <v>117300</v>
          </cell>
        </row>
        <row r="532">
          <cell r="A532" t="str">
            <v>M2070060</v>
          </cell>
          <cell r="B532" t="str">
            <v>ECC'-REDUCER (STS)</v>
          </cell>
          <cell r="C532" t="str">
            <v>32x15A</v>
          </cell>
          <cell r="D532" t="str">
            <v>개</v>
          </cell>
          <cell r="M532">
            <v>46800</v>
          </cell>
          <cell r="N532">
            <v>456</v>
          </cell>
          <cell r="O532">
            <v>46800</v>
          </cell>
        </row>
        <row r="533">
          <cell r="A533" t="str">
            <v>M2070070</v>
          </cell>
          <cell r="B533" t="str">
            <v>ECC'-REDUCER (STS)</v>
          </cell>
          <cell r="C533" t="str">
            <v>40x32A</v>
          </cell>
          <cell r="D533" t="str">
            <v>개</v>
          </cell>
          <cell r="E533">
            <v>148900</v>
          </cell>
          <cell r="G533">
            <v>156300</v>
          </cell>
          <cell r="I533">
            <v>158600</v>
          </cell>
          <cell r="O533">
            <v>148900</v>
          </cell>
        </row>
        <row r="534">
          <cell r="A534" t="str">
            <v>M2070080</v>
          </cell>
          <cell r="B534" t="str">
            <v>ECC'-REDUCER (STS)</v>
          </cell>
          <cell r="C534" t="str">
            <v>40x25A</v>
          </cell>
          <cell r="D534" t="str">
            <v>개</v>
          </cell>
          <cell r="E534">
            <v>148900</v>
          </cell>
          <cell r="G534">
            <v>156300</v>
          </cell>
          <cell r="I534">
            <v>158600</v>
          </cell>
          <cell r="O534">
            <v>148900</v>
          </cell>
        </row>
        <row r="535">
          <cell r="A535" t="str">
            <v>M2070090</v>
          </cell>
          <cell r="B535" t="str">
            <v>ECC'-REDUCER (STS)</v>
          </cell>
          <cell r="C535" t="str">
            <v>40x20A</v>
          </cell>
          <cell r="D535" t="str">
            <v>개</v>
          </cell>
          <cell r="E535">
            <v>148900</v>
          </cell>
          <cell r="G535">
            <v>156300</v>
          </cell>
          <cell r="I535">
            <v>158600</v>
          </cell>
          <cell r="O535">
            <v>148900</v>
          </cell>
        </row>
        <row r="536">
          <cell r="A536" t="str">
            <v>M2070100</v>
          </cell>
          <cell r="B536" t="str">
            <v>ECC'-REDUCER (STS)</v>
          </cell>
          <cell r="C536" t="str">
            <v>40x15A</v>
          </cell>
          <cell r="D536" t="str">
            <v>개</v>
          </cell>
          <cell r="E536">
            <v>156100</v>
          </cell>
          <cell r="G536">
            <v>163900</v>
          </cell>
          <cell r="I536">
            <v>166300</v>
          </cell>
          <cell r="O536">
            <v>156100</v>
          </cell>
        </row>
        <row r="537">
          <cell r="A537" t="str">
            <v>M2070110</v>
          </cell>
          <cell r="B537" t="str">
            <v>ECC'-REDUCER (STS)</v>
          </cell>
          <cell r="C537" t="str">
            <v>50x40A</v>
          </cell>
          <cell r="D537" t="str">
            <v>개</v>
          </cell>
          <cell r="E537">
            <v>162000</v>
          </cell>
          <cell r="G537">
            <v>170100</v>
          </cell>
          <cell r="I537">
            <v>172600</v>
          </cell>
          <cell r="O537">
            <v>162000</v>
          </cell>
        </row>
        <row r="538">
          <cell r="A538" t="str">
            <v>M2070120</v>
          </cell>
          <cell r="B538" t="str">
            <v>ECC'-REDUCER (STS)</v>
          </cell>
          <cell r="C538" t="str">
            <v>50x32A</v>
          </cell>
          <cell r="D538" t="str">
            <v>개</v>
          </cell>
          <cell r="E538">
            <v>166600</v>
          </cell>
          <cell r="G538">
            <v>175000</v>
          </cell>
          <cell r="I538">
            <v>177500</v>
          </cell>
          <cell r="O538">
            <v>166600</v>
          </cell>
        </row>
        <row r="539">
          <cell r="A539" t="str">
            <v>M2070130</v>
          </cell>
          <cell r="B539" t="str">
            <v>ECC'-REDUCER (STS)</v>
          </cell>
          <cell r="C539" t="str">
            <v>50x25A</v>
          </cell>
          <cell r="D539" t="str">
            <v>개</v>
          </cell>
          <cell r="E539">
            <v>130000</v>
          </cell>
          <cell r="O539">
            <v>130000</v>
          </cell>
        </row>
        <row r="540">
          <cell r="A540" t="str">
            <v>M2070140</v>
          </cell>
          <cell r="B540" t="str">
            <v>ECC'-REDUCER (STS)</v>
          </cell>
          <cell r="C540" t="str">
            <v>50x20A</v>
          </cell>
          <cell r="D540" t="str">
            <v>개</v>
          </cell>
          <cell r="M540">
            <v>117000</v>
          </cell>
          <cell r="N540">
            <v>456</v>
          </cell>
          <cell r="O540">
            <v>117000</v>
          </cell>
        </row>
        <row r="541">
          <cell r="A541" t="str">
            <v>M2070150</v>
          </cell>
          <cell r="B541" t="str">
            <v>ECC'-REDUCER (STS)</v>
          </cell>
          <cell r="C541" t="str">
            <v>50x15A</v>
          </cell>
          <cell r="D541" t="str">
            <v>개</v>
          </cell>
          <cell r="M541">
            <v>117000</v>
          </cell>
          <cell r="N541">
            <v>456</v>
          </cell>
          <cell r="O541">
            <v>117000</v>
          </cell>
        </row>
        <row r="542">
          <cell r="A542" t="str">
            <v>M2070160</v>
          </cell>
          <cell r="B542" t="str">
            <v>ECC'-REDUCER (STS)</v>
          </cell>
          <cell r="C542" t="str">
            <v>65x50A</v>
          </cell>
          <cell r="D542" t="str">
            <v>개</v>
          </cell>
          <cell r="E542">
            <v>130000</v>
          </cell>
          <cell r="O542">
            <v>130000</v>
          </cell>
        </row>
        <row r="543">
          <cell r="A543" t="str">
            <v>M2070170</v>
          </cell>
          <cell r="B543" t="str">
            <v>ECC'-REDUCER (STS)</v>
          </cell>
          <cell r="C543" t="str">
            <v>65x40A</v>
          </cell>
          <cell r="D543" t="str">
            <v>개</v>
          </cell>
          <cell r="M543">
            <v>81000</v>
          </cell>
          <cell r="N543">
            <v>456</v>
          </cell>
          <cell r="O543">
            <v>81000</v>
          </cell>
        </row>
        <row r="544">
          <cell r="A544" t="str">
            <v>M2070180</v>
          </cell>
          <cell r="B544" t="str">
            <v>ECC'-REDUCER (STS)</v>
          </cell>
          <cell r="C544" t="str">
            <v>65x32A</v>
          </cell>
          <cell r="D544" t="str">
            <v>개</v>
          </cell>
          <cell r="M544">
            <v>30720</v>
          </cell>
          <cell r="N544">
            <v>456</v>
          </cell>
          <cell r="O544">
            <v>30720</v>
          </cell>
        </row>
        <row r="545">
          <cell r="A545" t="str">
            <v>M2070190</v>
          </cell>
          <cell r="B545" t="str">
            <v>ECC'-REDUCER (STS)</v>
          </cell>
          <cell r="C545" t="str">
            <v>65x25A</v>
          </cell>
          <cell r="D545" t="str">
            <v>개</v>
          </cell>
          <cell r="M545">
            <v>19200</v>
          </cell>
          <cell r="N545">
            <v>456</v>
          </cell>
          <cell r="O545">
            <v>19200</v>
          </cell>
        </row>
        <row r="546">
          <cell r="A546" t="str">
            <v>M2070200</v>
          </cell>
          <cell r="B546" t="str">
            <v>ECC'-REDUCER (STS)</v>
          </cell>
          <cell r="C546" t="str">
            <v>65x20A</v>
          </cell>
          <cell r="D546" t="str">
            <v>개</v>
          </cell>
          <cell r="M546">
            <v>12480</v>
          </cell>
          <cell r="N546">
            <v>456</v>
          </cell>
          <cell r="O546">
            <v>12480</v>
          </cell>
        </row>
        <row r="547">
          <cell r="A547" t="str">
            <v>M2070210</v>
          </cell>
          <cell r="B547" t="str">
            <v>ECC'-REDUCER (STS)</v>
          </cell>
          <cell r="C547" t="str">
            <v>80x65A</v>
          </cell>
          <cell r="D547" t="str">
            <v>개</v>
          </cell>
          <cell r="M547">
            <v>179600</v>
          </cell>
          <cell r="N547">
            <v>456</v>
          </cell>
          <cell r="O547">
            <v>179600</v>
          </cell>
        </row>
        <row r="548">
          <cell r="A548" t="str">
            <v>M2070220</v>
          </cell>
          <cell r="B548" t="str">
            <v>ECC'-REDUCER (STS)</v>
          </cell>
          <cell r="C548" t="str">
            <v>80x50A</v>
          </cell>
          <cell r="D548" t="str">
            <v>개</v>
          </cell>
          <cell r="M548">
            <v>424000</v>
          </cell>
          <cell r="N548">
            <v>456</v>
          </cell>
          <cell r="O548">
            <v>424000</v>
          </cell>
        </row>
        <row r="549">
          <cell r="A549" t="str">
            <v>M2070230</v>
          </cell>
          <cell r="B549" t="str">
            <v>ECC'-REDUCER (STS)</v>
          </cell>
          <cell r="C549" t="str">
            <v>80x40A</v>
          </cell>
          <cell r="D549" t="str">
            <v>개</v>
          </cell>
          <cell r="M549">
            <v>1212000</v>
          </cell>
          <cell r="N549">
            <v>456</v>
          </cell>
          <cell r="O549">
            <v>1212000</v>
          </cell>
        </row>
        <row r="550">
          <cell r="A550" t="str">
            <v>M2070240</v>
          </cell>
          <cell r="B550" t="str">
            <v>ECC'-REDUCER (STS)</v>
          </cell>
          <cell r="C550" t="str">
            <v>80x32A</v>
          </cell>
          <cell r="D550" t="str">
            <v>개</v>
          </cell>
          <cell r="O550">
            <v>0</v>
          </cell>
        </row>
        <row r="551">
          <cell r="A551" t="str">
            <v>M2070250</v>
          </cell>
          <cell r="B551" t="str">
            <v>ECC'-REDUCER (STS)</v>
          </cell>
          <cell r="C551" t="str">
            <v>80x25A</v>
          </cell>
          <cell r="D551" t="str">
            <v>개</v>
          </cell>
          <cell r="O551">
            <v>0</v>
          </cell>
        </row>
        <row r="552">
          <cell r="A552" t="str">
            <v>M2070260</v>
          </cell>
          <cell r="B552" t="str">
            <v>ECC'-REDUCER (STS)</v>
          </cell>
          <cell r="C552" t="str">
            <v>100x80A</v>
          </cell>
          <cell r="D552" t="str">
            <v>개</v>
          </cell>
          <cell r="O552">
            <v>0</v>
          </cell>
        </row>
        <row r="553">
          <cell r="A553" t="str">
            <v>M2070270</v>
          </cell>
          <cell r="B553" t="str">
            <v>ECC'-REDUCER (STS)</v>
          </cell>
          <cell r="C553" t="str">
            <v>100x65A</v>
          </cell>
          <cell r="D553" t="str">
            <v>개</v>
          </cell>
          <cell r="O553">
            <v>0</v>
          </cell>
        </row>
        <row r="554">
          <cell r="A554" t="str">
            <v>M2070280</v>
          </cell>
          <cell r="B554" t="str">
            <v>ECC'-REDUCER (STS)</v>
          </cell>
          <cell r="C554" t="str">
            <v>100x50A</v>
          </cell>
          <cell r="D554" t="str">
            <v>개</v>
          </cell>
          <cell r="O554">
            <v>0</v>
          </cell>
        </row>
        <row r="555">
          <cell r="A555" t="str">
            <v>M2070290</v>
          </cell>
          <cell r="B555" t="str">
            <v>ECC'-REDUCER (STS)</v>
          </cell>
          <cell r="C555" t="str">
            <v>100x40A</v>
          </cell>
          <cell r="D555" t="str">
            <v>개</v>
          </cell>
          <cell r="O555">
            <v>0</v>
          </cell>
        </row>
        <row r="556">
          <cell r="A556" t="str">
            <v>M2070300</v>
          </cell>
          <cell r="B556" t="str">
            <v>ECC'-REDUCER (STS)</v>
          </cell>
          <cell r="C556" t="str">
            <v>100x32A</v>
          </cell>
          <cell r="D556" t="str">
            <v>개</v>
          </cell>
          <cell r="O556">
            <v>0</v>
          </cell>
        </row>
        <row r="557">
          <cell r="A557" t="str">
            <v>M2070310</v>
          </cell>
          <cell r="B557" t="str">
            <v>ECC'-REDUCER (STS)</v>
          </cell>
          <cell r="C557" t="str">
            <v>125x100A</v>
          </cell>
          <cell r="D557" t="str">
            <v>개</v>
          </cell>
          <cell r="O557">
            <v>0</v>
          </cell>
        </row>
        <row r="558">
          <cell r="A558" t="str">
            <v>M2070320</v>
          </cell>
          <cell r="B558" t="str">
            <v>ECC'-REDUCER (STS)</v>
          </cell>
          <cell r="C558" t="str">
            <v>125x80A</v>
          </cell>
          <cell r="D558" t="str">
            <v>개</v>
          </cell>
          <cell r="O558">
            <v>0</v>
          </cell>
        </row>
        <row r="559">
          <cell r="A559" t="str">
            <v>M2070330</v>
          </cell>
          <cell r="B559" t="str">
            <v>ECC'-REDUCER (STS)</v>
          </cell>
          <cell r="C559" t="str">
            <v>125x65A</v>
          </cell>
          <cell r="D559" t="str">
            <v>개</v>
          </cell>
          <cell r="O559">
            <v>0</v>
          </cell>
        </row>
        <row r="560">
          <cell r="A560" t="str">
            <v>M2070340</v>
          </cell>
          <cell r="B560" t="str">
            <v>ECC'-REDUCER (STS)</v>
          </cell>
          <cell r="C560" t="str">
            <v>125x50A</v>
          </cell>
          <cell r="D560" t="str">
            <v>개</v>
          </cell>
          <cell r="O560">
            <v>0</v>
          </cell>
        </row>
        <row r="561">
          <cell r="A561" t="str">
            <v>M2070350</v>
          </cell>
          <cell r="B561" t="str">
            <v>ECC'-REDUCER (STS)</v>
          </cell>
          <cell r="C561" t="str">
            <v>150x125A</v>
          </cell>
          <cell r="D561" t="str">
            <v>개</v>
          </cell>
          <cell r="O561">
            <v>0</v>
          </cell>
        </row>
        <row r="562">
          <cell r="A562" t="str">
            <v>M2070360</v>
          </cell>
          <cell r="B562" t="str">
            <v>ECC'-REDUCER (STS)</v>
          </cell>
          <cell r="C562" t="str">
            <v>150x100A</v>
          </cell>
          <cell r="D562" t="str">
            <v>개</v>
          </cell>
          <cell r="O562">
            <v>0</v>
          </cell>
        </row>
        <row r="563">
          <cell r="A563" t="str">
            <v>M2070370</v>
          </cell>
          <cell r="B563" t="str">
            <v>ECC'-REDUCER (STS)</v>
          </cell>
          <cell r="C563" t="str">
            <v>150x80A</v>
          </cell>
          <cell r="D563" t="str">
            <v>개</v>
          </cell>
          <cell r="O563">
            <v>0</v>
          </cell>
        </row>
        <row r="564">
          <cell r="A564" t="str">
            <v>M2070380</v>
          </cell>
          <cell r="B564" t="str">
            <v>ECC'-REDUCER (STS)</v>
          </cell>
          <cell r="C564" t="str">
            <v>150x65A</v>
          </cell>
          <cell r="D564" t="str">
            <v>개</v>
          </cell>
          <cell r="O564">
            <v>0</v>
          </cell>
        </row>
        <row r="565">
          <cell r="A565" t="str">
            <v>M2070390</v>
          </cell>
          <cell r="B565" t="str">
            <v>ECC'-REDUCER (STS)</v>
          </cell>
          <cell r="C565" t="str">
            <v>200x150A</v>
          </cell>
          <cell r="D565" t="str">
            <v>개</v>
          </cell>
          <cell r="O565">
            <v>0</v>
          </cell>
        </row>
        <row r="566">
          <cell r="A566" t="str">
            <v>M2070400</v>
          </cell>
          <cell r="B566" t="str">
            <v>ECC'-REDUCER (STS)</v>
          </cell>
          <cell r="C566" t="str">
            <v>200x125A</v>
          </cell>
          <cell r="D566" t="str">
            <v>개</v>
          </cell>
          <cell r="O566">
            <v>0</v>
          </cell>
        </row>
        <row r="567">
          <cell r="A567" t="str">
            <v>M2070410</v>
          </cell>
          <cell r="B567" t="str">
            <v>ECC'-REDUCER (STS)</v>
          </cell>
          <cell r="C567" t="str">
            <v>200x100A</v>
          </cell>
          <cell r="D567" t="str">
            <v>개</v>
          </cell>
          <cell r="O567">
            <v>0</v>
          </cell>
        </row>
        <row r="568">
          <cell r="A568" t="str">
            <v>M2070420</v>
          </cell>
          <cell r="B568" t="str">
            <v>ECC'-REDUCER (STS)</v>
          </cell>
          <cell r="C568" t="str">
            <v>200x80A</v>
          </cell>
          <cell r="D568" t="str">
            <v>개</v>
          </cell>
          <cell r="O568">
            <v>0</v>
          </cell>
        </row>
        <row r="569">
          <cell r="A569" t="str">
            <v>M2070430</v>
          </cell>
          <cell r="B569" t="str">
            <v>ECC'-REDUCER (STS)</v>
          </cell>
          <cell r="C569" t="str">
            <v>250x200A</v>
          </cell>
          <cell r="D569" t="str">
            <v>개</v>
          </cell>
          <cell r="O569">
            <v>0</v>
          </cell>
        </row>
        <row r="570">
          <cell r="A570" t="str">
            <v>M2070440</v>
          </cell>
          <cell r="B570" t="str">
            <v>ECC'-REDUCER (STS)</v>
          </cell>
          <cell r="C570" t="str">
            <v>250x150A</v>
          </cell>
          <cell r="D570" t="str">
            <v>개</v>
          </cell>
          <cell r="O570">
            <v>0</v>
          </cell>
        </row>
        <row r="571">
          <cell r="A571" t="str">
            <v>M2070450</v>
          </cell>
          <cell r="B571" t="str">
            <v>ECC'-REDUCER (STS)</v>
          </cell>
          <cell r="C571" t="str">
            <v>250x125A</v>
          </cell>
          <cell r="D571" t="str">
            <v>개</v>
          </cell>
          <cell r="O571">
            <v>0</v>
          </cell>
        </row>
        <row r="572">
          <cell r="A572" t="str">
            <v>M2070460</v>
          </cell>
          <cell r="B572" t="str">
            <v>ECC'-REDUCER (STS)</v>
          </cell>
          <cell r="C572" t="str">
            <v>250x100A</v>
          </cell>
          <cell r="D572" t="str">
            <v>개</v>
          </cell>
          <cell r="O572">
            <v>0</v>
          </cell>
        </row>
        <row r="573">
          <cell r="A573" t="str">
            <v>M2070470</v>
          </cell>
          <cell r="B573" t="str">
            <v>ECC'-REDUCER (STS)</v>
          </cell>
          <cell r="C573" t="str">
            <v>300x250A</v>
          </cell>
          <cell r="D573" t="str">
            <v>개</v>
          </cell>
          <cell r="O573">
            <v>0</v>
          </cell>
        </row>
        <row r="574">
          <cell r="A574" t="str">
            <v>M2070480</v>
          </cell>
          <cell r="B574" t="str">
            <v>ECC'-REDUCER (STS)</v>
          </cell>
          <cell r="C574" t="str">
            <v>300x200A</v>
          </cell>
          <cell r="D574" t="str">
            <v>개</v>
          </cell>
          <cell r="O574">
            <v>0</v>
          </cell>
        </row>
        <row r="575">
          <cell r="A575" t="str">
            <v>M2070490</v>
          </cell>
          <cell r="B575" t="str">
            <v>ECC'-REDUCER (STS)</v>
          </cell>
          <cell r="C575" t="str">
            <v>300x150A</v>
          </cell>
          <cell r="D575" t="str">
            <v>개</v>
          </cell>
          <cell r="O575">
            <v>0</v>
          </cell>
        </row>
        <row r="576">
          <cell r="A576" t="str">
            <v>M2070500</v>
          </cell>
          <cell r="B576" t="str">
            <v>ECC'-REDUCER (STS)</v>
          </cell>
          <cell r="C576" t="str">
            <v>300x125A</v>
          </cell>
          <cell r="D576" t="str">
            <v>개</v>
          </cell>
          <cell r="O576">
            <v>0</v>
          </cell>
        </row>
        <row r="577">
          <cell r="A577" t="str">
            <v>M2070510</v>
          </cell>
          <cell r="B577" t="str">
            <v>ECC'-REDUCER (STS)</v>
          </cell>
          <cell r="C577" t="str">
            <v>350x300A</v>
          </cell>
          <cell r="D577" t="str">
            <v>개</v>
          </cell>
          <cell r="O577">
            <v>0</v>
          </cell>
        </row>
        <row r="578">
          <cell r="A578" t="str">
            <v>M2070520</v>
          </cell>
          <cell r="B578" t="str">
            <v>ECC'-REDUCER (STS)</v>
          </cell>
          <cell r="C578" t="str">
            <v>350x250A</v>
          </cell>
          <cell r="D578" t="str">
            <v>개</v>
          </cell>
          <cell r="O578">
            <v>0</v>
          </cell>
        </row>
        <row r="579">
          <cell r="A579" t="str">
            <v>M2070530</v>
          </cell>
          <cell r="B579" t="str">
            <v>ECC'-REDUCER (STS)</v>
          </cell>
          <cell r="C579" t="str">
            <v>350x200A</v>
          </cell>
          <cell r="D579" t="str">
            <v>개</v>
          </cell>
          <cell r="O579">
            <v>0</v>
          </cell>
        </row>
        <row r="580">
          <cell r="A580" t="str">
            <v>M2070540</v>
          </cell>
          <cell r="B580" t="str">
            <v>ECC'-REDUCER (STS)</v>
          </cell>
          <cell r="C580" t="str">
            <v>350x150A</v>
          </cell>
          <cell r="D580" t="str">
            <v>개</v>
          </cell>
          <cell r="O580">
            <v>0</v>
          </cell>
        </row>
        <row r="581">
          <cell r="A581" t="str">
            <v>M2070550</v>
          </cell>
          <cell r="B581" t="str">
            <v>ECC'-REDUCER (STS)</v>
          </cell>
          <cell r="C581" t="str">
            <v>400x350A</v>
          </cell>
          <cell r="D581" t="str">
            <v>개</v>
          </cell>
          <cell r="O581">
            <v>0</v>
          </cell>
        </row>
        <row r="582">
          <cell r="A582" t="str">
            <v>M2070560</v>
          </cell>
          <cell r="B582" t="str">
            <v>ECC'-REDUCER (STS)</v>
          </cell>
          <cell r="C582" t="str">
            <v>400x300A</v>
          </cell>
          <cell r="D582" t="str">
            <v>개</v>
          </cell>
          <cell r="O582">
            <v>0</v>
          </cell>
        </row>
        <row r="583">
          <cell r="A583" t="str">
            <v>M2070570</v>
          </cell>
          <cell r="B583" t="str">
            <v>ECC'-REDUCER (STS)</v>
          </cell>
          <cell r="C583" t="str">
            <v>400x250A</v>
          </cell>
          <cell r="D583" t="str">
            <v>개</v>
          </cell>
          <cell r="O583">
            <v>0</v>
          </cell>
        </row>
        <row r="584">
          <cell r="A584" t="str">
            <v>M2070580</v>
          </cell>
          <cell r="B584" t="str">
            <v>ECC'-REDUCER (STS)</v>
          </cell>
          <cell r="C584" t="str">
            <v>400x200A</v>
          </cell>
          <cell r="D584" t="str">
            <v>개</v>
          </cell>
          <cell r="O584">
            <v>0</v>
          </cell>
        </row>
        <row r="585">
          <cell r="A585" t="str">
            <v>M208</v>
          </cell>
          <cell r="B585" t="str">
            <v>플랜지 (STS)</v>
          </cell>
          <cell r="O585">
            <v>0</v>
          </cell>
        </row>
        <row r="586">
          <cell r="A586" t="str">
            <v>M2080015</v>
          </cell>
          <cell r="B586" t="str">
            <v>플랜지 (STS)</v>
          </cell>
          <cell r="C586" t="str">
            <v>15A</v>
          </cell>
          <cell r="D586" t="str">
            <v>개</v>
          </cell>
          <cell r="O586">
            <v>0</v>
          </cell>
        </row>
        <row r="587">
          <cell r="A587" t="str">
            <v>M2080020</v>
          </cell>
          <cell r="B587" t="str">
            <v>플랜지 (STS)</v>
          </cell>
          <cell r="C587" t="str">
            <v>20A</v>
          </cell>
          <cell r="D587" t="str">
            <v>개</v>
          </cell>
          <cell r="O587">
            <v>0</v>
          </cell>
        </row>
        <row r="588">
          <cell r="A588" t="str">
            <v>M2080025</v>
          </cell>
          <cell r="B588" t="str">
            <v>플랜지 (STS)</v>
          </cell>
          <cell r="C588" t="str">
            <v>25A</v>
          </cell>
          <cell r="D588" t="str">
            <v>개</v>
          </cell>
          <cell r="M588">
            <v>9600</v>
          </cell>
          <cell r="N588">
            <v>456</v>
          </cell>
          <cell r="O588">
            <v>9600</v>
          </cell>
        </row>
        <row r="589">
          <cell r="A589" t="str">
            <v>M2080032</v>
          </cell>
          <cell r="B589" t="str">
            <v>플랜지 (STS)</v>
          </cell>
          <cell r="C589" t="str">
            <v>32A</v>
          </cell>
          <cell r="D589" t="str">
            <v>개</v>
          </cell>
          <cell r="O589">
            <v>0</v>
          </cell>
        </row>
        <row r="590">
          <cell r="A590" t="str">
            <v>M2080040</v>
          </cell>
          <cell r="B590" t="str">
            <v>플랜지 (STS)</v>
          </cell>
          <cell r="C590" t="str">
            <v>40A</v>
          </cell>
          <cell r="D590" t="str">
            <v>개</v>
          </cell>
          <cell r="O590">
            <v>0</v>
          </cell>
        </row>
        <row r="591">
          <cell r="A591" t="str">
            <v>M2080050</v>
          </cell>
          <cell r="B591" t="str">
            <v>플랜지 (STS)</v>
          </cell>
          <cell r="C591" t="str">
            <v>50A</v>
          </cell>
          <cell r="D591" t="str">
            <v>개</v>
          </cell>
          <cell r="E591">
            <v>27200</v>
          </cell>
          <cell r="G591">
            <v>28200</v>
          </cell>
          <cell r="I591">
            <v>28500</v>
          </cell>
          <cell r="O591">
            <v>27200</v>
          </cell>
        </row>
        <row r="592">
          <cell r="A592" t="str">
            <v>M2080065</v>
          </cell>
          <cell r="B592" t="str">
            <v>플랜지 (STS)</v>
          </cell>
          <cell r="C592" t="str">
            <v>65A</v>
          </cell>
          <cell r="D592" t="str">
            <v>개</v>
          </cell>
          <cell r="M592">
            <v>28000</v>
          </cell>
          <cell r="N592">
            <v>456</v>
          </cell>
          <cell r="O592">
            <v>28000</v>
          </cell>
        </row>
        <row r="593">
          <cell r="A593" t="str">
            <v>M2080080</v>
          </cell>
          <cell r="B593" t="str">
            <v>플랜지 (STS)</v>
          </cell>
          <cell r="C593" t="str">
            <v>80A</v>
          </cell>
          <cell r="D593" t="str">
            <v>개</v>
          </cell>
          <cell r="E593">
            <v>41000</v>
          </cell>
          <cell r="G593">
            <v>42700</v>
          </cell>
          <cell r="I593">
            <v>43200</v>
          </cell>
          <cell r="O593">
            <v>41000</v>
          </cell>
        </row>
        <row r="594">
          <cell r="A594" t="str">
            <v>M2080100</v>
          </cell>
          <cell r="B594" t="str">
            <v>플랜지 (STS)</v>
          </cell>
          <cell r="C594" t="str">
            <v>100A</v>
          </cell>
          <cell r="D594" t="str">
            <v>개</v>
          </cell>
          <cell r="E594">
            <v>59900</v>
          </cell>
          <cell r="G594">
            <v>12500</v>
          </cell>
          <cell r="I594">
            <v>63000</v>
          </cell>
          <cell r="O594">
            <v>12500</v>
          </cell>
        </row>
        <row r="595">
          <cell r="A595" t="str">
            <v>M2080125</v>
          </cell>
          <cell r="B595" t="str">
            <v>플랜지 (STS)</v>
          </cell>
          <cell r="C595" t="str">
            <v>125A</v>
          </cell>
          <cell r="D595" t="str">
            <v>개</v>
          </cell>
          <cell r="E595">
            <v>96900</v>
          </cell>
          <cell r="G595">
            <v>100900</v>
          </cell>
          <cell r="I595">
            <v>102000</v>
          </cell>
          <cell r="O595">
            <v>96900</v>
          </cell>
        </row>
        <row r="596">
          <cell r="A596" t="str">
            <v>M2080150</v>
          </cell>
          <cell r="B596" t="str">
            <v>플랜지 (STS)</v>
          </cell>
          <cell r="C596" t="str">
            <v>150A</v>
          </cell>
          <cell r="D596" t="str">
            <v>개</v>
          </cell>
          <cell r="E596">
            <v>107800</v>
          </cell>
          <cell r="G596">
            <v>112300</v>
          </cell>
          <cell r="I596">
            <v>113600</v>
          </cell>
          <cell r="O596">
            <v>107800</v>
          </cell>
        </row>
        <row r="597">
          <cell r="A597" t="str">
            <v>M2080200</v>
          </cell>
          <cell r="B597" t="str">
            <v>플랜지 (STS)</v>
          </cell>
          <cell r="C597" t="str">
            <v>200A</v>
          </cell>
          <cell r="D597" t="str">
            <v>개</v>
          </cell>
          <cell r="M597">
            <v>140000</v>
          </cell>
          <cell r="N597">
            <v>456</v>
          </cell>
          <cell r="O597">
            <v>140000</v>
          </cell>
        </row>
        <row r="598">
          <cell r="A598" t="str">
            <v>M2080250</v>
          </cell>
          <cell r="B598" t="str">
            <v>플랜지 (STS)</v>
          </cell>
          <cell r="C598" t="str">
            <v>250A</v>
          </cell>
          <cell r="D598" t="str">
            <v>개</v>
          </cell>
          <cell r="M598">
            <v>107700</v>
          </cell>
          <cell r="N598">
            <v>456</v>
          </cell>
          <cell r="O598">
            <v>107700</v>
          </cell>
        </row>
        <row r="599">
          <cell r="A599" t="str">
            <v>M2080300</v>
          </cell>
          <cell r="B599" t="str">
            <v>플랜지 (STS)</v>
          </cell>
          <cell r="C599" t="str">
            <v>300A</v>
          </cell>
          <cell r="D599" t="str">
            <v>개</v>
          </cell>
          <cell r="O599">
            <v>0</v>
          </cell>
        </row>
        <row r="600">
          <cell r="A600" t="str">
            <v>M2080350</v>
          </cell>
          <cell r="B600" t="str">
            <v>플랜지 (STS)</v>
          </cell>
          <cell r="C600" t="str">
            <v>350A</v>
          </cell>
          <cell r="D600" t="str">
            <v>개</v>
          </cell>
          <cell r="M600">
            <v>138600</v>
          </cell>
          <cell r="N600">
            <v>456</v>
          </cell>
          <cell r="O600">
            <v>138600</v>
          </cell>
        </row>
        <row r="601">
          <cell r="A601" t="str">
            <v>M2080400</v>
          </cell>
          <cell r="B601" t="str">
            <v>플랜지 (STS)</v>
          </cell>
          <cell r="C601" t="str">
            <v>400A</v>
          </cell>
          <cell r="D601" t="str">
            <v>개</v>
          </cell>
          <cell r="E601">
            <v>120000</v>
          </cell>
          <cell r="O601">
            <v>120000</v>
          </cell>
        </row>
        <row r="602">
          <cell r="A602" t="str">
            <v>M2080450</v>
          </cell>
          <cell r="B602" t="str">
            <v>플랜지 (STS)</v>
          </cell>
          <cell r="C602" t="str">
            <v>450A</v>
          </cell>
          <cell r="D602" t="str">
            <v>개</v>
          </cell>
          <cell r="M602">
            <v>250000</v>
          </cell>
          <cell r="N602">
            <v>456</v>
          </cell>
          <cell r="O602">
            <v>250000</v>
          </cell>
        </row>
        <row r="603">
          <cell r="A603" t="str">
            <v>M2080500</v>
          </cell>
          <cell r="B603" t="str">
            <v>플랜지 (STS)</v>
          </cell>
          <cell r="C603" t="str">
            <v>500A</v>
          </cell>
          <cell r="D603" t="str">
            <v>개</v>
          </cell>
          <cell r="M603">
            <v>307000</v>
          </cell>
          <cell r="N603">
            <v>456</v>
          </cell>
          <cell r="O603">
            <v>307000</v>
          </cell>
        </row>
        <row r="604">
          <cell r="A604" t="str">
            <v>M209</v>
          </cell>
          <cell r="B604" t="str">
            <v>맹 플랜지 (STS)</v>
          </cell>
          <cell r="O604">
            <v>0</v>
          </cell>
        </row>
        <row r="605">
          <cell r="A605" t="str">
            <v>M2090015</v>
          </cell>
          <cell r="B605" t="str">
            <v>맹 플랜지 (STS)</v>
          </cell>
          <cell r="C605" t="str">
            <v>15A</v>
          </cell>
          <cell r="D605" t="str">
            <v>개</v>
          </cell>
          <cell r="M605">
            <v>14400</v>
          </cell>
          <cell r="N605">
            <v>456</v>
          </cell>
          <cell r="O605">
            <v>14400</v>
          </cell>
        </row>
        <row r="606">
          <cell r="A606" t="str">
            <v>M2090020</v>
          </cell>
          <cell r="B606" t="str">
            <v>맹 플랜지 (STS)</v>
          </cell>
          <cell r="C606" t="str">
            <v>20A</v>
          </cell>
          <cell r="D606" t="str">
            <v>개</v>
          </cell>
          <cell r="M606">
            <v>18600</v>
          </cell>
          <cell r="N606">
            <v>456</v>
          </cell>
          <cell r="O606">
            <v>18600</v>
          </cell>
        </row>
        <row r="607">
          <cell r="A607" t="str">
            <v>M2090025</v>
          </cell>
          <cell r="B607" t="str">
            <v>맹 플랜지 (STS)</v>
          </cell>
          <cell r="C607" t="str">
            <v>25A</v>
          </cell>
          <cell r="D607" t="str">
            <v>개</v>
          </cell>
          <cell r="M607">
            <v>26550</v>
          </cell>
          <cell r="N607">
            <v>456</v>
          </cell>
          <cell r="O607">
            <v>26550</v>
          </cell>
        </row>
        <row r="608">
          <cell r="A608" t="str">
            <v>M2090032</v>
          </cell>
          <cell r="B608" t="str">
            <v>맹 플랜지 (STS)</v>
          </cell>
          <cell r="C608" t="str">
            <v>32A</v>
          </cell>
          <cell r="D608" t="str">
            <v>개</v>
          </cell>
          <cell r="M608">
            <v>46650</v>
          </cell>
          <cell r="N608">
            <v>456</v>
          </cell>
          <cell r="O608">
            <v>46650</v>
          </cell>
        </row>
        <row r="609">
          <cell r="A609" t="str">
            <v>M2090040</v>
          </cell>
          <cell r="B609" t="str">
            <v>맹 플랜지 (STS)</v>
          </cell>
          <cell r="C609" t="str">
            <v>40A</v>
          </cell>
          <cell r="D609" t="str">
            <v>개</v>
          </cell>
          <cell r="M609">
            <v>46650</v>
          </cell>
          <cell r="N609">
            <v>456</v>
          </cell>
          <cell r="O609">
            <v>46650</v>
          </cell>
        </row>
        <row r="610">
          <cell r="A610" t="str">
            <v>M2090050</v>
          </cell>
          <cell r="B610" t="str">
            <v>맹 플랜지 (STS)</v>
          </cell>
          <cell r="C610" t="str">
            <v>50A</v>
          </cell>
          <cell r="D610" t="str">
            <v>개</v>
          </cell>
          <cell r="M610">
            <v>63000</v>
          </cell>
          <cell r="N610">
            <v>456</v>
          </cell>
          <cell r="O610">
            <v>63000</v>
          </cell>
        </row>
        <row r="611">
          <cell r="A611" t="str">
            <v>M2090065</v>
          </cell>
          <cell r="B611" t="str">
            <v>맹 플랜지 (STS)</v>
          </cell>
          <cell r="C611" t="str">
            <v>65A</v>
          </cell>
          <cell r="D611" t="str">
            <v>개</v>
          </cell>
          <cell r="M611">
            <v>91950</v>
          </cell>
          <cell r="N611">
            <v>456</v>
          </cell>
          <cell r="O611">
            <v>91950</v>
          </cell>
        </row>
        <row r="612">
          <cell r="A612" t="str">
            <v>M2090080</v>
          </cell>
          <cell r="B612" t="str">
            <v>맹 플랜지 (STS)</v>
          </cell>
          <cell r="C612" t="str">
            <v>80A</v>
          </cell>
          <cell r="D612" t="str">
            <v>개</v>
          </cell>
          <cell r="M612">
            <v>108000</v>
          </cell>
          <cell r="N612">
            <v>456</v>
          </cell>
          <cell r="O612">
            <v>108000</v>
          </cell>
        </row>
        <row r="613">
          <cell r="A613" t="str">
            <v>M2090100</v>
          </cell>
          <cell r="B613" t="str">
            <v>맹 플랜지 (STS)</v>
          </cell>
          <cell r="C613" t="str">
            <v>100A</v>
          </cell>
          <cell r="D613" t="str">
            <v>개</v>
          </cell>
          <cell r="M613">
            <v>161550</v>
          </cell>
          <cell r="N613">
            <v>456</v>
          </cell>
          <cell r="O613">
            <v>161550</v>
          </cell>
        </row>
        <row r="614">
          <cell r="A614" t="str">
            <v>M2090125</v>
          </cell>
          <cell r="B614" t="str">
            <v>맹 플랜지 (STS)</v>
          </cell>
          <cell r="C614" t="str">
            <v>125A</v>
          </cell>
          <cell r="D614" t="str">
            <v>개</v>
          </cell>
          <cell r="M614">
            <v>207900</v>
          </cell>
          <cell r="N614">
            <v>456</v>
          </cell>
          <cell r="O614">
            <v>207900</v>
          </cell>
        </row>
        <row r="615">
          <cell r="A615" t="str">
            <v>M2090150</v>
          </cell>
          <cell r="B615" t="str">
            <v>맹 플랜지 (STS)</v>
          </cell>
          <cell r="C615" t="str">
            <v>150A</v>
          </cell>
          <cell r="D615" t="str">
            <v>개</v>
          </cell>
          <cell r="M615">
            <v>297000</v>
          </cell>
          <cell r="N615">
            <v>456</v>
          </cell>
          <cell r="O615">
            <v>297000</v>
          </cell>
        </row>
        <row r="616">
          <cell r="A616" t="str">
            <v>M2090200</v>
          </cell>
          <cell r="B616" t="str">
            <v>맹 플랜지 (STS)</v>
          </cell>
          <cell r="C616" t="str">
            <v>200A</v>
          </cell>
          <cell r="D616" t="str">
            <v>개</v>
          </cell>
          <cell r="M616">
            <v>375000</v>
          </cell>
          <cell r="N616">
            <v>456</v>
          </cell>
          <cell r="O616">
            <v>375000</v>
          </cell>
        </row>
        <row r="617">
          <cell r="A617" t="str">
            <v>M2090250</v>
          </cell>
          <cell r="B617" t="str">
            <v>맹 플랜지 (STS)</v>
          </cell>
          <cell r="C617" t="str">
            <v>250A</v>
          </cell>
          <cell r="D617" t="str">
            <v>개</v>
          </cell>
          <cell r="M617">
            <v>460500</v>
          </cell>
          <cell r="N617">
            <v>456</v>
          </cell>
          <cell r="O617">
            <v>460500</v>
          </cell>
        </row>
        <row r="618">
          <cell r="A618" t="str">
            <v>M2090300</v>
          </cell>
          <cell r="B618" t="str">
            <v>맹 플랜지 (STS)</v>
          </cell>
          <cell r="C618" t="str">
            <v>300A</v>
          </cell>
          <cell r="D618" t="str">
            <v>개</v>
          </cell>
          <cell r="M618">
            <v>577500</v>
          </cell>
          <cell r="N618">
            <v>456</v>
          </cell>
          <cell r="O618">
            <v>577500</v>
          </cell>
        </row>
        <row r="619">
          <cell r="A619" t="str">
            <v>M2090350</v>
          </cell>
          <cell r="B619" t="str">
            <v>맹 플랜지 (STS)</v>
          </cell>
          <cell r="C619" t="str">
            <v>350A</v>
          </cell>
          <cell r="D619" t="str">
            <v>개</v>
          </cell>
          <cell r="E619">
            <v>17700</v>
          </cell>
          <cell r="G619">
            <v>18600</v>
          </cell>
          <cell r="I619">
            <v>18800</v>
          </cell>
          <cell r="O619">
            <v>17700</v>
          </cell>
        </row>
        <row r="620">
          <cell r="A620" t="str">
            <v>M2090400</v>
          </cell>
          <cell r="B620" t="str">
            <v>맹 플랜지 (STS)</v>
          </cell>
          <cell r="C620" t="str">
            <v>400A</v>
          </cell>
          <cell r="D620" t="str">
            <v>개</v>
          </cell>
          <cell r="E620">
            <v>34900</v>
          </cell>
          <cell r="G620">
            <v>36700</v>
          </cell>
          <cell r="I620">
            <v>37200</v>
          </cell>
          <cell r="O620">
            <v>34900</v>
          </cell>
        </row>
        <row r="621">
          <cell r="A621" t="str">
            <v>M2090450</v>
          </cell>
          <cell r="B621" t="str">
            <v>맹 플랜지 (STS)</v>
          </cell>
          <cell r="C621" t="str">
            <v>450A</v>
          </cell>
          <cell r="D621" t="str">
            <v>개</v>
          </cell>
          <cell r="E621">
            <v>56600</v>
          </cell>
          <cell r="G621">
            <v>59400</v>
          </cell>
          <cell r="I621">
            <v>60300</v>
          </cell>
          <cell r="O621">
            <v>56600</v>
          </cell>
        </row>
        <row r="622">
          <cell r="A622" t="str">
            <v>M2090500</v>
          </cell>
          <cell r="B622" t="str">
            <v>맹 플랜지 (STS)</v>
          </cell>
          <cell r="C622" t="str">
            <v>500A</v>
          </cell>
          <cell r="D622" t="str">
            <v>개</v>
          </cell>
          <cell r="E622">
            <v>90200</v>
          </cell>
          <cell r="G622">
            <v>94700</v>
          </cell>
          <cell r="I622">
            <v>96000</v>
          </cell>
          <cell r="O622">
            <v>90200</v>
          </cell>
        </row>
        <row r="623">
          <cell r="A623" t="str">
            <v>M210</v>
          </cell>
          <cell r="B623" t="str">
            <v>NIPPLE (STS)</v>
          </cell>
          <cell r="O623">
            <v>0</v>
          </cell>
        </row>
        <row r="624">
          <cell r="A624" t="str">
            <v>M2100015</v>
          </cell>
          <cell r="B624" t="str">
            <v>NIPPLE (STS)</v>
          </cell>
          <cell r="C624" t="str">
            <v>15A</v>
          </cell>
          <cell r="D624" t="str">
            <v>개</v>
          </cell>
          <cell r="O624">
            <v>0</v>
          </cell>
        </row>
        <row r="625">
          <cell r="A625" t="str">
            <v>M2100020</v>
          </cell>
          <cell r="B625" t="str">
            <v>NIPPLE (STS)</v>
          </cell>
          <cell r="C625" t="str">
            <v>20A</v>
          </cell>
          <cell r="D625" t="str">
            <v>개</v>
          </cell>
          <cell r="O625">
            <v>0</v>
          </cell>
        </row>
        <row r="626">
          <cell r="A626" t="str">
            <v>M2100025</v>
          </cell>
          <cell r="B626" t="str">
            <v>NIPPLE (STS)</v>
          </cell>
          <cell r="C626" t="str">
            <v>25A</v>
          </cell>
          <cell r="D626" t="str">
            <v>개</v>
          </cell>
          <cell r="M626">
            <v>3070</v>
          </cell>
          <cell r="N626">
            <v>456</v>
          </cell>
          <cell r="O626">
            <v>3070</v>
          </cell>
        </row>
        <row r="627">
          <cell r="A627" t="str">
            <v>M2100030</v>
          </cell>
          <cell r="B627" t="str">
            <v>NIPPLE (STS)</v>
          </cell>
          <cell r="C627" t="str">
            <v>32A</v>
          </cell>
          <cell r="D627" t="str">
            <v>개</v>
          </cell>
          <cell r="O627">
            <v>0</v>
          </cell>
        </row>
        <row r="628">
          <cell r="A628" t="str">
            <v>M2100040</v>
          </cell>
          <cell r="B628" t="str">
            <v>NIPPLE (STS)</v>
          </cell>
          <cell r="C628" t="str">
            <v>40A</v>
          </cell>
          <cell r="D628" t="str">
            <v>개</v>
          </cell>
          <cell r="O628">
            <v>0</v>
          </cell>
        </row>
        <row r="629">
          <cell r="A629" t="str">
            <v>M2100050</v>
          </cell>
          <cell r="B629" t="str">
            <v>NIPPLE (STS)</v>
          </cell>
          <cell r="C629" t="str">
            <v>50A</v>
          </cell>
          <cell r="D629" t="str">
            <v>개</v>
          </cell>
          <cell r="E629">
            <v>8900</v>
          </cell>
          <cell r="G629">
            <v>9300</v>
          </cell>
          <cell r="I629">
            <v>9500</v>
          </cell>
          <cell r="O629">
            <v>8900</v>
          </cell>
        </row>
        <row r="630">
          <cell r="A630" t="str">
            <v>M211</v>
          </cell>
          <cell r="B630" t="str">
            <v>UNION (STS)</v>
          </cell>
          <cell r="O630">
            <v>0</v>
          </cell>
        </row>
        <row r="631">
          <cell r="A631" t="str">
            <v>M2110015</v>
          </cell>
          <cell r="B631" t="str">
            <v>UNION (STS)</v>
          </cell>
          <cell r="C631" t="str">
            <v>15A</v>
          </cell>
          <cell r="D631" t="str">
            <v>개</v>
          </cell>
          <cell r="O631">
            <v>0</v>
          </cell>
        </row>
        <row r="632">
          <cell r="A632" t="str">
            <v>M2110020</v>
          </cell>
          <cell r="B632" t="str">
            <v>UNION (STS)</v>
          </cell>
          <cell r="C632" t="str">
            <v>20A</v>
          </cell>
          <cell r="D632" t="str">
            <v>개</v>
          </cell>
          <cell r="O632">
            <v>0</v>
          </cell>
        </row>
        <row r="633">
          <cell r="A633" t="str">
            <v>M2110025</v>
          </cell>
          <cell r="B633" t="str">
            <v>UNION (STS)</v>
          </cell>
          <cell r="C633" t="str">
            <v>25A</v>
          </cell>
          <cell r="D633" t="str">
            <v>개</v>
          </cell>
          <cell r="M633">
            <v>3070</v>
          </cell>
          <cell r="N633">
            <v>456</v>
          </cell>
          <cell r="O633">
            <v>3070</v>
          </cell>
        </row>
        <row r="634">
          <cell r="A634" t="str">
            <v>M2110030</v>
          </cell>
          <cell r="B634" t="str">
            <v>UNION (STS)</v>
          </cell>
          <cell r="C634" t="str">
            <v>32A</v>
          </cell>
          <cell r="D634" t="str">
            <v>개</v>
          </cell>
          <cell r="O634">
            <v>0</v>
          </cell>
        </row>
        <row r="635">
          <cell r="A635" t="str">
            <v>M2110040</v>
          </cell>
          <cell r="B635" t="str">
            <v>UNION (STS)</v>
          </cell>
          <cell r="C635" t="str">
            <v>40A</v>
          </cell>
          <cell r="D635" t="str">
            <v>개</v>
          </cell>
          <cell r="O635">
            <v>0</v>
          </cell>
        </row>
        <row r="636">
          <cell r="A636" t="str">
            <v>M2110050</v>
          </cell>
          <cell r="B636" t="str">
            <v>UNION (STS)</v>
          </cell>
          <cell r="C636" t="str">
            <v>50A</v>
          </cell>
          <cell r="D636" t="str">
            <v>개</v>
          </cell>
          <cell r="E636">
            <v>8900</v>
          </cell>
          <cell r="G636">
            <v>9300</v>
          </cell>
          <cell r="I636">
            <v>9500</v>
          </cell>
          <cell r="O636">
            <v>8900</v>
          </cell>
        </row>
        <row r="637">
          <cell r="A637" t="str">
            <v>M212</v>
          </cell>
          <cell r="B637" t="str">
            <v>SOCKET (STS)</v>
          </cell>
          <cell r="O637">
            <v>0</v>
          </cell>
        </row>
        <row r="638">
          <cell r="A638" t="str">
            <v>M2120015</v>
          </cell>
          <cell r="B638" t="str">
            <v>SOCKET (STS)</v>
          </cell>
          <cell r="C638" t="str">
            <v>15A</v>
          </cell>
          <cell r="D638" t="str">
            <v>개</v>
          </cell>
          <cell r="O638">
            <v>0</v>
          </cell>
        </row>
        <row r="639">
          <cell r="A639" t="str">
            <v>M2120020</v>
          </cell>
          <cell r="B639" t="str">
            <v>SOCKET (STS)</v>
          </cell>
          <cell r="C639" t="str">
            <v>20A</v>
          </cell>
          <cell r="D639" t="str">
            <v>개</v>
          </cell>
          <cell r="O639">
            <v>0</v>
          </cell>
        </row>
        <row r="640">
          <cell r="A640" t="str">
            <v>M2120025</v>
          </cell>
          <cell r="B640" t="str">
            <v>SOCKET (STS)</v>
          </cell>
          <cell r="C640" t="str">
            <v>25A</v>
          </cell>
          <cell r="D640" t="str">
            <v>개</v>
          </cell>
          <cell r="M640">
            <v>3070</v>
          </cell>
          <cell r="N640">
            <v>456</v>
          </cell>
          <cell r="O640">
            <v>3070</v>
          </cell>
        </row>
        <row r="641">
          <cell r="A641" t="str">
            <v>M2120030</v>
          </cell>
          <cell r="B641" t="str">
            <v>SOCKET (STS)</v>
          </cell>
          <cell r="C641" t="str">
            <v>32A</v>
          </cell>
          <cell r="D641" t="str">
            <v>개</v>
          </cell>
          <cell r="O641">
            <v>0</v>
          </cell>
        </row>
        <row r="642">
          <cell r="A642" t="str">
            <v>M2120040</v>
          </cell>
          <cell r="B642" t="str">
            <v>SOCKET (STS)</v>
          </cell>
          <cell r="C642" t="str">
            <v>40A</v>
          </cell>
          <cell r="D642" t="str">
            <v>개</v>
          </cell>
          <cell r="O642">
            <v>0</v>
          </cell>
        </row>
        <row r="643">
          <cell r="A643" t="str">
            <v>M2120050</v>
          </cell>
          <cell r="B643" t="str">
            <v>SOCKET (STS)</v>
          </cell>
          <cell r="C643" t="str">
            <v>50A</v>
          </cell>
          <cell r="D643" t="str">
            <v>개</v>
          </cell>
          <cell r="E643">
            <v>8900</v>
          </cell>
          <cell r="G643">
            <v>9300</v>
          </cell>
          <cell r="I643">
            <v>9500</v>
          </cell>
          <cell r="O643">
            <v>8900</v>
          </cell>
        </row>
        <row r="644">
          <cell r="A644" t="str">
            <v>M213</v>
          </cell>
          <cell r="B644" t="str">
            <v>하프 커플링 (STS)</v>
          </cell>
          <cell r="O644">
            <v>0</v>
          </cell>
        </row>
        <row r="645">
          <cell r="A645" t="str">
            <v>M2130015</v>
          </cell>
          <cell r="B645" t="str">
            <v>하프 커플링 (STS)</v>
          </cell>
          <cell r="C645" t="str">
            <v>15A</v>
          </cell>
          <cell r="D645" t="str">
            <v>개</v>
          </cell>
          <cell r="O645">
            <v>0</v>
          </cell>
        </row>
        <row r="646">
          <cell r="A646" t="str">
            <v>M2130020</v>
          </cell>
          <cell r="B646" t="str">
            <v>하프 커플링 (STS)</v>
          </cell>
          <cell r="C646" t="str">
            <v>20A</v>
          </cell>
          <cell r="D646" t="str">
            <v>개</v>
          </cell>
          <cell r="O646">
            <v>0</v>
          </cell>
        </row>
        <row r="647">
          <cell r="A647" t="str">
            <v>M2130025</v>
          </cell>
          <cell r="B647" t="str">
            <v>하프 커플링 (STS)</v>
          </cell>
          <cell r="C647" t="str">
            <v>25A</v>
          </cell>
          <cell r="D647" t="str">
            <v>개</v>
          </cell>
          <cell r="M647">
            <v>3070</v>
          </cell>
          <cell r="N647">
            <v>456</v>
          </cell>
          <cell r="O647">
            <v>3070</v>
          </cell>
        </row>
        <row r="648">
          <cell r="A648" t="str">
            <v>M2130030</v>
          </cell>
          <cell r="B648" t="str">
            <v>하프 커플링 (STS)</v>
          </cell>
          <cell r="C648" t="str">
            <v>32A</v>
          </cell>
          <cell r="D648" t="str">
            <v>개</v>
          </cell>
          <cell r="O648">
            <v>0</v>
          </cell>
        </row>
        <row r="649">
          <cell r="A649" t="str">
            <v>M2130040</v>
          </cell>
          <cell r="B649" t="str">
            <v>하프 커플링 (STS)</v>
          </cell>
          <cell r="C649" t="str">
            <v>40A</v>
          </cell>
          <cell r="D649" t="str">
            <v>개</v>
          </cell>
          <cell r="O649">
            <v>0</v>
          </cell>
        </row>
        <row r="650">
          <cell r="A650" t="str">
            <v>M2130050</v>
          </cell>
          <cell r="B650" t="str">
            <v>하프 커플링 (STS)</v>
          </cell>
          <cell r="C650" t="str">
            <v>50A</v>
          </cell>
          <cell r="D650" t="str">
            <v>개</v>
          </cell>
          <cell r="E650">
            <v>8900</v>
          </cell>
          <cell r="G650">
            <v>9300</v>
          </cell>
          <cell r="I650">
            <v>9500</v>
          </cell>
          <cell r="O650">
            <v>8900</v>
          </cell>
        </row>
        <row r="651">
          <cell r="A651" t="str">
            <v>M214</v>
          </cell>
          <cell r="B651" t="str">
            <v>CAP (STS)</v>
          </cell>
          <cell r="O651">
            <v>0</v>
          </cell>
        </row>
        <row r="652">
          <cell r="A652" t="str">
            <v>M2140015</v>
          </cell>
          <cell r="B652" t="str">
            <v>CAP (STS)</v>
          </cell>
          <cell r="C652" t="str">
            <v>15A</v>
          </cell>
          <cell r="D652" t="str">
            <v>개</v>
          </cell>
          <cell r="O652">
            <v>0</v>
          </cell>
        </row>
        <row r="653">
          <cell r="A653" t="str">
            <v>M2140020</v>
          </cell>
          <cell r="B653" t="str">
            <v>CAP (STS)</v>
          </cell>
          <cell r="C653" t="str">
            <v>20A</v>
          </cell>
          <cell r="D653" t="str">
            <v>개</v>
          </cell>
          <cell r="O653">
            <v>0</v>
          </cell>
        </row>
        <row r="654">
          <cell r="A654" t="str">
            <v>M2140025</v>
          </cell>
          <cell r="B654" t="str">
            <v>CAP (STS)</v>
          </cell>
          <cell r="C654" t="str">
            <v>25A</v>
          </cell>
          <cell r="D654" t="str">
            <v>개</v>
          </cell>
          <cell r="M654">
            <v>3070</v>
          </cell>
          <cell r="N654">
            <v>456</v>
          </cell>
          <cell r="O654">
            <v>3070</v>
          </cell>
        </row>
        <row r="655">
          <cell r="A655" t="str">
            <v>M2140030</v>
          </cell>
          <cell r="B655" t="str">
            <v>CAP (STS)</v>
          </cell>
          <cell r="C655" t="str">
            <v>32A</v>
          </cell>
          <cell r="D655" t="str">
            <v>개</v>
          </cell>
          <cell r="O655">
            <v>0</v>
          </cell>
        </row>
        <row r="656">
          <cell r="A656" t="str">
            <v>M2140040</v>
          </cell>
          <cell r="B656" t="str">
            <v>CAP (STS)</v>
          </cell>
          <cell r="C656" t="str">
            <v>40A</v>
          </cell>
          <cell r="D656" t="str">
            <v>개</v>
          </cell>
          <cell r="O656">
            <v>0</v>
          </cell>
        </row>
        <row r="657">
          <cell r="A657" t="str">
            <v>M2140050</v>
          </cell>
          <cell r="B657" t="str">
            <v>CAP (STS)</v>
          </cell>
          <cell r="C657" t="str">
            <v>50A</v>
          </cell>
          <cell r="D657" t="str">
            <v>개</v>
          </cell>
          <cell r="E657">
            <v>8900</v>
          </cell>
          <cell r="G657">
            <v>9300</v>
          </cell>
          <cell r="I657">
            <v>9500</v>
          </cell>
          <cell r="O657">
            <v>8900</v>
          </cell>
        </row>
        <row r="658">
          <cell r="A658" t="str">
            <v>M3</v>
          </cell>
          <cell r="B658" t="str">
            <v>STW 강관 및 이형관</v>
          </cell>
          <cell r="O658">
            <v>0</v>
          </cell>
        </row>
        <row r="659">
          <cell r="A659" t="str">
            <v>M301</v>
          </cell>
          <cell r="B659" t="str">
            <v>STW 강관</v>
          </cell>
          <cell r="O659">
            <v>0</v>
          </cell>
        </row>
        <row r="660">
          <cell r="A660" t="str">
            <v>M3010080</v>
          </cell>
          <cell r="B660" t="str">
            <v>STW 강관</v>
          </cell>
          <cell r="C660" t="str">
            <v>80A</v>
          </cell>
          <cell r="D660" t="str">
            <v>m</v>
          </cell>
          <cell r="K660">
            <v>7366</v>
          </cell>
          <cell r="L660">
            <v>414</v>
          </cell>
          <cell r="M660">
            <v>7365</v>
          </cell>
          <cell r="N660">
            <v>421</v>
          </cell>
          <cell r="O660">
            <v>7365</v>
          </cell>
        </row>
        <row r="661">
          <cell r="A661" t="str">
            <v>M3010100</v>
          </cell>
          <cell r="B661" t="str">
            <v>STW 강관</v>
          </cell>
          <cell r="C661" t="str">
            <v>100A</v>
          </cell>
          <cell r="D661" t="str">
            <v>m</v>
          </cell>
          <cell r="K661">
            <v>9856</v>
          </cell>
          <cell r="L661">
            <v>414</v>
          </cell>
          <cell r="M661">
            <v>9855</v>
          </cell>
          <cell r="N661">
            <v>421</v>
          </cell>
          <cell r="O661">
            <v>9855</v>
          </cell>
        </row>
        <row r="662">
          <cell r="A662" t="str">
            <v>M3010125</v>
          </cell>
          <cell r="B662" t="str">
            <v>STW 강관</v>
          </cell>
          <cell r="C662" t="str">
            <v>125A</v>
          </cell>
          <cell r="D662" t="str">
            <v>m</v>
          </cell>
          <cell r="K662">
            <v>13254</v>
          </cell>
          <cell r="L662">
            <v>414</v>
          </cell>
          <cell r="M662">
            <v>13255</v>
          </cell>
          <cell r="N662">
            <v>421</v>
          </cell>
          <cell r="O662">
            <v>13254</v>
          </cell>
        </row>
        <row r="663">
          <cell r="A663" t="str">
            <v>M3010150</v>
          </cell>
          <cell r="B663" t="str">
            <v>STW 강관</v>
          </cell>
          <cell r="C663" t="str">
            <v>150A</v>
          </cell>
          <cell r="D663" t="str">
            <v>m</v>
          </cell>
          <cell r="K663">
            <v>15899</v>
          </cell>
          <cell r="L663">
            <v>414</v>
          </cell>
          <cell r="M663">
            <v>15900</v>
          </cell>
          <cell r="N663">
            <v>421</v>
          </cell>
          <cell r="O663">
            <v>15899</v>
          </cell>
        </row>
        <row r="664">
          <cell r="A664" t="str">
            <v>M3010200</v>
          </cell>
          <cell r="B664" t="str">
            <v>STW 강관</v>
          </cell>
          <cell r="C664" t="str">
            <v>200A</v>
          </cell>
          <cell r="D664" t="str">
            <v>m</v>
          </cell>
          <cell r="K664">
            <v>22960</v>
          </cell>
          <cell r="L664">
            <v>414</v>
          </cell>
          <cell r="M664">
            <v>22960</v>
          </cell>
          <cell r="N664">
            <v>421</v>
          </cell>
          <cell r="O664">
            <v>22960</v>
          </cell>
        </row>
        <row r="665">
          <cell r="A665" t="str">
            <v>M3010250</v>
          </cell>
          <cell r="B665" t="str">
            <v>STW 강관</v>
          </cell>
          <cell r="C665" t="str">
            <v>250A</v>
          </cell>
          <cell r="D665" t="str">
            <v>m</v>
          </cell>
          <cell r="K665">
            <v>66380</v>
          </cell>
          <cell r="L665">
            <v>414</v>
          </cell>
          <cell r="M665">
            <v>66380</v>
          </cell>
          <cell r="N665">
            <v>421</v>
          </cell>
          <cell r="O665">
            <v>66380</v>
          </cell>
        </row>
        <row r="666">
          <cell r="A666" t="str">
            <v>M3010300</v>
          </cell>
          <cell r="B666" t="str">
            <v>STW 강관</v>
          </cell>
          <cell r="C666" t="str">
            <v>300A</v>
          </cell>
          <cell r="D666" t="str">
            <v>m</v>
          </cell>
          <cell r="K666">
            <v>80630</v>
          </cell>
          <cell r="L666">
            <v>414</v>
          </cell>
          <cell r="M666">
            <v>80620</v>
          </cell>
          <cell r="N666">
            <v>421</v>
          </cell>
          <cell r="O666">
            <v>80620</v>
          </cell>
        </row>
        <row r="667">
          <cell r="A667" t="str">
            <v>M3010350</v>
          </cell>
          <cell r="B667" t="str">
            <v>STW 강관</v>
          </cell>
          <cell r="C667" t="str">
            <v>350A</v>
          </cell>
          <cell r="D667" t="str">
            <v>m</v>
          </cell>
          <cell r="K667">
            <v>49295</v>
          </cell>
          <cell r="L667">
            <v>414</v>
          </cell>
          <cell r="M667">
            <v>49295</v>
          </cell>
          <cell r="N667">
            <v>421</v>
          </cell>
          <cell r="O667">
            <v>49295</v>
          </cell>
        </row>
        <row r="668">
          <cell r="A668" t="str">
            <v>M3010400</v>
          </cell>
          <cell r="B668" t="str">
            <v>STW 강관</v>
          </cell>
          <cell r="C668" t="str">
            <v>400A</v>
          </cell>
          <cell r="D668" t="str">
            <v>m</v>
          </cell>
          <cell r="K668">
            <v>105020</v>
          </cell>
          <cell r="L668">
            <v>414</v>
          </cell>
          <cell r="M668">
            <v>105010</v>
          </cell>
          <cell r="N668">
            <v>421</v>
          </cell>
          <cell r="O668">
            <v>105010</v>
          </cell>
        </row>
        <row r="669">
          <cell r="A669" t="str">
            <v>M3010450</v>
          </cell>
          <cell r="B669" t="str">
            <v>STW 강관</v>
          </cell>
          <cell r="C669" t="str">
            <v>450A</v>
          </cell>
          <cell r="D669" t="str">
            <v>m</v>
          </cell>
          <cell r="K669">
            <v>62571</v>
          </cell>
          <cell r="L669">
            <v>414</v>
          </cell>
          <cell r="M669">
            <v>62570</v>
          </cell>
          <cell r="N669">
            <v>421</v>
          </cell>
          <cell r="O669">
            <v>62570</v>
          </cell>
        </row>
        <row r="670">
          <cell r="A670" t="str">
            <v>M3010500</v>
          </cell>
          <cell r="B670" t="str">
            <v>STW 강관</v>
          </cell>
          <cell r="C670" t="str">
            <v>500A</v>
          </cell>
          <cell r="D670" t="str">
            <v>m</v>
          </cell>
          <cell r="K670">
            <v>68862</v>
          </cell>
          <cell r="L670">
            <v>414</v>
          </cell>
          <cell r="M670">
            <v>68860</v>
          </cell>
          <cell r="N670">
            <v>421</v>
          </cell>
          <cell r="O670">
            <v>68860</v>
          </cell>
        </row>
        <row r="671">
          <cell r="A671" t="str">
            <v>M3010600</v>
          </cell>
          <cell r="B671" t="str">
            <v>STW 강관</v>
          </cell>
          <cell r="C671" t="str">
            <v>600A</v>
          </cell>
          <cell r="D671" t="str">
            <v>m</v>
          </cell>
          <cell r="K671">
            <v>81633</v>
          </cell>
          <cell r="L671">
            <v>414</v>
          </cell>
          <cell r="M671">
            <v>81630</v>
          </cell>
          <cell r="N671">
            <v>421</v>
          </cell>
          <cell r="O671">
            <v>81630</v>
          </cell>
        </row>
        <row r="672">
          <cell r="A672" t="str">
            <v>M3010700</v>
          </cell>
          <cell r="B672" t="str">
            <v>STW 강관</v>
          </cell>
          <cell r="C672" t="str">
            <v>700A</v>
          </cell>
          <cell r="D672" t="str">
            <v>m</v>
          </cell>
          <cell r="K672">
            <v>89735</v>
          </cell>
          <cell r="L672">
            <v>414</v>
          </cell>
          <cell r="M672">
            <v>89735</v>
          </cell>
          <cell r="N672">
            <v>421</v>
          </cell>
          <cell r="O672">
            <v>89735</v>
          </cell>
        </row>
        <row r="673">
          <cell r="A673" t="str">
            <v>M3010800</v>
          </cell>
          <cell r="B673" t="str">
            <v>STW 강관</v>
          </cell>
          <cell r="C673" t="str">
            <v>800A</v>
          </cell>
          <cell r="D673" t="str">
            <v>m</v>
          </cell>
          <cell r="K673">
            <v>108405</v>
          </cell>
          <cell r="L673">
            <v>414</v>
          </cell>
          <cell r="M673">
            <v>101300</v>
          </cell>
          <cell r="N673">
            <v>421</v>
          </cell>
          <cell r="O673">
            <v>101300</v>
          </cell>
        </row>
        <row r="674">
          <cell r="A674" t="str">
            <v>M3010900</v>
          </cell>
          <cell r="B674" t="str">
            <v>STW 강관</v>
          </cell>
          <cell r="C674" t="str">
            <v>900A</v>
          </cell>
          <cell r="D674" t="str">
            <v>m</v>
          </cell>
          <cell r="K674">
            <v>126948</v>
          </cell>
          <cell r="L674">
            <v>414</v>
          </cell>
          <cell r="M674">
            <v>128165</v>
          </cell>
          <cell r="N674">
            <v>421</v>
          </cell>
          <cell r="O674">
            <v>126948</v>
          </cell>
        </row>
        <row r="675">
          <cell r="A675" t="str">
            <v>M3011000</v>
          </cell>
          <cell r="B675" t="str">
            <v>STW 강관</v>
          </cell>
          <cell r="C675" t="str">
            <v>1000A</v>
          </cell>
          <cell r="D675" t="str">
            <v>m</v>
          </cell>
          <cell r="K675">
            <v>151656</v>
          </cell>
          <cell r="L675">
            <v>414</v>
          </cell>
          <cell r="M675">
            <v>159620</v>
          </cell>
          <cell r="N675">
            <v>421</v>
          </cell>
          <cell r="O675">
            <v>151656</v>
          </cell>
        </row>
        <row r="676">
          <cell r="A676" t="str">
            <v>M302</v>
          </cell>
          <cell r="B676" t="str">
            <v>90엘보 (STW)</v>
          </cell>
          <cell r="O676">
            <v>0</v>
          </cell>
        </row>
        <row r="677">
          <cell r="A677" t="str">
            <v>M3020015</v>
          </cell>
          <cell r="B677" t="str">
            <v>90엘보 (STW)</v>
          </cell>
          <cell r="C677" t="str">
            <v>15A</v>
          </cell>
          <cell r="D677" t="str">
            <v>개</v>
          </cell>
          <cell r="O677">
            <v>0</v>
          </cell>
        </row>
        <row r="678">
          <cell r="A678" t="str">
            <v>M3020020</v>
          </cell>
          <cell r="B678" t="str">
            <v>90엘보 (STW)</v>
          </cell>
          <cell r="C678" t="str">
            <v>20A</v>
          </cell>
          <cell r="D678" t="str">
            <v>개</v>
          </cell>
          <cell r="O678">
            <v>0</v>
          </cell>
        </row>
        <row r="679">
          <cell r="A679" t="str">
            <v>M3020025</v>
          </cell>
          <cell r="B679" t="str">
            <v>90엘보 (STW)</v>
          </cell>
          <cell r="C679" t="str">
            <v>25A</v>
          </cell>
          <cell r="D679" t="str">
            <v>개</v>
          </cell>
          <cell r="M679">
            <v>3070</v>
          </cell>
          <cell r="N679">
            <v>456</v>
          </cell>
          <cell r="O679">
            <v>3070</v>
          </cell>
        </row>
        <row r="680">
          <cell r="A680" t="str">
            <v>M3020032</v>
          </cell>
          <cell r="B680" t="str">
            <v>90엘보 (STW)</v>
          </cell>
          <cell r="C680" t="str">
            <v>32A</v>
          </cell>
          <cell r="D680" t="str">
            <v>개</v>
          </cell>
          <cell r="O680">
            <v>0</v>
          </cell>
        </row>
        <row r="681">
          <cell r="A681" t="str">
            <v>M3020040</v>
          </cell>
          <cell r="B681" t="str">
            <v>90엘보 (STW)</v>
          </cell>
          <cell r="C681" t="str">
            <v>40A</v>
          </cell>
          <cell r="D681" t="str">
            <v>개</v>
          </cell>
          <cell r="O681">
            <v>0</v>
          </cell>
        </row>
        <row r="682">
          <cell r="A682" t="str">
            <v>M3020050</v>
          </cell>
          <cell r="B682" t="str">
            <v>90엘보 (STW)</v>
          </cell>
          <cell r="C682" t="str">
            <v>50A</v>
          </cell>
          <cell r="D682" t="str">
            <v>개</v>
          </cell>
          <cell r="E682">
            <v>8900</v>
          </cell>
          <cell r="G682">
            <v>9300</v>
          </cell>
          <cell r="I682">
            <v>9500</v>
          </cell>
          <cell r="O682">
            <v>8900</v>
          </cell>
        </row>
        <row r="683">
          <cell r="A683" t="str">
            <v>M3020065</v>
          </cell>
          <cell r="B683" t="str">
            <v>90엘보 (STW)</v>
          </cell>
          <cell r="C683" t="str">
            <v>65A</v>
          </cell>
          <cell r="D683" t="str">
            <v>개</v>
          </cell>
          <cell r="O683">
            <v>0</v>
          </cell>
        </row>
        <row r="684">
          <cell r="A684" t="str">
            <v>M3020080</v>
          </cell>
          <cell r="B684" t="str">
            <v>90엘보 (STW)</v>
          </cell>
          <cell r="C684" t="str">
            <v>80A</v>
          </cell>
          <cell r="D684" t="str">
            <v>개</v>
          </cell>
          <cell r="E684">
            <v>19600</v>
          </cell>
          <cell r="G684">
            <v>20500</v>
          </cell>
          <cell r="I684">
            <v>20800</v>
          </cell>
          <cell r="O684">
            <v>19600</v>
          </cell>
        </row>
        <row r="685">
          <cell r="A685" t="str">
            <v>M3020100</v>
          </cell>
          <cell r="B685" t="str">
            <v>90엘보 (STW)</v>
          </cell>
          <cell r="C685" t="str">
            <v>100A</v>
          </cell>
          <cell r="D685" t="str">
            <v>개</v>
          </cell>
          <cell r="E685">
            <v>34400</v>
          </cell>
          <cell r="G685">
            <v>36100</v>
          </cell>
          <cell r="I685">
            <v>36700</v>
          </cell>
          <cell r="O685">
            <v>34400</v>
          </cell>
        </row>
        <row r="686">
          <cell r="A686" t="str">
            <v>M3020125</v>
          </cell>
          <cell r="B686" t="str">
            <v>90엘보 (STW)</v>
          </cell>
          <cell r="C686" t="str">
            <v>125A</v>
          </cell>
          <cell r="D686" t="str">
            <v>개</v>
          </cell>
          <cell r="E686">
            <v>81200</v>
          </cell>
          <cell r="G686">
            <v>85300</v>
          </cell>
          <cell r="I686">
            <v>86500</v>
          </cell>
          <cell r="O686">
            <v>81200</v>
          </cell>
        </row>
        <row r="687">
          <cell r="A687" t="str">
            <v>M3020150</v>
          </cell>
          <cell r="B687" t="str">
            <v>90엘보 (STW)</v>
          </cell>
          <cell r="C687" t="str">
            <v>150A</v>
          </cell>
          <cell r="D687" t="str">
            <v>개</v>
          </cell>
          <cell r="E687">
            <v>116200</v>
          </cell>
          <cell r="G687">
            <v>122000</v>
          </cell>
          <cell r="I687">
            <v>123700</v>
          </cell>
          <cell r="O687">
            <v>116200</v>
          </cell>
        </row>
        <row r="688">
          <cell r="A688" t="str">
            <v>M3020200</v>
          </cell>
          <cell r="B688" t="str">
            <v>90엘보 (STW)</v>
          </cell>
          <cell r="C688" t="str">
            <v>200A</v>
          </cell>
          <cell r="D688" t="str">
            <v>개</v>
          </cell>
          <cell r="O688">
            <v>0</v>
          </cell>
        </row>
        <row r="689">
          <cell r="A689" t="str">
            <v>M3020250</v>
          </cell>
          <cell r="B689" t="str">
            <v>90엘보 (STW)</v>
          </cell>
          <cell r="C689" t="str">
            <v>250A</v>
          </cell>
          <cell r="D689" t="str">
            <v>개</v>
          </cell>
          <cell r="E689">
            <v>130000</v>
          </cell>
          <cell r="O689">
            <v>130000</v>
          </cell>
        </row>
        <row r="690">
          <cell r="A690" t="str">
            <v>M3020300</v>
          </cell>
          <cell r="B690" t="str">
            <v>90엘보 (STW)</v>
          </cell>
          <cell r="C690" t="str">
            <v>300A</v>
          </cell>
          <cell r="D690" t="str">
            <v>개</v>
          </cell>
          <cell r="O690">
            <v>0</v>
          </cell>
        </row>
        <row r="691">
          <cell r="A691" t="str">
            <v>M3020350</v>
          </cell>
          <cell r="B691" t="str">
            <v>90엘보 (STW)</v>
          </cell>
          <cell r="C691" t="str">
            <v>350A</v>
          </cell>
          <cell r="D691" t="str">
            <v>개</v>
          </cell>
          <cell r="O691">
            <v>0</v>
          </cell>
        </row>
        <row r="692">
          <cell r="A692" t="str">
            <v>M3020400</v>
          </cell>
          <cell r="B692" t="str">
            <v>90엘보 (STW)</v>
          </cell>
          <cell r="C692" t="str">
            <v>400A</v>
          </cell>
          <cell r="D692" t="str">
            <v>개</v>
          </cell>
          <cell r="E692">
            <v>400000</v>
          </cell>
          <cell r="O692">
            <v>400000</v>
          </cell>
        </row>
        <row r="693">
          <cell r="A693" t="str">
            <v>M3020450</v>
          </cell>
          <cell r="B693" t="str">
            <v>90엘보 (STW)</v>
          </cell>
          <cell r="C693" t="str">
            <v>450A</v>
          </cell>
          <cell r="D693" t="str">
            <v>개</v>
          </cell>
          <cell r="O693">
            <v>0</v>
          </cell>
        </row>
        <row r="694">
          <cell r="A694" t="str">
            <v>M3020500</v>
          </cell>
          <cell r="B694" t="str">
            <v>90엘보 (STW)</v>
          </cell>
          <cell r="C694" t="str">
            <v>500A</v>
          </cell>
          <cell r="D694" t="str">
            <v>개</v>
          </cell>
          <cell r="O694">
            <v>0</v>
          </cell>
        </row>
        <row r="695">
          <cell r="A695" t="str">
            <v>M3020600</v>
          </cell>
          <cell r="B695" t="str">
            <v>90엘보 (STW)</v>
          </cell>
          <cell r="C695" t="str">
            <v>600A</v>
          </cell>
          <cell r="D695" t="str">
            <v>개</v>
          </cell>
          <cell r="O695">
            <v>0</v>
          </cell>
        </row>
        <row r="696">
          <cell r="A696" t="str">
            <v>M3020700</v>
          </cell>
          <cell r="B696" t="str">
            <v>90엘보 (STW)</v>
          </cell>
          <cell r="C696" t="str">
            <v>700A</v>
          </cell>
          <cell r="D696" t="str">
            <v>개</v>
          </cell>
          <cell r="O696">
            <v>0</v>
          </cell>
        </row>
        <row r="697">
          <cell r="A697" t="str">
            <v>M3020800</v>
          </cell>
          <cell r="B697" t="str">
            <v>90엘보 (STW)</v>
          </cell>
          <cell r="C697" t="str">
            <v>800A</v>
          </cell>
          <cell r="D697" t="str">
            <v>개</v>
          </cell>
          <cell r="O697">
            <v>0</v>
          </cell>
        </row>
        <row r="698">
          <cell r="A698" t="str">
            <v>M3020900</v>
          </cell>
          <cell r="B698" t="str">
            <v>90엘보 (STW)</v>
          </cell>
          <cell r="C698" t="str">
            <v>900A</v>
          </cell>
          <cell r="D698" t="str">
            <v>개</v>
          </cell>
          <cell r="O698">
            <v>0</v>
          </cell>
        </row>
        <row r="699">
          <cell r="A699" t="str">
            <v>M3021000</v>
          </cell>
          <cell r="B699" t="str">
            <v>90엘보 (STW)</v>
          </cell>
          <cell r="C699" t="str">
            <v>1000A</v>
          </cell>
          <cell r="D699" t="str">
            <v>개</v>
          </cell>
          <cell r="O699">
            <v>0</v>
          </cell>
        </row>
        <row r="700">
          <cell r="A700" t="str">
            <v>M303</v>
          </cell>
          <cell r="B700" t="str">
            <v>45엘보 (STW)</v>
          </cell>
          <cell r="O700">
            <v>0</v>
          </cell>
        </row>
        <row r="701">
          <cell r="A701" t="str">
            <v>M3030015</v>
          </cell>
          <cell r="B701" t="str">
            <v>45엘보 (STW)</v>
          </cell>
          <cell r="C701" t="str">
            <v>15A</v>
          </cell>
          <cell r="D701" t="str">
            <v>개</v>
          </cell>
          <cell r="O701">
            <v>0</v>
          </cell>
        </row>
        <row r="702">
          <cell r="A702" t="str">
            <v>M3030020</v>
          </cell>
          <cell r="B702" t="str">
            <v>45엘보 (STW)</v>
          </cell>
          <cell r="C702" t="str">
            <v>20A</v>
          </cell>
          <cell r="D702" t="str">
            <v>개</v>
          </cell>
          <cell r="O702">
            <v>0</v>
          </cell>
        </row>
        <row r="703">
          <cell r="A703" t="str">
            <v>M3030025</v>
          </cell>
          <cell r="B703" t="str">
            <v>45엘보 (STW)</v>
          </cell>
          <cell r="C703" t="str">
            <v>25A</v>
          </cell>
          <cell r="D703" t="str">
            <v>개</v>
          </cell>
          <cell r="O703">
            <v>0</v>
          </cell>
        </row>
        <row r="704">
          <cell r="A704" t="str">
            <v>M3030032</v>
          </cell>
          <cell r="B704" t="str">
            <v>45엘보 (STW)</v>
          </cell>
          <cell r="C704" t="str">
            <v>32A</v>
          </cell>
          <cell r="D704" t="str">
            <v>개</v>
          </cell>
          <cell r="O704">
            <v>0</v>
          </cell>
        </row>
        <row r="705">
          <cell r="A705" t="str">
            <v>M3030040</v>
          </cell>
          <cell r="B705" t="str">
            <v>45엘보 (STW)</v>
          </cell>
          <cell r="C705" t="str">
            <v>40A</v>
          </cell>
          <cell r="D705" t="str">
            <v>개</v>
          </cell>
          <cell r="O705">
            <v>0</v>
          </cell>
        </row>
        <row r="706">
          <cell r="A706" t="str">
            <v>M3030050</v>
          </cell>
          <cell r="B706" t="str">
            <v>45엘보 (STW)</v>
          </cell>
          <cell r="C706" t="str">
            <v>50A</v>
          </cell>
          <cell r="D706" t="str">
            <v>개</v>
          </cell>
          <cell r="E706">
            <v>8900</v>
          </cell>
          <cell r="G706">
            <v>9300</v>
          </cell>
          <cell r="I706">
            <v>9500</v>
          </cell>
          <cell r="O706">
            <v>8900</v>
          </cell>
        </row>
        <row r="707">
          <cell r="A707" t="str">
            <v>M3030065</v>
          </cell>
          <cell r="B707" t="str">
            <v>45엘보 (STW)</v>
          </cell>
          <cell r="C707" t="str">
            <v>65A</v>
          </cell>
          <cell r="D707" t="str">
            <v>개</v>
          </cell>
          <cell r="O707">
            <v>0</v>
          </cell>
        </row>
        <row r="708">
          <cell r="A708" t="str">
            <v>M3030080</v>
          </cell>
          <cell r="B708" t="str">
            <v>45엘보 (STW)</v>
          </cell>
          <cell r="C708" t="str">
            <v>80A</v>
          </cell>
          <cell r="D708" t="str">
            <v>개</v>
          </cell>
          <cell r="E708">
            <v>19600</v>
          </cell>
          <cell r="G708">
            <v>20500</v>
          </cell>
          <cell r="I708">
            <v>20800</v>
          </cell>
          <cell r="O708">
            <v>19600</v>
          </cell>
        </row>
        <row r="709">
          <cell r="A709" t="str">
            <v>M3030100</v>
          </cell>
          <cell r="B709" t="str">
            <v>45엘보 (STW)</v>
          </cell>
          <cell r="C709" t="str">
            <v>100A</v>
          </cell>
          <cell r="D709" t="str">
            <v>개</v>
          </cell>
          <cell r="E709">
            <v>34400</v>
          </cell>
          <cell r="G709">
            <v>36100</v>
          </cell>
          <cell r="I709">
            <v>36700</v>
          </cell>
          <cell r="O709">
            <v>34400</v>
          </cell>
        </row>
        <row r="710">
          <cell r="A710" t="str">
            <v>M3030125</v>
          </cell>
          <cell r="B710" t="str">
            <v>45엘보 (STW)</v>
          </cell>
          <cell r="C710" t="str">
            <v>125A</v>
          </cell>
          <cell r="D710" t="str">
            <v>개</v>
          </cell>
          <cell r="E710">
            <v>81200</v>
          </cell>
          <cell r="G710">
            <v>85300</v>
          </cell>
          <cell r="I710">
            <v>86500</v>
          </cell>
          <cell r="O710">
            <v>81200</v>
          </cell>
        </row>
        <row r="711">
          <cell r="A711" t="str">
            <v>M3030150</v>
          </cell>
          <cell r="B711" t="str">
            <v>45엘보 (STW)</v>
          </cell>
          <cell r="C711" t="str">
            <v>150A</v>
          </cell>
          <cell r="D711" t="str">
            <v>개</v>
          </cell>
          <cell r="E711">
            <v>116200</v>
          </cell>
          <cell r="G711">
            <v>122000</v>
          </cell>
          <cell r="I711">
            <v>123700</v>
          </cell>
          <cell r="O711">
            <v>116200</v>
          </cell>
        </row>
        <row r="712">
          <cell r="A712" t="str">
            <v>M3030200</v>
          </cell>
          <cell r="B712" t="str">
            <v>45엘보 (STW)</v>
          </cell>
          <cell r="C712" t="str">
            <v>200A</v>
          </cell>
          <cell r="D712" t="str">
            <v>개</v>
          </cell>
          <cell r="O712">
            <v>0</v>
          </cell>
        </row>
        <row r="713">
          <cell r="A713" t="str">
            <v>M3030250</v>
          </cell>
          <cell r="B713" t="str">
            <v>45엘보 (STW)</v>
          </cell>
          <cell r="C713" t="str">
            <v>250A</v>
          </cell>
          <cell r="D713" t="str">
            <v>개</v>
          </cell>
          <cell r="E713">
            <v>130000</v>
          </cell>
          <cell r="O713">
            <v>130000</v>
          </cell>
        </row>
        <row r="714">
          <cell r="A714" t="str">
            <v>M3030300</v>
          </cell>
          <cell r="B714" t="str">
            <v>45엘보 (STW)</v>
          </cell>
          <cell r="C714" t="str">
            <v>300A</v>
          </cell>
          <cell r="D714" t="str">
            <v>개</v>
          </cell>
          <cell r="O714">
            <v>0</v>
          </cell>
        </row>
        <row r="715">
          <cell r="A715" t="str">
            <v>M3030350</v>
          </cell>
          <cell r="B715" t="str">
            <v>45엘보 (STW)</v>
          </cell>
          <cell r="C715" t="str">
            <v>350A</v>
          </cell>
          <cell r="D715" t="str">
            <v>개</v>
          </cell>
          <cell r="O715">
            <v>0</v>
          </cell>
        </row>
        <row r="716">
          <cell r="A716" t="str">
            <v>M3030400</v>
          </cell>
          <cell r="B716" t="str">
            <v>45엘보 (STW)</v>
          </cell>
          <cell r="C716" t="str">
            <v>400A</v>
          </cell>
          <cell r="D716" t="str">
            <v>개</v>
          </cell>
          <cell r="E716">
            <v>400000</v>
          </cell>
          <cell r="O716">
            <v>400000</v>
          </cell>
        </row>
        <row r="717">
          <cell r="A717" t="str">
            <v>M3030450</v>
          </cell>
          <cell r="B717" t="str">
            <v>45엘보 (STW)</v>
          </cell>
          <cell r="C717" t="str">
            <v>450A</v>
          </cell>
          <cell r="D717" t="str">
            <v>개</v>
          </cell>
          <cell r="O717">
            <v>0</v>
          </cell>
        </row>
        <row r="718">
          <cell r="A718" t="str">
            <v>M3030500</v>
          </cell>
          <cell r="B718" t="str">
            <v>45엘보 (STW)</v>
          </cell>
          <cell r="C718" t="str">
            <v>500A</v>
          </cell>
          <cell r="D718" t="str">
            <v>개</v>
          </cell>
          <cell r="O718">
            <v>0</v>
          </cell>
        </row>
        <row r="719">
          <cell r="A719" t="str">
            <v>M3030600</v>
          </cell>
          <cell r="B719" t="str">
            <v>45엘보 (STW)</v>
          </cell>
          <cell r="C719" t="str">
            <v>600A</v>
          </cell>
          <cell r="D719" t="str">
            <v>개</v>
          </cell>
          <cell r="O719">
            <v>0</v>
          </cell>
        </row>
        <row r="720">
          <cell r="A720" t="str">
            <v>M3030700</v>
          </cell>
          <cell r="B720" t="str">
            <v>45엘보 (STW)</v>
          </cell>
          <cell r="C720" t="str">
            <v>700A</v>
          </cell>
          <cell r="D720" t="str">
            <v>개</v>
          </cell>
          <cell r="O720">
            <v>0</v>
          </cell>
        </row>
        <row r="721">
          <cell r="A721" t="str">
            <v>M3030800</v>
          </cell>
          <cell r="B721" t="str">
            <v>45엘보 (STW)</v>
          </cell>
          <cell r="C721" t="str">
            <v>800A</v>
          </cell>
          <cell r="D721" t="str">
            <v>개</v>
          </cell>
          <cell r="O721">
            <v>0</v>
          </cell>
        </row>
        <row r="722">
          <cell r="A722" t="str">
            <v>M3030900</v>
          </cell>
          <cell r="B722" t="str">
            <v>45엘보 (STW)</v>
          </cell>
          <cell r="C722" t="str">
            <v>900A</v>
          </cell>
          <cell r="D722" t="str">
            <v>개</v>
          </cell>
          <cell r="O722">
            <v>0</v>
          </cell>
        </row>
        <row r="723">
          <cell r="A723" t="str">
            <v>M3031000</v>
          </cell>
          <cell r="B723" t="str">
            <v>45엘보 (STW)</v>
          </cell>
          <cell r="C723" t="str">
            <v>1000A</v>
          </cell>
          <cell r="D723" t="str">
            <v>개</v>
          </cell>
          <cell r="O723">
            <v>0</v>
          </cell>
        </row>
        <row r="724">
          <cell r="A724" t="str">
            <v>M304</v>
          </cell>
          <cell r="B724" t="str">
            <v>TEE (STW)</v>
          </cell>
          <cell r="O724">
            <v>0</v>
          </cell>
        </row>
        <row r="725">
          <cell r="A725" t="str">
            <v>M3040015</v>
          </cell>
          <cell r="B725" t="str">
            <v>TEE (STW)</v>
          </cell>
          <cell r="C725" t="str">
            <v>15A</v>
          </cell>
          <cell r="D725" t="str">
            <v>개</v>
          </cell>
          <cell r="O725">
            <v>0</v>
          </cell>
        </row>
        <row r="726">
          <cell r="A726" t="str">
            <v>M3040020</v>
          </cell>
          <cell r="B726" t="str">
            <v>TEE (STW)</v>
          </cell>
          <cell r="C726" t="str">
            <v>20A</v>
          </cell>
          <cell r="D726" t="str">
            <v>개</v>
          </cell>
          <cell r="O726">
            <v>0</v>
          </cell>
        </row>
        <row r="727">
          <cell r="A727" t="str">
            <v>M3040025</v>
          </cell>
          <cell r="B727" t="str">
            <v>TEE (STW)</v>
          </cell>
          <cell r="C727" t="str">
            <v>25A</v>
          </cell>
          <cell r="D727" t="str">
            <v>개</v>
          </cell>
          <cell r="O727">
            <v>0</v>
          </cell>
        </row>
        <row r="728">
          <cell r="A728" t="str">
            <v>M3040032</v>
          </cell>
          <cell r="B728" t="str">
            <v>TEE (STW)</v>
          </cell>
          <cell r="C728" t="str">
            <v>32A</v>
          </cell>
          <cell r="D728" t="str">
            <v>개</v>
          </cell>
          <cell r="O728">
            <v>0</v>
          </cell>
        </row>
        <row r="729">
          <cell r="A729" t="str">
            <v>M3040040</v>
          </cell>
          <cell r="B729" t="str">
            <v>TEE (STW)</v>
          </cell>
          <cell r="C729" t="str">
            <v>40A</v>
          </cell>
          <cell r="D729" t="str">
            <v>개</v>
          </cell>
          <cell r="O729">
            <v>0</v>
          </cell>
        </row>
        <row r="730">
          <cell r="A730" t="str">
            <v>M3040050</v>
          </cell>
          <cell r="B730" t="str">
            <v>TEE (STW)</v>
          </cell>
          <cell r="C730" t="str">
            <v>50A</v>
          </cell>
          <cell r="D730" t="str">
            <v>개</v>
          </cell>
          <cell r="E730">
            <v>20100</v>
          </cell>
          <cell r="G730">
            <v>21100</v>
          </cell>
          <cell r="I730">
            <v>21400</v>
          </cell>
          <cell r="O730">
            <v>20100</v>
          </cell>
        </row>
        <row r="731">
          <cell r="A731" t="str">
            <v>M3040065</v>
          </cell>
          <cell r="B731" t="str">
            <v>TEE (STW)</v>
          </cell>
          <cell r="C731" t="str">
            <v>65A</v>
          </cell>
          <cell r="D731" t="str">
            <v>개</v>
          </cell>
          <cell r="O731">
            <v>0</v>
          </cell>
        </row>
        <row r="732">
          <cell r="A732" t="str">
            <v>M3040080</v>
          </cell>
          <cell r="B732" t="str">
            <v>TEE (STW)</v>
          </cell>
          <cell r="C732" t="str">
            <v>80A</v>
          </cell>
          <cell r="D732" t="str">
            <v>개</v>
          </cell>
          <cell r="E732">
            <v>36600</v>
          </cell>
          <cell r="G732">
            <v>38400</v>
          </cell>
          <cell r="I732">
            <v>39000</v>
          </cell>
          <cell r="O732">
            <v>36600</v>
          </cell>
        </row>
        <row r="733">
          <cell r="A733" t="str">
            <v>M3040100</v>
          </cell>
          <cell r="B733" t="str">
            <v>TEE (STW)</v>
          </cell>
          <cell r="C733" t="str">
            <v>100A</v>
          </cell>
          <cell r="D733" t="str">
            <v>개</v>
          </cell>
          <cell r="O733">
            <v>0</v>
          </cell>
        </row>
        <row r="734">
          <cell r="A734" t="str">
            <v>M3040125</v>
          </cell>
          <cell r="B734" t="str">
            <v>TEE (STW)</v>
          </cell>
          <cell r="C734" t="str">
            <v>125A</v>
          </cell>
          <cell r="D734" t="str">
            <v>개</v>
          </cell>
          <cell r="E734">
            <v>82000</v>
          </cell>
          <cell r="O734">
            <v>82000</v>
          </cell>
        </row>
        <row r="735">
          <cell r="A735" t="str">
            <v>M3040150</v>
          </cell>
          <cell r="B735" t="str">
            <v>TEE (STW)</v>
          </cell>
          <cell r="C735" t="str">
            <v>150A</v>
          </cell>
          <cell r="D735" t="str">
            <v>개</v>
          </cell>
          <cell r="E735">
            <v>169900</v>
          </cell>
          <cell r="G735">
            <v>178400</v>
          </cell>
          <cell r="I735">
            <v>180900</v>
          </cell>
          <cell r="O735">
            <v>169900</v>
          </cell>
        </row>
        <row r="736">
          <cell r="A736" t="str">
            <v>M3040200</v>
          </cell>
          <cell r="B736" t="str">
            <v>TEE (STW)</v>
          </cell>
          <cell r="C736" t="str">
            <v>200A</v>
          </cell>
          <cell r="D736" t="str">
            <v>개</v>
          </cell>
          <cell r="O736">
            <v>0</v>
          </cell>
        </row>
        <row r="737">
          <cell r="A737" t="str">
            <v>M3040250</v>
          </cell>
          <cell r="B737" t="str">
            <v>TEE (STW)</v>
          </cell>
          <cell r="C737" t="str">
            <v>250A</v>
          </cell>
          <cell r="D737" t="str">
            <v>개</v>
          </cell>
          <cell r="O737">
            <v>0</v>
          </cell>
        </row>
        <row r="738">
          <cell r="A738" t="str">
            <v>M3040300</v>
          </cell>
          <cell r="B738" t="str">
            <v>TEE (STW)</v>
          </cell>
          <cell r="C738" t="str">
            <v>300A</v>
          </cell>
          <cell r="D738" t="str">
            <v>개</v>
          </cell>
          <cell r="O738">
            <v>0</v>
          </cell>
        </row>
        <row r="739">
          <cell r="A739" t="str">
            <v>M3040350</v>
          </cell>
          <cell r="B739" t="str">
            <v>TEE (STW)</v>
          </cell>
          <cell r="C739" t="str">
            <v>350A</v>
          </cell>
          <cell r="D739" t="str">
            <v>개</v>
          </cell>
          <cell r="O739">
            <v>0</v>
          </cell>
        </row>
        <row r="740">
          <cell r="A740" t="str">
            <v>M3040400</v>
          </cell>
          <cell r="B740" t="str">
            <v>TEE (STW)</v>
          </cell>
          <cell r="C740" t="str">
            <v>400A</v>
          </cell>
          <cell r="D740" t="str">
            <v>개</v>
          </cell>
          <cell r="E740">
            <v>500000</v>
          </cell>
          <cell r="O740">
            <v>500000</v>
          </cell>
        </row>
        <row r="741">
          <cell r="A741" t="str">
            <v>M3040450</v>
          </cell>
          <cell r="B741" t="str">
            <v>TEE (STW)</v>
          </cell>
          <cell r="C741" t="str">
            <v>450A</v>
          </cell>
          <cell r="D741" t="str">
            <v>개</v>
          </cell>
          <cell r="O741">
            <v>0</v>
          </cell>
        </row>
        <row r="742">
          <cell r="A742" t="str">
            <v>M3040500</v>
          </cell>
          <cell r="B742" t="str">
            <v>TEE (STW)</v>
          </cell>
          <cell r="C742" t="str">
            <v>500A</v>
          </cell>
          <cell r="D742" t="str">
            <v>개</v>
          </cell>
          <cell r="O742">
            <v>0</v>
          </cell>
        </row>
        <row r="743">
          <cell r="A743" t="str">
            <v>M3040600</v>
          </cell>
          <cell r="B743" t="str">
            <v>TEE (STW)</v>
          </cell>
          <cell r="C743" t="str">
            <v>600A</v>
          </cell>
          <cell r="D743" t="str">
            <v>개</v>
          </cell>
          <cell r="O743">
            <v>0</v>
          </cell>
        </row>
        <row r="744">
          <cell r="A744" t="str">
            <v>M3040700</v>
          </cell>
          <cell r="B744" t="str">
            <v>TEE (STW)</v>
          </cell>
          <cell r="C744" t="str">
            <v>700A</v>
          </cell>
          <cell r="D744" t="str">
            <v>개</v>
          </cell>
          <cell r="O744">
            <v>0</v>
          </cell>
        </row>
        <row r="745">
          <cell r="A745" t="str">
            <v>M3040800</v>
          </cell>
          <cell r="B745" t="str">
            <v>TEE (STW)</v>
          </cell>
          <cell r="C745" t="str">
            <v>800A</v>
          </cell>
          <cell r="D745" t="str">
            <v>개</v>
          </cell>
          <cell r="O745">
            <v>0</v>
          </cell>
        </row>
        <row r="746">
          <cell r="A746" t="str">
            <v>M3040900</v>
          </cell>
          <cell r="B746" t="str">
            <v>TEE (STW)</v>
          </cell>
          <cell r="C746" t="str">
            <v>900A</v>
          </cell>
          <cell r="D746" t="str">
            <v>개</v>
          </cell>
          <cell r="O746">
            <v>0</v>
          </cell>
        </row>
        <row r="747">
          <cell r="A747" t="str">
            <v>M3041000</v>
          </cell>
          <cell r="B747" t="str">
            <v>TEE (STW)</v>
          </cell>
          <cell r="C747" t="str">
            <v>1000A</v>
          </cell>
          <cell r="D747" t="str">
            <v>개</v>
          </cell>
          <cell r="O747">
            <v>0</v>
          </cell>
        </row>
        <row r="748">
          <cell r="A748" t="str">
            <v>M305</v>
          </cell>
          <cell r="B748" t="str">
            <v>R-TEE (STW)</v>
          </cell>
          <cell r="O748">
            <v>0</v>
          </cell>
        </row>
        <row r="749">
          <cell r="A749" t="str">
            <v>M3050010</v>
          </cell>
          <cell r="B749" t="str">
            <v>R-TEE (STW)</v>
          </cell>
          <cell r="C749" t="str">
            <v>20x15A</v>
          </cell>
          <cell r="D749" t="str">
            <v>개</v>
          </cell>
          <cell r="E749">
            <v>34400</v>
          </cell>
          <cell r="G749">
            <v>36100</v>
          </cell>
          <cell r="I749">
            <v>36600</v>
          </cell>
          <cell r="O749">
            <v>34400</v>
          </cell>
        </row>
        <row r="750">
          <cell r="A750" t="str">
            <v>M3050020</v>
          </cell>
          <cell r="B750" t="str">
            <v>R-TEE (STW)</v>
          </cell>
          <cell r="C750" t="str">
            <v>25x20A</v>
          </cell>
          <cell r="D750" t="str">
            <v>개</v>
          </cell>
          <cell r="E750">
            <v>52300</v>
          </cell>
          <cell r="G750">
            <v>54900</v>
          </cell>
          <cell r="I750">
            <v>55700</v>
          </cell>
          <cell r="O750">
            <v>52300</v>
          </cell>
        </row>
        <row r="751">
          <cell r="A751" t="str">
            <v>M3050030</v>
          </cell>
          <cell r="B751" t="str">
            <v>R-TEE (STW)</v>
          </cell>
          <cell r="C751" t="str">
            <v>25x15A</v>
          </cell>
          <cell r="D751" t="str">
            <v>개</v>
          </cell>
          <cell r="E751">
            <v>55300</v>
          </cell>
          <cell r="G751">
            <v>58100</v>
          </cell>
          <cell r="I751">
            <v>58900</v>
          </cell>
          <cell r="O751">
            <v>55300</v>
          </cell>
        </row>
        <row r="752">
          <cell r="A752" t="str">
            <v>M3050040</v>
          </cell>
          <cell r="B752" t="str">
            <v>R-TEE (STW)</v>
          </cell>
          <cell r="C752" t="str">
            <v>32x25A</v>
          </cell>
          <cell r="D752" t="str">
            <v>개</v>
          </cell>
          <cell r="E752">
            <v>111400</v>
          </cell>
          <cell r="G752">
            <v>116900</v>
          </cell>
          <cell r="I752">
            <v>118600</v>
          </cell>
          <cell r="O752">
            <v>111400</v>
          </cell>
        </row>
        <row r="753">
          <cell r="A753" t="str">
            <v>M3050050</v>
          </cell>
          <cell r="B753" t="str">
            <v>R-TEE (STW)</v>
          </cell>
          <cell r="C753" t="str">
            <v>32x20A</v>
          </cell>
          <cell r="D753" t="str">
            <v>개</v>
          </cell>
          <cell r="E753">
            <v>117300</v>
          </cell>
          <cell r="G753">
            <v>123100</v>
          </cell>
          <cell r="I753">
            <v>124900</v>
          </cell>
          <cell r="O753">
            <v>117300</v>
          </cell>
        </row>
        <row r="754">
          <cell r="A754" t="str">
            <v>M3050060</v>
          </cell>
          <cell r="B754" t="str">
            <v>R-TEE (STW)</v>
          </cell>
          <cell r="C754" t="str">
            <v>32x15A</v>
          </cell>
          <cell r="D754" t="str">
            <v>개</v>
          </cell>
          <cell r="O754">
            <v>0</v>
          </cell>
        </row>
        <row r="755">
          <cell r="A755" t="str">
            <v>M3050070</v>
          </cell>
          <cell r="B755" t="str">
            <v>R-TEE (STW)</v>
          </cell>
          <cell r="C755" t="str">
            <v>40x32A</v>
          </cell>
          <cell r="D755" t="str">
            <v>개</v>
          </cell>
          <cell r="E755">
            <v>148900</v>
          </cell>
          <cell r="G755">
            <v>156300</v>
          </cell>
          <cell r="I755">
            <v>158600</v>
          </cell>
          <cell r="O755">
            <v>148900</v>
          </cell>
        </row>
        <row r="756">
          <cell r="A756" t="str">
            <v>M3050080</v>
          </cell>
          <cell r="B756" t="str">
            <v>R-TEE (STW)</v>
          </cell>
          <cell r="C756" t="str">
            <v>40x25A</v>
          </cell>
          <cell r="D756" t="str">
            <v>개</v>
          </cell>
          <cell r="E756">
            <v>148900</v>
          </cell>
          <cell r="G756">
            <v>156300</v>
          </cell>
          <cell r="I756">
            <v>158600</v>
          </cell>
          <cell r="O756">
            <v>148900</v>
          </cell>
        </row>
        <row r="757">
          <cell r="A757" t="str">
            <v>M3050090</v>
          </cell>
          <cell r="B757" t="str">
            <v>R-TEE (STW)</v>
          </cell>
          <cell r="C757" t="str">
            <v>40x20A</v>
          </cell>
          <cell r="D757" t="str">
            <v>개</v>
          </cell>
          <cell r="E757">
            <v>148900</v>
          </cell>
          <cell r="G757">
            <v>156300</v>
          </cell>
          <cell r="I757">
            <v>158600</v>
          </cell>
          <cell r="O757">
            <v>148900</v>
          </cell>
        </row>
        <row r="758">
          <cell r="A758" t="str">
            <v>M3050100</v>
          </cell>
          <cell r="B758" t="str">
            <v>R-TEE (STW)</v>
          </cell>
          <cell r="C758" t="str">
            <v>40x15A</v>
          </cell>
          <cell r="D758" t="str">
            <v>개</v>
          </cell>
          <cell r="E758">
            <v>156100</v>
          </cell>
          <cell r="G758">
            <v>163900</v>
          </cell>
          <cell r="I758">
            <v>166300</v>
          </cell>
          <cell r="O758">
            <v>156100</v>
          </cell>
        </row>
        <row r="759">
          <cell r="A759" t="str">
            <v>M3050110</v>
          </cell>
          <cell r="B759" t="str">
            <v>R-TEE (STW)</v>
          </cell>
          <cell r="C759" t="str">
            <v>50x40A</v>
          </cell>
          <cell r="D759" t="str">
            <v>개</v>
          </cell>
          <cell r="E759">
            <v>162000</v>
          </cell>
          <cell r="G759">
            <v>170100</v>
          </cell>
          <cell r="I759">
            <v>172600</v>
          </cell>
          <cell r="O759">
            <v>162000</v>
          </cell>
        </row>
        <row r="760">
          <cell r="A760" t="str">
            <v>M3050120</v>
          </cell>
          <cell r="B760" t="str">
            <v>R-TEE (STW)</v>
          </cell>
          <cell r="C760" t="str">
            <v>50x32A</v>
          </cell>
          <cell r="D760" t="str">
            <v>개</v>
          </cell>
          <cell r="E760">
            <v>166600</v>
          </cell>
          <cell r="G760">
            <v>175000</v>
          </cell>
          <cell r="I760">
            <v>177500</v>
          </cell>
          <cell r="O760">
            <v>166600</v>
          </cell>
        </row>
        <row r="761">
          <cell r="A761" t="str">
            <v>M3050130</v>
          </cell>
          <cell r="B761" t="str">
            <v>R-TEE (STW)</v>
          </cell>
          <cell r="C761" t="str">
            <v>50x25A</v>
          </cell>
          <cell r="D761" t="str">
            <v>개</v>
          </cell>
          <cell r="E761">
            <v>130000</v>
          </cell>
          <cell r="O761">
            <v>130000</v>
          </cell>
        </row>
        <row r="762">
          <cell r="A762" t="str">
            <v>M3050140</v>
          </cell>
          <cell r="B762" t="str">
            <v>R-TEE (STW)</v>
          </cell>
          <cell r="C762" t="str">
            <v>50x20A</v>
          </cell>
          <cell r="D762" t="str">
            <v>개</v>
          </cell>
          <cell r="O762">
            <v>0</v>
          </cell>
        </row>
        <row r="763">
          <cell r="A763" t="str">
            <v>M3050150</v>
          </cell>
          <cell r="B763" t="str">
            <v>R-TEE (STW)</v>
          </cell>
          <cell r="C763" t="str">
            <v>50x15A</v>
          </cell>
          <cell r="D763" t="str">
            <v>개</v>
          </cell>
          <cell r="O763">
            <v>0</v>
          </cell>
        </row>
        <row r="764">
          <cell r="A764" t="str">
            <v>M3050160</v>
          </cell>
          <cell r="B764" t="str">
            <v>R-TEE (STW)</v>
          </cell>
          <cell r="C764" t="str">
            <v>65x50A</v>
          </cell>
          <cell r="D764" t="str">
            <v>개</v>
          </cell>
          <cell r="E764">
            <v>130000</v>
          </cell>
          <cell r="O764">
            <v>130000</v>
          </cell>
        </row>
        <row r="765">
          <cell r="A765" t="str">
            <v>M3050170</v>
          </cell>
          <cell r="B765" t="str">
            <v>R-TEE (STW)</v>
          </cell>
          <cell r="C765" t="str">
            <v>65x40A</v>
          </cell>
          <cell r="D765" t="str">
            <v>개</v>
          </cell>
          <cell r="O765">
            <v>0</v>
          </cell>
        </row>
        <row r="766">
          <cell r="A766" t="str">
            <v>M3050180</v>
          </cell>
          <cell r="B766" t="str">
            <v>R-TEE (STW)</v>
          </cell>
          <cell r="C766" t="str">
            <v>65x32A</v>
          </cell>
          <cell r="D766" t="str">
            <v>개</v>
          </cell>
          <cell r="O766">
            <v>0</v>
          </cell>
        </row>
        <row r="767">
          <cell r="A767" t="str">
            <v>M3050190</v>
          </cell>
          <cell r="B767" t="str">
            <v>R-TEE (STW)</v>
          </cell>
          <cell r="C767" t="str">
            <v>65x25A</v>
          </cell>
          <cell r="D767" t="str">
            <v>개</v>
          </cell>
          <cell r="O767">
            <v>0</v>
          </cell>
        </row>
        <row r="768">
          <cell r="A768" t="str">
            <v>M3050200</v>
          </cell>
          <cell r="B768" t="str">
            <v>R-TEE (STW)</v>
          </cell>
          <cell r="C768" t="str">
            <v>65x20A</v>
          </cell>
          <cell r="D768" t="str">
            <v>개</v>
          </cell>
          <cell r="O768">
            <v>0</v>
          </cell>
        </row>
        <row r="769">
          <cell r="A769" t="str">
            <v>M3050210</v>
          </cell>
          <cell r="B769" t="str">
            <v>R-TEE (STW)</v>
          </cell>
          <cell r="C769" t="str">
            <v>80x65A</v>
          </cell>
          <cell r="D769" t="str">
            <v>개</v>
          </cell>
          <cell r="O769">
            <v>0</v>
          </cell>
        </row>
        <row r="770">
          <cell r="A770" t="str">
            <v>M3050220</v>
          </cell>
          <cell r="B770" t="str">
            <v>R-TEE (STW)</v>
          </cell>
          <cell r="C770" t="str">
            <v>80x50A</v>
          </cell>
          <cell r="D770" t="str">
            <v>개</v>
          </cell>
          <cell r="O770">
            <v>0</v>
          </cell>
        </row>
        <row r="771">
          <cell r="A771" t="str">
            <v>M3050230</v>
          </cell>
          <cell r="B771" t="str">
            <v>R-TEE (STW)</v>
          </cell>
          <cell r="C771" t="str">
            <v>80x40A</v>
          </cell>
          <cell r="D771" t="str">
            <v>개</v>
          </cell>
          <cell r="O771">
            <v>0</v>
          </cell>
        </row>
        <row r="772">
          <cell r="A772" t="str">
            <v>M3050240</v>
          </cell>
          <cell r="B772" t="str">
            <v>R-TEE (STW)</v>
          </cell>
          <cell r="C772" t="str">
            <v>80x32A</v>
          </cell>
          <cell r="D772" t="str">
            <v>개</v>
          </cell>
          <cell r="O772">
            <v>0</v>
          </cell>
        </row>
        <row r="773">
          <cell r="A773" t="str">
            <v>M3050250</v>
          </cell>
          <cell r="B773" t="str">
            <v>R-TEE (STW)</v>
          </cell>
          <cell r="C773" t="str">
            <v>80x25A</v>
          </cell>
          <cell r="D773" t="str">
            <v>개</v>
          </cell>
          <cell r="O773">
            <v>0</v>
          </cell>
        </row>
        <row r="774">
          <cell r="A774" t="str">
            <v>M3050260</v>
          </cell>
          <cell r="B774" t="str">
            <v>R-TEE (STW)</v>
          </cell>
          <cell r="C774" t="str">
            <v>100x80A</v>
          </cell>
          <cell r="D774" t="str">
            <v>개</v>
          </cell>
          <cell r="O774">
            <v>0</v>
          </cell>
        </row>
        <row r="775">
          <cell r="A775" t="str">
            <v>M3050270</v>
          </cell>
          <cell r="B775" t="str">
            <v>R-TEE (STW)</v>
          </cell>
          <cell r="C775" t="str">
            <v>100x65A</v>
          </cell>
          <cell r="D775" t="str">
            <v>개</v>
          </cell>
          <cell r="O775">
            <v>0</v>
          </cell>
        </row>
        <row r="776">
          <cell r="A776" t="str">
            <v>M3050280</v>
          </cell>
          <cell r="B776" t="str">
            <v>R-TEE (STW)</v>
          </cell>
          <cell r="C776" t="str">
            <v>100x50A</v>
          </cell>
          <cell r="D776" t="str">
            <v>개</v>
          </cell>
          <cell r="O776">
            <v>0</v>
          </cell>
        </row>
        <row r="777">
          <cell r="A777" t="str">
            <v>M3050290</v>
          </cell>
          <cell r="B777" t="str">
            <v>R-TEE (STW)</v>
          </cell>
          <cell r="C777" t="str">
            <v>100x40A</v>
          </cell>
          <cell r="D777" t="str">
            <v>개</v>
          </cell>
          <cell r="O777">
            <v>0</v>
          </cell>
        </row>
        <row r="778">
          <cell r="A778" t="str">
            <v>M3050300</v>
          </cell>
          <cell r="B778" t="str">
            <v>R-TEE (STW)</v>
          </cell>
          <cell r="C778" t="str">
            <v>100x32A</v>
          </cell>
          <cell r="D778" t="str">
            <v>개</v>
          </cell>
          <cell r="O778">
            <v>0</v>
          </cell>
        </row>
        <row r="779">
          <cell r="A779" t="str">
            <v>M3050310</v>
          </cell>
          <cell r="B779" t="str">
            <v>R-TEE (STW)</v>
          </cell>
          <cell r="C779" t="str">
            <v>125x100A</v>
          </cell>
          <cell r="D779" t="str">
            <v>개</v>
          </cell>
          <cell r="O779">
            <v>0</v>
          </cell>
        </row>
        <row r="780">
          <cell r="A780" t="str">
            <v>M3050320</v>
          </cell>
          <cell r="B780" t="str">
            <v>R-TEE (STW)</v>
          </cell>
          <cell r="C780" t="str">
            <v>125x80A</v>
          </cell>
          <cell r="D780" t="str">
            <v>개</v>
          </cell>
          <cell r="O780">
            <v>0</v>
          </cell>
        </row>
        <row r="781">
          <cell r="A781" t="str">
            <v>M3050330</v>
          </cell>
          <cell r="B781" t="str">
            <v>R-TEE (STW)</v>
          </cell>
          <cell r="C781" t="str">
            <v>125x65A</v>
          </cell>
          <cell r="D781" t="str">
            <v>개</v>
          </cell>
          <cell r="O781">
            <v>0</v>
          </cell>
        </row>
        <row r="782">
          <cell r="A782" t="str">
            <v>M3050340</v>
          </cell>
          <cell r="B782" t="str">
            <v>R-TEE (STW)</v>
          </cell>
          <cell r="C782" t="str">
            <v>125x50A</v>
          </cell>
          <cell r="D782" t="str">
            <v>개</v>
          </cell>
          <cell r="O782">
            <v>0</v>
          </cell>
        </row>
        <row r="783">
          <cell r="A783" t="str">
            <v>M3050350</v>
          </cell>
          <cell r="B783" t="str">
            <v>R-TEE (STW)</v>
          </cell>
          <cell r="C783" t="str">
            <v>150x125A</v>
          </cell>
          <cell r="D783" t="str">
            <v>개</v>
          </cell>
          <cell r="O783">
            <v>0</v>
          </cell>
        </row>
        <row r="784">
          <cell r="A784" t="str">
            <v>M3050360</v>
          </cell>
          <cell r="B784" t="str">
            <v>R-TEE (STW)</v>
          </cell>
          <cell r="C784" t="str">
            <v>150x100A</v>
          </cell>
          <cell r="D784" t="str">
            <v>개</v>
          </cell>
          <cell r="O784">
            <v>0</v>
          </cell>
        </row>
        <row r="785">
          <cell r="A785" t="str">
            <v>M3050370</v>
          </cell>
          <cell r="B785" t="str">
            <v>R-TEE (STW)</v>
          </cell>
          <cell r="C785" t="str">
            <v>150x80A</v>
          </cell>
          <cell r="D785" t="str">
            <v>개</v>
          </cell>
          <cell r="O785">
            <v>0</v>
          </cell>
        </row>
        <row r="786">
          <cell r="A786" t="str">
            <v>M3050380</v>
          </cell>
          <cell r="B786" t="str">
            <v>R-TEE (STW)</v>
          </cell>
          <cell r="C786" t="str">
            <v>150x65A</v>
          </cell>
          <cell r="D786" t="str">
            <v>개</v>
          </cell>
          <cell r="O786">
            <v>0</v>
          </cell>
        </row>
        <row r="787">
          <cell r="A787" t="str">
            <v>M3050390</v>
          </cell>
          <cell r="B787" t="str">
            <v>R-TEE (STW)</v>
          </cell>
          <cell r="C787" t="str">
            <v>200x150A</v>
          </cell>
          <cell r="D787" t="str">
            <v>개</v>
          </cell>
          <cell r="O787">
            <v>0</v>
          </cell>
        </row>
        <row r="788">
          <cell r="A788" t="str">
            <v>M3050400</v>
          </cell>
          <cell r="B788" t="str">
            <v>R-TEE (STW)</v>
          </cell>
          <cell r="C788" t="str">
            <v>200x125A</v>
          </cell>
          <cell r="D788" t="str">
            <v>개</v>
          </cell>
          <cell r="O788">
            <v>0</v>
          </cell>
        </row>
        <row r="789">
          <cell r="A789" t="str">
            <v>M3050410</v>
          </cell>
          <cell r="B789" t="str">
            <v>R-TEE (STW)</v>
          </cell>
          <cell r="C789" t="str">
            <v>200x100A</v>
          </cell>
          <cell r="D789" t="str">
            <v>개</v>
          </cell>
          <cell r="O789">
            <v>0</v>
          </cell>
        </row>
        <row r="790">
          <cell r="A790" t="str">
            <v>M3050420</v>
          </cell>
          <cell r="B790" t="str">
            <v>R-TEE (STW)</v>
          </cell>
          <cell r="C790" t="str">
            <v>200x80A</v>
          </cell>
          <cell r="D790" t="str">
            <v>개</v>
          </cell>
          <cell r="O790">
            <v>0</v>
          </cell>
        </row>
        <row r="791">
          <cell r="A791" t="str">
            <v>M3050430</v>
          </cell>
          <cell r="B791" t="str">
            <v>R-TEE (STW)</v>
          </cell>
          <cell r="C791" t="str">
            <v>250x200A</v>
          </cell>
          <cell r="D791" t="str">
            <v>개</v>
          </cell>
          <cell r="O791">
            <v>0</v>
          </cell>
        </row>
        <row r="792">
          <cell r="A792" t="str">
            <v>M3050440</v>
          </cell>
          <cell r="B792" t="str">
            <v>R-TEE (STW)</v>
          </cell>
          <cell r="C792" t="str">
            <v>250x150A</v>
          </cell>
          <cell r="D792" t="str">
            <v>개</v>
          </cell>
          <cell r="O792">
            <v>0</v>
          </cell>
        </row>
        <row r="793">
          <cell r="A793" t="str">
            <v>M3050450</v>
          </cell>
          <cell r="B793" t="str">
            <v>R-TEE (STW)</v>
          </cell>
          <cell r="C793" t="str">
            <v>250x125A</v>
          </cell>
          <cell r="D793" t="str">
            <v>개</v>
          </cell>
          <cell r="O793">
            <v>0</v>
          </cell>
        </row>
        <row r="794">
          <cell r="A794" t="str">
            <v>M3050460</v>
          </cell>
          <cell r="B794" t="str">
            <v>R-TEE (STW)</v>
          </cell>
          <cell r="C794" t="str">
            <v>250x100A</v>
          </cell>
          <cell r="D794" t="str">
            <v>개</v>
          </cell>
          <cell r="O794">
            <v>0</v>
          </cell>
        </row>
        <row r="795">
          <cell r="A795" t="str">
            <v>M3050470</v>
          </cell>
          <cell r="B795" t="str">
            <v>R-TEE (STW)</v>
          </cell>
          <cell r="C795" t="str">
            <v>300x250A</v>
          </cell>
          <cell r="D795" t="str">
            <v>개</v>
          </cell>
          <cell r="O795">
            <v>0</v>
          </cell>
        </row>
        <row r="796">
          <cell r="A796" t="str">
            <v>M3050480</v>
          </cell>
          <cell r="B796" t="str">
            <v>R-TEE (STW)</v>
          </cell>
          <cell r="C796" t="str">
            <v>300x200A</v>
          </cell>
          <cell r="D796" t="str">
            <v>개</v>
          </cell>
          <cell r="O796">
            <v>0</v>
          </cell>
        </row>
        <row r="797">
          <cell r="A797" t="str">
            <v>M3050490</v>
          </cell>
          <cell r="B797" t="str">
            <v>R-TEE (STW)</v>
          </cell>
          <cell r="C797" t="str">
            <v>300x150A</v>
          </cell>
          <cell r="D797" t="str">
            <v>개</v>
          </cell>
          <cell r="O797">
            <v>0</v>
          </cell>
        </row>
        <row r="798">
          <cell r="A798" t="str">
            <v>M3050500</v>
          </cell>
          <cell r="B798" t="str">
            <v>R-TEE (STW)</v>
          </cell>
          <cell r="C798" t="str">
            <v>300x125A</v>
          </cell>
          <cell r="D798" t="str">
            <v>개</v>
          </cell>
          <cell r="O798">
            <v>0</v>
          </cell>
        </row>
        <row r="799">
          <cell r="A799" t="str">
            <v>M3050510</v>
          </cell>
          <cell r="B799" t="str">
            <v>R-TEE (STW)</v>
          </cell>
          <cell r="C799" t="str">
            <v>350x300A</v>
          </cell>
          <cell r="D799" t="str">
            <v>개</v>
          </cell>
          <cell r="O799">
            <v>0</v>
          </cell>
        </row>
        <row r="800">
          <cell r="A800" t="str">
            <v>M3050520</v>
          </cell>
          <cell r="B800" t="str">
            <v>R-TEE (STW)</v>
          </cell>
          <cell r="C800" t="str">
            <v>350x250A</v>
          </cell>
          <cell r="D800" t="str">
            <v>개</v>
          </cell>
          <cell r="O800">
            <v>0</v>
          </cell>
        </row>
        <row r="801">
          <cell r="A801" t="str">
            <v>M3050530</v>
          </cell>
          <cell r="B801" t="str">
            <v>R-TEE (STW)</v>
          </cell>
          <cell r="C801" t="str">
            <v>350x200A</v>
          </cell>
          <cell r="D801" t="str">
            <v>개</v>
          </cell>
          <cell r="O801">
            <v>0</v>
          </cell>
        </row>
        <row r="802">
          <cell r="A802" t="str">
            <v>M3050540</v>
          </cell>
          <cell r="B802" t="str">
            <v>R-TEE (STW)</v>
          </cell>
          <cell r="C802" t="str">
            <v>350x150A</v>
          </cell>
          <cell r="D802" t="str">
            <v>개</v>
          </cell>
          <cell r="O802">
            <v>0</v>
          </cell>
        </row>
        <row r="803">
          <cell r="A803" t="str">
            <v>M3050550</v>
          </cell>
          <cell r="B803" t="str">
            <v>R-TEE (STW)</v>
          </cell>
          <cell r="C803" t="str">
            <v>400x350A</v>
          </cell>
          <cell r="D803" t="str">
            <v>개</v>
          </cell>
          <cell r="O803">
            <v>0</v>
          </cell>
        </row>
        <row r="804">
          <cell r="A804" t="str">
            <v>M3050560</v>
          </cell>
          <cell r="B804" t="str">
            <v>R-TEE (STW)</v>
          </cell>
          <cell r="C804" t="str">
            <v>400x300A</v>
          </cell>
          <cell r="D804" t="str">
            <v>개</v>
          </cell>
          <cell r="O804">
            <v>0</v>
          </cell>
        </row>
        <row r="805">
          <cell r="A805" t="str">
            <v>M3050570</v>
          </cell>
          <cell r="B805" t="str">
            <v>R-TEE (STW)</v>
          </cell>
          <cell r="C805" t="str">
            <v>400x250A</v>
          </cell>
          <cell r="D805" t="str">
            <v>개</v>
          </cell>
          <cell r="O805">
            <v>0</v>
          </cell>
        </row>
        <row r="806">
          <cell r="A806" t="str">
            <v>M3050580</v>
          </cell>
          <cell r="B806" t="str">
            <v>R-TEE (STW)</v>
          </cell>
          <cell r="C806" t="str">
            <v>400x200A</v>
          </cell>
          <cell r="D806" t="str">
            <v>개</v>
          </cell>
          <cell r="O806">
            <v>0</v>
          </cell>
        </row>
        <row r="807">
          <cell r="A807" t="str">
            <v>M306</v>
          </cell>
          <cell r="B807" t="str">
            <v>CON'-REDUCER (STW)</v>
          </cell>
          <cell r="O807">
            <v>0</v>
          </cell>
        </row>
        <row r="808">
          <cell r="A808" t="str">
            <v>M3060010</v>
          </cell>
          <cell r="B808" t="str">
            <v>CON'-REDUCER (STW)</v>
          </cell>
          <cell r="C808" t="str">
            <v>20x15A</v>
          </cell>
          <cell r="D808" t="str">
            <v>개</v>
          </cell>
          <cell r="E808">
            <v>34400</v>
          </cell>
          <cell r="G808">
            <v>36100</v>
          </cell>
          <cell r="I808">
            <v>36600</v>
          </cell>
          <cell r="O808">
            <v>34400</v>
          </cell>
        </row>
        <row r="809">
          <cell r="A809" t="str">
            <v>M3060020</v>
          </cell>
          <cell r="B809" t="str">
            <v>CON'-REDUCER (STW)</v>
          </cell>
          <cell r="C809" t="str">
            <v>25x20A</v>
          </cell>
          <cell r="D809" t="str">
            <v>개</v>
          </cell>
          <cell r="E809">
            <v>52300</v>
          </cell>
          <cell r="G809">
            <v>54900</v>
          </cell>
          <cell r="I809">
            <v>55700</v>
          </cell>
          <cell r="O809">
            <v>52300</v>
          </cell>
        </row>
        <row r="810">
          <cell r="A810" t="str">
            <v>M3060030</v>
          </cell>
          <cell r="B810" t="str">
            <v>CON'-REDUCER (STW)</v>
          </cell>
          <cell r="C810" t="str">
            <v>25x15A</v>
          </cell>
          <cell r="D810" t="str">
            <v>개</v>
          </cell>
          <cell r="E810">
            <v>55300</v>
          </cell>
          <cell r="G810">
            <v>58100</v>
          </cell>
          <cell r="I810">
            <v>58900</v>
          </cell>
          <cell r="O810">
            <v>55300</v>
          </cell>
        </row>
        <row r="811">
          <cell r="A811" t="str">
            <v>M3060040</v>
          </cell>
          <cell r="B811" t="str">
            <v>CON'-REDUCER (STW)</v>
          </cell>
          <cell r="C811" t="str">
            <v>32x25A</v>
          </cell>
          <cell r="D811" t="str">
            <v>개</v>
          </cell>
          <cell r="E811">
            <v>111400</v>
          </cell>
          <cell r="G811">
            <v>116900</v>
          </cell>
          <cell r="I811">
            <v>118600</v>
          </cell>
          <cell r="O811">
            <v>111400</v>
          </cell>
        </row>
        <row r="812">
          <cell r="A812" t="str">
            <v>M3060050</v>
          </cell>
          <cell r="B812" t="str">
            <v>CON'-REDUCER (STW)</v>
          </cell>
          <cell r="C812" t="str">
            <v>32x20A</v>
          </cell>
          <cell r="D812" t="str">
            <v>개</v>
          </cell>
          <cell r="E812">
            <v>117300</v>
          </cell>
          <cell r="G812">
            <v>123100</v>
          </cell>
          <cell r="I812">
            <v>124900</v>
          </cell>
          <cell r="O812">
            <v>117300</v>
          </cell>
        </row>
        <row r="813">
          <cell r="A813" t="str">
            <v>M3060060</v>
          </cell>
          <cell r="B813" t="str">
            <v>CON'-REDUCER (STW)</v>
          </cell>
          <cell r="C813" t="str">
            <v>32x15A</v>
          </cell>
          <cell r="D813" t="str">
            <v>개</v>
          </cell>
          <cell r="O813">
            <v>0</v>
          </cell>
        </row>
        <row r="814">
          <cell r="A814" t="str">
            <v>M3060070</v>
          </cell>
          <cell r="B814" t="str">
            <v>CON'-REDUCER (STW)</v>
          </cell>
          <cell r="C814" t="str">
            <v>40x32A</v>
          </cell>
          <cell r="D814" t="str">
            <v>개</v>
          </cell>
          <cell r="E814">
            <v>148900</v>
          </cell>
          <cell r="G814">
            <v>156300</v>
          </cell>
          <cell r="I814">
            <v>158600</v>
          </cell>
          <cell r="O814">
            <v>148900</v>
          </cell>
        </row>
        <row r="815">
          <cell r="A815" t="str">
            <v>M3060080</v>
          </cell>
          <cell r="B815" t="str">
            <v>CON'-REDUCER (STW)</v>
          </cell>
          <cell r="C815" t="str">
            <v>40x25A</v>
          </cell>
          <cell r="D815" t="str">
            <v>개</v>
          </cell>
          <cell r="E815">
            <v>148900</v>
          </cell>
          <cell r="G815">
            <v>156300</v>
          </cell>
          <cell r="I815">
            <v>158600</v>
          </cell>
          <cell r="O815">
            <v>148900</v>
          </cell>
        </row>
        <row r="816">
          <cell r="A816" t="str">
            <v>M3060090</v>
          </cell>
          <cell r="B816" t="str">
            <v>CON'-REDUCER (STW)</v>
          </cell>
          <cell r="C816" t="str">
            <v>40x20A</v>
          </cell>
          <cell r="D816" t="str">
            <v>개</v>
          </cell>
          <cell r="E816">
            <v>148900</v>
          </cell>
          <cell r="G816">
            <v>156300</v>
          </cell>
          <cell r="I816">
            <v>158600</v>
          </cell>
          <cell r="O816">
            <v>148900</v>
          </cell>
        </row>
        <row r="817">
          <cell r="A817" t="str">
            <v>M3060100</v>
          </cell>
          <cell r="B817" t="str">
            <v>CON'-REDUCER (STW)</v>
          </cell>
          <cell r="C817" t="str">
            <v>40x15A</v>
          </cell>
          <cell r="D817" t="str">
            <v>개</v>
          </cell>
          <cell r="E817">
            <v>156100</v>
          </cell>
          <cell r="G817">
            <v>163900</v>
          </cell>
          <cell r="I817">
            <v>166300</v>
          </cell>
          <cell r="O817">
            <v>156100</v>
          </cell>
        </row>
        <row r="818">
          <cell r="A818" t="str">
            <v>M3060110</v>
          </cell>
          <cell r="B818" t="str">
            <v>CON'-REDUCER (STW)</v>
          </cell>
          <cell r="C818" t="str">
            <v>50x40A</v>
          </cell>
          <cell r="D818" t="str">
            <v>개</v>
          </cell>
          <cell r="E818">
            <v>162000</v>
          </cell>
          <cell r="G818">
            <v>170100</v>
          </cell>
          <cell r="I818">
            <v>172600</v>
          </cell>
          <cell r="O818">
            <v>162000</v>
          </cell>
        </row>
        <row r="819">
          <cell r="A819" t="str">
            <v>M3060120</v>
          </cell>
          <cell r="B819" t="str">
            <v>CON'-REDUCER (STW)</v>
          </cell>
          <cell r="C819" t="str">
            <v>50x32A</v>
          </cell>
          <cell r="D819" t="str">
            <v>개</v>
          </cell>
          <cell r="E819">
            <v>166600</v>
          </cell>
          <cell r="G819">
            <v>175000</v>
          </cell>
          <cell r="I819">
            <v>177500</v>
          </cell>
          <cell r="O819">
            <v>166600</v>
          </cell>
        </row>
        <row r="820">
          <cell r="A820" t="str">
            <v>M3060130</v>
          </cell>
          <cell r="B820" t="str">
            <v>CON'-REDUCER (STW)</v>
          </cell>
          <cell r="C820" t="str">
            <v>50x25A</v>
          </cell>
          <cell r="D820" t="str">
            <v>개</v>
          </cell>
          <cell r="E820">
            <v>130000</v>
          </cell>
          <cell r="O820">
            <v>130000</v>
          </cell>
        </row>
        <row r="821">
          <cell r="A821" t="str">
            <v>M3060140</v>
          </cell>
          <cell r="B821" t="str">
            <v>CON'-REDUCER (STW)</v>
          </cell>
          <cell r="C821" t="str">
            <v>50x20A</v>
          </cell>
          <cell r="D821" t="str">
            <v>개</v>
          </cell>
          <cell r="O821">
            <v>0</v>
          </cell>
        </row>
        <row r="822">
          <cell r="A822" t="str">
            <v>M3060150</v>
          </cell>
          <cell r="B822" t="str">
            <v>CON'-REDUCER (STW)</v>
          </cell>
          <cell r="C822" t="str">
            <v>50x15A</v>
          </cell>
          <cell r="D822" t="str">
            <v>개</v>
          </cell>
          <cell r="O822">
            <v>0</v>
          </cell>
        </row>
        <row r="823">
          <cell r="A823" t="str">
            <v>M3060160</v>
          </cell>
          <cell r="B823" t="str">
            <v>CON'-REDUCER (STW)</v>
          </cell>
          <cell r="C823" t="str">
            <v>65x50A</v>
          </cell>
          <cell r="D823" t="str">
            <v>개</v>
          </cell>
          <cell r="E823">
            <v>130000</v>
          </cell>
          <cell r="O823">
            <v>130000</v>
          </cell>
        </row>
        <row r="824">
          <cell r="A824" t="str">
            <v>M3060170</v>
          </cell>
          <cell r="B824" t="str">
            <v>CON'-REDUCER (STW)</v>
          </cell>
          <cell r="C824" t="str">
            <v>65x40A</v>
          </cell>
          <cell r="D824" t="str">
            <v>개</v>
          </cell>
          <cell r="O824">
            <v>0</v>
          </cell>
        </row>
        <row r="825">
          <cell r="A825" t="str">
            <v>M3060180</v>
          </cell>
          <cell r="B825" t="str">
            <v>CON'-REDUCER (STW)</v>
          </cell>
          <cell r="C825" t="str">
            <v>65x32A</v>
          </cell>
          <cell r="D825" t="str">
            <v>개</v>
          </cell>
          <cell r="O825">
            <v>0</v>
          </cell>
        </row>
        <row r="826">
          <cell r="A826" t="str">
            <v>M3060190</v>
          </cell>
          <cell r="B826" t="str">
            <v>CON'-REDUCER (STW)</v>
          </cell>
          <cell r="C826" t="str">
            <v>65x25A</v>
          </cell>
          <cell r="D826" t="str">
            <v>개</v>
          </cell>
          <cell r="O826">
            <v>0</v>
          </cell>
        </row>
        <row r="827">
          <cell r="A827" t="str">
            <v>M3060200</v>
          </cell>
          <cell r="B827" t="str">
            <v>CON'-REDUCER (STW)</v>
          </cell>
          <cell r="C827" t="str">
            <v>65x20A</v>
          </cell>
          <cell r="D827" t="str">
            <v>개</v>
          </cell>
          <cell r="O827">
            <v>0</v>
          </cell>
        </row>
        <row r="828">
          <cell r="A828" t="str">
            <v>M3060210</v>
          </cell>
          <cell r="B828" t="str">
            <v>CON'-REDUCER (STW)</v>
          </cell>
          <cell r="C828" t="str">
            <v>80x65A</v>
          </cell>
          <cell r="D828" t="str">
            <v>개</v>
          </cell>
          <cell r="O828">
            <v>0</v>
          </cell>
        </row>
        <row r="829">
          <cell r="A829" t="str">
            <v>M3060220</v>
          </cell>
          <cell r="B829" t="str">
            <v>CON'-REDUCER (STW)</v>
          </cell>
          <cell r="C829" t="str">
            <v>80x50A</v>
          </cell>
          <cell r="D829" t="str">
            <v>개</v>
          </cell>
          <cell r="O829">
            <v>0</v>
          </cell>
        </row>
        <row r="830">
          <cell r="A830" t="str">
            <v>M3060230</v>
          </cell>
          <cell r="B830" t="str">
            <v>CON'-REDUCER (STW)</v>
          </cell>
          <cell r="C830" t="str">
            <v>80x40A</v>
          </cell>
          <cell r="D830" t="str">
            <v>개</v>
          </cell>
          <cell r="O830">
            <v>0</v>
          </cell>
        </row>
        <row r="831">
          <cell r="A831" t="str">
            <v>M3060240</v>
          </cell>
          <cell r="B831" t="str">
            <v>CON'-REDUCER (STW)</v>
          </cell>
          <cell r="C831" t="str">
            <v>80x32A</v>
          </cell>
          <cell r="D831" t="str">
            <v>개</v>
          </cell>
          <cell r="O831">
            <v>0</v>
          </cell>
        </row>
        <row r="832">
          <cell r="A832" t="str">
            <v>M3060250</v>
          </cell>
          <cell r="B832" t="str">
            <v>CON'-REDUCER (STW)</v>
          </cell>
          <cell r="C832" t="str">
            <v>80x25A</v>
          </cell>
          <cell r="D832" t="str">
            <v>개</v>
          </cell>
          <cell r="O832">
            <v>0</v>
          </cell>
        </row>
        <row r="833">
          <cell r="A833" t="str">
            <v>M3060260</v>
          </cell>
          <cell r="B833" t="str">
            <v>CON'-REDUCER (STW)</v>
          </cell>
          <cell r="C833" t="str">
            <v>100x80A</v>
          </cell>
          <cell r="D833" t="str">
            <v>개</v>
          </cell>
          <cell r="O833">
            <v>0</v>
          </cell>
        </row>
        <row r="834">
          <cell r="A834" t="str">
            <v>M3060270</v>
          </cell>
          <cell r="B834" t="str">
            <v>CON'-REDUCER (STW)</v>
          </cell>
          <cell r="C834" t="str">
            <v>100x65A</v>
          </cell>
          <cell r="D834" t="str">
            <v>개</v>
          </cell>
          <cell r="O834">
            <v>0</v>
          </cell>
        </row>
        <row r="835">
          <cell r="A835" t="str">
            <v>M3060280</v>
          </cell>
          <cell r="B835" t="str">
            <v>CON'-REDUCER (STW)</v>
          </cell>
          <cell r="C835" t="str">
            <v>100x50A</v>
          </cell>
          <cell r="D835" t="str">
            <v>개</v>
          </cell>
          <cell r="O835">
            <v>0</v>
          </cell>
        </row>
        <row r="836">
          <cell r="A836" t="str">
            <v>M3060290</v>
          </cell>
          <cell r="B836" t="str">
            <v>CON'-REDUCER (STW)</v>
          </cell>
          <cell r="C836" t="str">
            <v>100x40A</v>
          </cell>
          <cell r="D836" t="str">
            <v>개</v>
          </cell>
          <cell r="O836">
            <v>0</v>
          </cell>
        </row>
        <row r="837">
          <cell r="A837" t="str">
            <v>M3060300</v>
          </cell>
          <cell r="B837" t="str">
            <v>CON'-REDUCER (STW)</v>
          </cell>
          <cell r="C837" t="str">
            <v>100x32A</v>
          </cell>
          <cell r="D837" t="str">
            <v>개</v>
          </cell>
          <cell r="O837">
            <v>0</v>
          </cell>
        </row>
        <row r="838">
          <cell r="A838" t="str">
            <v>M3060310</v>
          </cell>
          <cell r="B838" t="str">
            <v>CON'-REDUCER (STW)</v>
          </cell>
          <cell r="C838" t="str">
            <v>125x100A</v>
          </cell>
          <cell r="D838" t="str">
            <v>개</v>
          </cell>
          <cell r="O838">
            <v>0</v>
          </cell>
        </row>
        <row r="839">
          <cell r="A839" t="str">
            <v>M3060320</v>
          </cell>
          <cell r="B839" t="str">
            <v>CON'-REDUCER (STW)</v>
          </cell>
          <cell r="C839" t="str">
            <v>125x80A</v>
          </cell>
          <cell r="D839" t="str">
            <v>개</v>
          </cell>
          <cell r="O839">
            <v>0</v>
          </cell>
        </row>
        <row r="840">
          <cell r="A840" t="str">
            <v>M3060330</v>
          </cell>
          <cell r="B840" t="str">
            <v>CON'-REDUCER (STW)</v>
          </cell>
          <cell r="C840" t="str">
            <v>125x65A</v>
          </cell>
          <cell r="D840" t="str">
            <v>개</v>
          </cell>
          <cell r="O840">
            <v>0</v>
          </cell>
        </row>
        <row r="841">
          <cell r="A841" t="str">
            <v>M3060340</v>
          </cell>
          <cell r="B841" t="str">
            <v>CON'-REDUCER (STW)</v>
          </cell>
          <cell r="C841" t="str">
            <v>125x50A</v>
          </cell>
          <cell r="D841" t="str">
            <v>개</v>
          </cell>
          <cell r="O841">
            <v>0</v>
          </cell>
        </row>
        <row r="842">
          <cell r="A842" t="str">
            <v>M3060350</v>
          </cell>
          <cell r="B842" t="str">
            <v>CON'-REDUCER (STW)</v>
          </cell>
          <cell r="C842" t="str">
            <v>150x125A</v>
          </cell>
          <cell r="D842" t="str">
            <v>개</v>
          </cell>
          <cell r="O842">
            <v>0</v>
          </cell>
        </row>
        <row r="843">
          <cell r="A843" t="str">
            <v>M3060360</v>
          </cell>
          <cell r="B843" t="str">
            <v>CON'-REDUCER (STW)</v>
          </cell>
          <cell r="C843" t="str">
            <v>150x100A</v>
          </cell>
          <cell r="D843" t="str">
            <v>개</v>
          </cell>
          <cell r="O843">
            <v>0</v>
          </cell>
        </row>
        <row r="844">
          <cell r="A844" t="str">
            <v>M3060370</v>
          </cell>
          <cell r="B844" t="str">
            <v>CON'-REDUCER (STW)</v>
          </cell>
          <cell r="C844" t="str">
            <v>150x80A</v>
          </cell>
          <cell r="D844" t="str">
            <v>개</v>
          </cell>
          <cell r="O844">
            <v>0</v>
          </cell>
        </row>
        <row r="845">
          <cell r="A845" t="str">
            <v>M3060380</v>
          </cell>
          <cell r="B845" t="str">
            <v>CON'-REDUCER (STW)</v>
          </cell>
          <cell r="C845" t="str">
            <v>150x65A</v>
          </cell>
          <cell r="D845" t="str">
            <v>개</v>
          </cell>
          <cell r="O845">
            <v>0</v>
          </cell>
        </row>
        <row r="846">
          <cell r="A846" t="str">
            <v>M3060390</v>
          </cell>
          <cell r="B846" t="str">
            <v>CON'-REDUCER (STW)</v>
          </cell>
          <cell r="C846" t="str">
            <v>200x150A</v>
          </cell>
          <cell r="D846" t="str">
            <v>개</v>
          </cell>
          <cell r="O846">
            <v>0</v>
          </cell>
        </row>
        <row r="847">
          <cell r="A847" t="str">
            <v>M3060400</v>
          </cell>
          <cell r="B847" t="str">
            <v>CON'-REDUCER (STW)</v>
          </cell>
          <cell r="C847" t="str">
            <v>200x125A</v>
          </cell>
          <cell r="D847" t="str">
            <v>개</v>
          </cell>
          <cell r="O847">
            <v>0</v>
          </cell>
        </row>
        <row r="848">
          <cell r="A848" t="str">
            <v>M3060410</v>
          </cell>
          <cell r="B848" t="str">
            <v>CON'-REDUCER (STW)</v>
          </cell>
          <cell r="C848" t="str">
            <v>200x100A</v>
          </cell>
          <cell r="D848" t="str">
            <v>개</v>
          </cell>
          <cell r="O848">
            <v>0</v>
          </cell>
        </row>
        <row r="849">
          <cell r="A849" t="str">
            <v>M3060420</v>
          </cell>
          <cell r="B849" t="str">
            <v>CON'-REDUCER (STW)</v>
          </cell>
          <cell r="C849" t="str">
            <v>200x80A</v>
          </cell>
          <cell r="D849" t="str">
            <v>개</v>
          </cell>
          <cell r="O849">
            <v>0</v>
          </cell>
        </row>
        <row r="850">
          <cell r="A850" t="str">
            <v>M3060430</v>
          </cell>
          <cell r="B850" t="str">
            <v>CON'-REDUCER (STW)</v>
          </cell>
          <cell r="C850" t="str">
            <v>250x200A</v>
          </cell>
          <cell r="D850" t="str">
            <v>개</v>
          </cell>
          <cell r="O850">
            <v>0</v>
          </cell>
        </row>
        <row r="851">
          <cell r="A851" t="str">
            <v>M3060440</v>
          </cell>
          <cell r="B851" t="str">
            <v>CON'-REDUCER (STW)</v>
          </cell>
          <cell r="C851" t="str">
            <v>250x150A</v>
          </cell>
          <cell r="D851" t="str">
            <v>개</v>
          </cell>
          <cell r="O851">
            <v>0</v>
          </cell>
        </row>
        <row r="852">
          <cell r="A852" t="str">
            <v>M3060450</v>
          </cell>
          <cell r="B852" t="str">
            <v>CON'-REDUCER (STW)</v>
          </cell>
          <cell r="C852" t="str">
            <v>250x125A</v>
          </cell>
          <cell r="D852" t="str">
            <v>개</v>
          </cell>
          <cell r="O852">
            <v>0</v>
          </cell>
        </row>
        <row r="853">
          <cell r="A853" t="str">
            <v>M3060460</v>
          </cell>
          <cell r="B853" t="str">
            <v>CON'-REDUCER (STW)</v>
          </cell>
          <cell r="C853" t="str">
            <v>250x100A</v>
          </cell>
          <cell r="D853" t="str">
            <v>개</v>
          </cell>
          <cell r="O853">
            <v>0</v>
          </cell>
        </row>
        <row r="854">
          <cell r="A854" t="str">
            <v>M3060470</v>
          </cell>
          <cell r="B854" t="str">
            <v>CON'-REDUCER (STW)</v>
          </cell>
          <cell r="C854" t="str">
            <v>300x250A</v>
          </cell>
          <cell r="D854" t="str">
            <v>개</v>
          </cell>
          <cell r="O854">
            <v>0</v>
          </cell>
        </row>
        <row r="855">
          <cell r="A855" t="str">
            <v>M3060480</v>
          </cell>
          <cell r="B855" t="str">
            <v>CON'-REDUCER (STW)</v>
          </cell>
          <cell r="C855" t="str">
            <v>300x200A</v>
          </cell>
          <cell r="D855" t="str">
            <v>개</v>
          </cell>
          <cell r="O855">
            <v>0</v>
          </cell>
        </row>
        <row r="856">
          <cell r="A856" t="str">
            <v>M3060490</v>
          </cell>
          <cell r="B856" t="str">
            <v>CON'-REDUCER (STW)</v>
          </cell>
          <cell r="C856" t="str">
            <v>300x150A</v>
          </cell>
          <cell r="D856" t="str">
            <v>개</v>
          </cell>
          <cell r="O856">
            <v>0</v>
          </cell>
        </row>
        <row r="857">
          <cell r="A857" t="str">
            <v>M3060500</v>
          </cell>
          <cell r="B857" t="str">
            <v>CON'-REDUCER (STW)</v>
          </cell>
          <cell r="C857" t="str">
            <v>300x125A</v>
          </cell>
          <cell r="D857" t="str">
            <v>개</v>
          </cell>
          <cell r="O857">
            <v>0</v>
          </cell>
        </row>
        <row r="858">
          <cell r="A858" t="str">
            <v>M3060510</v>
          </cell>
          <cell r="B858" t="str">
            <v>CON'-REDUCER (STW)</v>
          </cell>
          <cell r="C858" t="str">
            <v>350x300A</v>
          </cell>
          <cell r="D858" t="str">
            <v>개</v>
          </cell>
          <cell r="O858">
            <v>0</v>
          </cell>
        </row>
        <row r="859">
          <cell r="A859" t="str">
            <v>M3060520</v>
          </cell>
          <cell r="B859" t="str">
            <v>CON'-REDUCER (STW)</v>
          </cell>
          <cell r="C859" t="str">
            <v>350x250A</v>
          </cell>
          <cell r="D859" t="str">
            <v>개</v>
          </cell>
          <cell r="O859">
            <v>0</v>
          </cell>
        </row>
        <row r="860">
          <cell r="A860" t="str">
            <v>M3060530</v>
          </cell>
          <cell r="B860" t="str">
            <v>CON'-REDUCER (STW)</v>
          </cell>
          <cell r="C860" t="str">
            <v>350x200A</v>
          </cell>
          <cell r="D860" t="str">
            <v>개</v>
          </cell>
          <cell r="O860">
            <v>0</v>
          </cell>
        </row>
        <row r="861">
          <cell r="A861" t="str">
            <v>M3060540</v>
          </cell>
          <cell r="B861" t="str">
            <v>CON'-REDUCER (STW)</v>
          </cell>
          <cell r="C861" t="str">
            <v>350x150A</v>
          </cell>
          <cell r="D861" t="str">
            <v>개</v>
          </cell>
          <cell r="O861">
            <v>0</v>
          </cell>
        </row>
        <row r="862">
          <cell r="A862" t="str">
            <v>M3060550</v>
          </cell>
          <cell r="B862" t="str">
            <v>CON'-REDUCER (STW)</v>
          </cell>
          <cell r="C862" t="str">
            <v>400x350A</v>
          </cell>
          <cell r="D862" t="str">
            <v>개</v>
          </cell>
          <cell r="O862">
            <v>0</v>
          </cell>
        </row>
        <row r="863">
          <cell r="A863" t="str">
            <v>M3060560</v>
          </cell>
          <cell r="B863" t="str">
            <v>CON'-REDUCER (STW)</v>
          </cell>
          <cell r="C863" t="str">
            <v>400x300A</v>
          </cell>
          <cell r="D863" t="str">
            <v>개</v>
          </cell>
          <cell r="O863">
            <v>0</v>
          </cell>
        </row>
        <row r="864">
          <cell r="A864" t="str">
            <v>M3060570</v>
          </cell>
          <cell r="B864" t="str">
            <v>CON'-REDUCER (STW)</v>
          </cell>
          <cell r="C864" t="str">
            <v>400x250A</v>
          </cell>
          <cell r="D864" t="str">
            <v>개</v>
          </cell>
          <cell r="O864">
            <v>0</v>
          </cell>
        </row>
        <row r="865">
          <cell r="A865" t="str">
            <v>M3060580</v>
          </cell>
          <cell r="B865" t="str">
            <v>CON'-REDUCER (STW)</v>
          </cell>
          <cell r="C865" t="str">
            <v>400x200A</v>
          </cell>
          <cell r="D865" t="str">
            <v>개</v>
          </cell>
          <cell r="O865">
            <v>0</v>
          </cell>
        </row>
        <row r="866">
          <cell r="A866" t="str">
            <v>M307</v>
          </cell>
          <cell r="B866" t="str">
            <v>ECC'-REDUCER (STW)</v>
          </cell>
          <cell r="O866">
            <v>0</v>
          </cell>
        </row>
        <row r="867">
          <cell r="A867" t="str">
            <v>M3070010</v>
          </cell>
          <cell r="B867" t="str">
            <v>ECC'-REDUCER (STW)</v>
          </cell>
          <cell r="C867" t="str">
            <v>20x15A</v>
          </cell>
          <cell r="D867" t="str">
            <v>개</v>
          </cell>
          <cell r="E867">
            <v>34400</v>
          </cell>
          <cell r="G867">
            <v>36100</v>
          </cell>
          <cell r="I867">
            <v>36600</v>
          </cell>
          <cell r="O867">
            <v>34400</v>
          </cell>
        </row>
        <row r="868">
          <cell r="A868" t="str">
            <v>M3070020</v>
          </cell>
          <cell r="B868" t="str">
            <v>ECC'-REDUCER (STW)</v>
          </cell>
          <cell r="C868" t="str">
            <v>25x20A</v>
          </cell>
          <cell r="D868" t="str">
            <v>개</v>
          </cell>
          <cell r="E868">
            <v>52300</v>
          </cell>
          <cell r="G868">
            <v>54900</v>
          </cell>
          <cell r="I868">
            <v>55700</v>
          </cell>
          <cell r="O868">
            <v>52300</v>
          </cell>
        </row>
        <row r="869">
          <cell r="A869" t="str">
            <v>M3070030</v>
          </cell>
          <cell r="B869" t="str">
            <v>ECC'-REDUCER (STW)</v>
          </cell>
          <cell r="C869" t="str">
            <v>25x15A</v>
          </cell>
          <cell r="D869" t="str">
            <v>개</v>
          </cell>
          <cell r="E869">
            <v>55300</v>
          </cell>
          <cell r="G869">
            <v>58100</v>
          </cell>
          <cell r="I869">
            <v>58900</v>
          </cell>
          <cell r="O869">
            <v>55300</v>
          </cell>
        </row>
        <row r="870">
          <cell r="A870" t="str">
            <v>M3070040</v>
          </cell>
          <cell r="B870" t="str">
            <v>ECC'-REDUCER (STW)</v>
          </cell>
          <cell r="C870" t="str">
            <v>32x25A</v>
          </cell>
          <cell r="D870" t="str">
            <v>개</v>
          </cell>
          <cell r="E870">
            <v>111400</v>
          </cell>
          <cell r="G870">
            <v>116900</v>
          </cell>
          <cell r="I870">
            <v>118600</v>
          </cell>
          <cell r="O870">
            <v>111400</v>
          </cell>
        </row>
        <row r="871">
          <cell r="A871" t="str">
            <v>M3070050</v>
          </cell>
          <cell r="B871" t="str">
            <v>ECC'-REDUCER (STW)</v>
          </cell>
          <cell r="C871" t="str">
            <v>32x20A</v>
          </cell>
          <cell r="D871" t="str">
            <v>개</v>
          </cell>
          <cell r="E871">
            <v>117300</v>
          </cell>
          <cell r="G871">
            <v>123100</v>
          </cell>
          <cell r="I871">
            <v>124900</v>
          </cell>
          <cell r="O871">
            <v>117300</v>
          </cell>
        </row>
        <row r="872">
          <cell r="A872" t="str">
            <v>M3070060</v>
          </cell>
          <cell r="B872" t="str">
            <v>ECC'-REDUCER (STW)</v>
          </cell>
          <cell r="C872" t="str">
            <v>32x15A</v>
          </cell>
          <cell r="D872" t="str">
            <v>개</v>
          </cell>
          <cell r="O872">
            <v>0</v>
          </cell>
        </row>
        <row r="873">
          <cell r="A873" t="str">
            <v>M3070070</v>
          </cell>
          <cell r="B873" t="str">
            <v>ECC'-REDUCER (STW)</v>
          </cell>
          <cell r="C873" t="str">
            <v>40x32A</v>
          </cell>
          <cell r="D873" t="str">
            <v>개</v>
          </cell>
          <cell r="E873">
            <v>148900</v>
          </cell>
          <cell r="G873">
            <v>156300</v>
          </cell>
          <cell r="I873">
            <v>158600</v>
          </cell>
          <cell r="O873">
            <v>148900</v>
          </cell>
        </row>
        <row r="874">
          <cell r="A874" t="str">
            <v>M3070080</v>
          </cell>
          <cell r="B874" t="str">
            <v>ECC'-REDUCER (STW)</v>
          </cell>
          <cell r="C874" t="str">
            <v>40x25A</v>
          </cell>
          <cell r="D874" t="str">
            <v>개</v>
          </cell>
          <cell r="E874">
            <v>148900</v>
          </cell>
          <cell r="G874">
            <v>156300</v>
          </cell>
          <cell r="I874">
            <v>158600</v>
          </cell>
          <cell r="O874">
            <v>148900</v>
          </cell>
        </row>
        <row r="875">
          <cell r="A875" t="str">
            <v>M3070090</v>
          </cell>
          <cell r="B875" t="str">
            <v>ECC'-REDUCER (STW)</v>
          </cell>
          <cell r="C875" t="str">
            <v>40x20A</v>
          </cell>
          <cell r="D875" t="str">
            <v>개</v>
          </cell>
          <cell r="E875">
            <v>148900</v>
          </cell>
          <cell r="G875">
            <v>156300</v>
          </cell>
          <cell r="I875">
            <v>158600</v>
          </cell>
          <cell r="O875">
            <v>148900</v>
          </cell>
        </row>
        <row r="876">
          <cell r="A876" t="str">
            <v>M3070100</v>
          </cell>
          <cell r="B876" t="str">
            <v>ECC'-REDUCER (STW)</v>
          </cell>
          <cell r="C876" t="str">
            <v>40x15A</v>
          </cell>
          <cell r="D876" t="str">
            <v>개</v>
          </cell>
          <cell r="E876">
            <v>156100</v>
          </cell>
          <cell r="G876">
            <v>163900</v>
          </cell>
          <cell r="I876">
            <v>166300</v>
          </cell>
          <cell r="O876">
            <v>156100</v>
          </cell>
        </row>
        <row r="877">
          <cell r="A877" t="str">
            <v>M3070110</v>
          </cell>
          <cell r="B877" t="str">
            <v>ECC'-REDUCER (STW)</v>
          </cell>
          <cell r="C877" t="str">
            <v>50x40A</v>
          </cell>
          <cell r="D877" t="str">
            <v>개</v>
          </cell>
          <cell r="E877">
            <v>162000</v>
          </cell>
          <cell r="G877">
            <v>170100</v>
          </cell>
          <cell r="I877">
            <v>172600</v>
          </cell>
          <cell r="O877">
            <v>162000</v>
          </cell>
        </row>
        <row r="878">
          <cell r="A878" t="str">
            <v>M3070120</v>
          </cell>
          <cell r="B878" t="str">
            <v>ECC'-REDUCER (STW)</v>
          </cell>
          <cell r="C878" t="str">
            <v>50x32A</v>
          </cell>
          <cell r="D878" t="str">
            <v>개</v>
          </cell>
          <cell r="E878">
            <v>166600</v>
          </cell>
          <cell r="G878">
            <v>175000</v>
          </cell>
          <cell r="I878">
            <v>177500</v>
          </cell>
          <cell r="O878">
            <v>166600</v>
          </cell>
        </row>
        <row r="879">
          <cell r="A879" t="str">
            <v>M3070130</v>
          </cell>
          <cell r="B879" t="str">
            <v>ECC'-REDUCER (STW)</v>
          </cell>
          <cell r="C879" t="str">
            <v>50x25A</v>
          </cell>
          <cell r="D879" t="str">
            <v>개</v>
          </cell>
          <cell r="E879">
            <v>130000</v>
          </cell>
          <cell r="O879">
            <v>130000</v>
          </cell>
        </row>
        <row r="880">
          <cell r="A880" t="str">
            <v>M3070140</v>
          </cell>
          <cell r="B880" t="str">
            <v>ECC'-REDUCER (STW)</v>
          </cell>
          <cell r="C880" t="str">
            <v>50x20A</v>
          </cell>
          <cell r="D880" t="str">
            <v>개</v>
          </cell>
          <cell r="O880">
            <v>0</v>
          </cell>
        </row>
        <row r="881">
          <cell r="A881" t="str">
            <v>M3070150</v>
          </cell>
          <cell r="B881" t="str">
            <v>ECC'-REDUCER (STW)</v>
          </cell>
          <cell r="C881" t="str">
            <v>50x15A</v>
          </cell>
          <cell r="D881" t="str">
            <v>개</v>
          </cell>
          <cell r="O881">
            <v>0</v>
          </cell>
        </row>
        <row r="882">
          <cell r="A882" t="str">
            <v>M3070160</v>
          </cell>
          <cell r="B882" t="str">
            <v>ECC'-REDUCER (STW)</v>
          </cell>
          <cell r="C882" t="str">
            <v>65x50A</v>
          </cell>
          <cell r="D882" t="str">
            <v>개</v>
          </cell>
          <cell r="E882">
            <v>130000</v>
          </cell>
          <cell r="O882">
            <v>130000</v>
          </cell>
        </row>
        <row r="883">
          <cell r="A883" t="str">
            <v>M3070170</v>
          </cell>
          <cell r="B883" t="str">
            <v>ECC'-REDUCER (STW)</v>
          </cell>
          <cell r="C883" t="str">
            <v>65x40A</v>
          </cell>
          <cell r="D883" t="str">
            <v>개</v>
          </cell>
          <cell r="O883">
            <v>0</v>
          </cell>
        </row>
        <row r="884">
          <cell r="A884" t="str">
            <v>M3070180</v>
          </cell>
          <cell r="B884" t="str">
            <v>ECC'-REDUCER (STW)</v>
          </cell>
          <cell r="C884" t="str">
            <v>65x32A</v>
          </cell>
          <cell r="D884" t="str">
            <v>개</v>
          </cell>
          <cell r="O884">
            <v>0</v>
          </cell>
        </row>
        <row r="885">
          <cell r="A885" t="str">
            <v>M3070190</v>
          </cell>
          <cell r="B885" t="str">
            <v>ECC'-REDUCER (STW)</v>
          </cell>
          <cell r="C885" t="str">
            <v>65x25A</v>
          </cell>
          <cell r="D885" t="str">
            <v>개</v>
          </cell>
          <cell r="O885">
            <v>0</v>
          </cell>
        </row>
        <row r="886">
          <cell r="A886" t="str">
            <v>M3070200</v>
          </cell>
          <cell r="B886" t="str">
            <v>ECC'-REDUCER (STW)</v>
          </cell>
          <cell r="C886" t="str">
            <v>65x20A</v>
          </cell>
          <cell r="D886" t="str">
            <v>개</v>
          </cell>
          <cell r="O886">
            <v>0</v>
          </cell>
        </row>
        <row r="887">
          <cell r="A887" t="str">
            <v>M3070210</v>
          </cell>
          <cell r="B887" t="str">
            <v>ECC'-REDUCER (STW)</v>
          </cell>
          <cell r="C887" t="str">
            <v>80x65A</v>
          </cell>
          <cell r="D887" t="str">
            <v>개</v>
          </cell>
          <cell r="O887">
            <v>0</v>
          </cell>
        </row>
        <row r="888">
          <cell r="A888" t="str">
            <v>M3070220</v>
          </cell>
          <cell r="B888" t="str">
            <v>ECC'-REDUCER (STW)</v>
          </cell>
          <cell r="C888" t="str">
            <v>80x50A</v>
          </cell>
          <cell r="D888" t="str">
            <v>개</v>
          </cell>
          <cell r="O888">
            <v>0</v>
          </cell>
        </row>
        <row r="889">
          <cell r="A889" t="str">
            <v>M3070230</v>
          </cell>
          <cell r="B889" t="str">
            <v>ECC'-REDUCER (STW)</v>
          </cell>
          <cell r="C889" t="str">
            <v>80x40A</v>
          </cell>
          <cell r="D889" t="str">
            <v>개</v>
          </cell>
          <cell r="O889">
            <v>0</v>
          </cell>
        </row>
        <row r="890">
          <cell r="A890" t="str">
            <v>M3070240</v>
          </cell>
          <cell r="B890" t="str">
            <v>ECC'-REDUCER (STW)</v>
          </cell>
          <cell r="C890" t="str">
            <v>80x32A</v>
          </cell>
          <cell r="D890" t="str">
            <v>개</v>
          </cell>
          <cell r="O890">
            <v>0</v>
          </cell>
        </row>
        <row r="891">
          <cell r="A891" t="str">
            <v>M3070250</v>
          </cell>
          <cell r="B891" t="str">
            <v>ECC'-REDUCER (STW)</v>
          </cell>
          <cell r="C891" t="str">
            <v>80x25A</v>
          </cell>
          <cell r="D891" t="str">
            <v>개</v>
          </cell>
          <cell r="O891">
            <v>0</v>
          </cell>
        </row>
        <row r="892">
          <cell r="A892" t="str">
            <v>M3070260</v>
          </cell>
          <cell r="B892" t="str">
            <v>ECC'-REDUCER (STW)</v>
          </cell>
          <cell r="C892" t="str">
            <v>100x80A</v>
          </cell>
          <cell r="D892" t="str">
            <v>개</v>
          </cell>
          <cell r="O892">
            <v>0</v>
          </cell>
        </row>
        <row r="893">
          <cell r="A893" t="str">
            <v>M3070270</v>
          </cell>
          <cell r="B893" t="str">
            <v>ECC'-REDUCER (STW)</v>
          </cell>
          <cell r="C893" t="str">
            <v>100x65A</v>
          </cell>
          <cell r="D893" t="str">
            <v>개</v>
          </cell>
          <cell r="O893">
            <v>0</v>
          </cell>
        </row>
        <row r="894">
          <cell r="A894" t="str">
            <v>M3070280</v>
          </cell>
          <cell r="B894" t="str">
            <v>ECC'-REDUCER (STW)</v>
          </cell>
          <cell r="C894" t="str">
            <v>100x50A</v>
          </cell>
          <cell r="D894" t="str">
            <v>개</v>
          </cell>
          <cell r="O894">
            <v>0</v>
          </cell>
        </row>
        <row r="895">
          <cell r="A895" t="str">
            <v>M3070290</v>
          </cell>
          <cell r="B895" t="str">
            <v>ECC'-REDUCER (STW)</v>
          </cell>
          <cell r="C895" t="str">
            <v>100x40A</v>
          </cell>
          <cell r="D895" t="str">
            <v>개</v>
          </cell>
          <cell r="O895">
            <v>0</v>
          </cell>
        </row>
        <row r="896">
          <cell r="A896" t="str">
            <v>M3070300</v>
          </cell>
          <cell r="B896" t="str">
            <v>ECC'-REDUCER (STW)</v>
          </cell>
          <cell r="C896" t="str">
            <v>100x32A</v>
          </cell>
          <cell r="D896" t="str">
            <v>개</v>
          </cell>
          <cell r="O896">
            <v>0</v>
          </cell>
        </row>
        <row r="897">
          <cell r="A897" t="str">
            <v>M3070310</v>
          </cell>
          <cell r="B897" t="str">
            <v>ECC'-REDUCER (STW)</v>
          </cell>
          <cell r="C897" t="str">
            <v>125x100A</v>
          </cell>
          <cell r="D897" t="str">
            <v>개</v>
          </cell>
          <cell r="O897">
            <v>0</v>
          </cell>
        </row>
        <row r="898">
          <cell r="A898" t="str">
            <v>M3070320</v>
          </cell>
          <cell r="B898" t="str">
            <v>ECC'-REDUCER (STW)</v>
          </cell>
          <cell r="C898" t="str">
            <v>125x80A</v>
          </cell>
          <cell r="D898" t="str">
            <v>개</v>
          </cell>
          <cell r="O898">
            <v>0</v>
          </cell>
        </row>
        <row r="899">
          <cell r="A899" t="str">
            <v>M3070330</v>
          </cell>
          <cell r="B899" t="str">
            <v>ECC'-REDUCER (STW)</v>
          </cell>
          <cell r="C899" t="str">
            <v>125x65A</v>
          </cell>
          <cell r="D899" t="str">
            <v>개</v>
          </cell>
          <cell r="O899">
            <v>0</v>
          </cell>
        </row>
        <row r="900">
          <cell r="A900" t="str">
            <v>M3070340</v>
          </cell>
          <cell r="B900" t="str">
            <v>ECC'-REDUCER (STW)</v>
          </cell>
          <cell r="C900" t="str">
            <v>125x50A</v>
          </cell>
          <cell r="D900" t="str">
            <v>개</v>
          </cell>
          <cell r="O900">
            <v>0</v>
          </cell>
        </row>
        <row r="901">
          <cell r="A901" t="str">
            <v>M3070350</v>
          </cell>
          <cell r="B901" t="str">
            <v>ECC'-REDUCER (STW)</v>
          </cell>
          <cell r="C901" t="str">
            <v>150x125A</v>
          </cell>
          <cell r="D901" t="str">
            <v>개</v>
          </cell>
          <cell r="O901">
            <v>0</v>
          </cell>
        </row>
        <row r="902">
          <cell r="A902" t="str">
            <v>M3070360</v>
          </cell>
          <cell r="B902" t="str">
            <v>ECC'-REDUCER (STW)</v>
          </cell>
          <cell r="C902" t="str">
            <v>150x100A</v>
          </cell>
          <cell r="D902" t="str">
            <v>개</v>
          </cell>
          <cell r="O902">
            <v>0</v>
          </cell>
        </row>
        <row r="903">
          <cell r="A903" t="str">
            <v>M3070370</v>
          </cell>
          <cell r="B903" t="str">
            <v>ECC'-REDUCER (STW)</v>
          </cell>
          <cell r="C903" t="str">
            <v>150x80A</v>
          </cell>
          <cell r="D903" t="str">
            <v>개</v>
          </cell>
          <cell r="O903">
            <v>0</v>
          </cell>
        </row>
        <row r="904">
          <cell r="A904" t="str">
            <v>M3070380</v>
          </cell>
          <cell r="B904" t="str">
            <v>ECC'-REDUCER (STW)</v>
          </cell>
          <cell r="C904" t="str">
            <v>150x65A</v>
          </cell>
          <cell r="D904" t="str">
            <v>개</v>
          </cell>
          <cell r="O904">
            <v>0</v>
          </cell>
        </row>
        <row r="905">
          <cell r="A905" t="str">
            <v>M3070390</v>
          </cell>
          <cell r="B905" t="str">
            <v>ECC'-REDUCER (STW)</v>
          </cell>
          <cell r="C905" t="str">
            <v>200x150A</v>
          </cell>
          <cell r="D905" t="str">
            <v>개</v>
          </cell>
          <cell r="O905">
            <v>0</v>
          </cell>
        </row>
        <row r="906">
          <cell r="A906" t="str">
            <v>M3070400</v>
          </cell>
          <cell r="B906" t="str">
            <v>ECC'-REDUCER (STW)</v>
          </cell>
          <cell r="C906" t="str">
            <v>200x125A</v>
          </cell>
          <cell r="D906" t="str">
            <v>개</v>
          </cell>
          <cell r="O906">
            <v>0</v>
          </cell>
        </row>
        <row r="907">
          <cell r="A907" t="str">
            <v>M3070410</v>
          </cell>
          <cell r="B907" t="str">
            <v>ECC'-REDUCER (STW)</v>
          </cell>
          <cell r="C907" t="str">
            <v>200x100A</v>
          </cell>
          <cell r="D907" t="str">
            <v>개</v>
          </cell>
          <cell r="O907">
            <v>0</v>
          </cell>
        </row>
        <row r="908">
          <cell r="A908" t="str">
            <v>M3070420</v>
          </cell>
          <cell r="B908" t="str">
            <v>ECC'-REDUCER (STW)</v>
          </cell>
          <cell r="C908" t="str">
            <v>200x80A</v>
          </cell>
          <cell r="D908" t="str">
            <v>개</v>
          </cell>
          <cell r="O908">
            <v>0</v>
          </cell>
        </row>
        <row r="909">
          <cell r="A909" t="str">
            <v>M3070430</v>
          </cell>
          <cell r="B909" t="str">
            <v>ECC'-REDUCER (STW)</v>
          </cell>
          <cell r="C909" t="str">
            <v>250x200A</v>
          </cell>
          <cell r="D909" t="str">
            <v>개</v>
          </cell>
          <cell r="O909">
            <v>0</v>
          </cell>
        </row>
        <row r="910">
          <cell r="A910" t="str">
            <v>M3070440</v>
          </cell>
          <cell r="B910" t="str">
            <v>ECC'-REDUCER (STW)</v>
          </cell>
          <cell r="C910" t="str">
            <v>250x150A</v>
          </cell>
          <cell r="D910" t="str">
            <v>개</v>
          </cell>
          <cell r="O910">
            <v>0</v>
          </cell>
        </row>
        <row r="911">
          <cell r="A911" t="str">
            <v>M3070450</v>
          </cell>
          <cell r="B911" t="str">
            <v>ECC'-REDUCER (STW)</v>
          </cell>
          <cell r="C911" t="str">
            <v>250x125A</v>
          </cell>
          <cell r="D911" t="str">
            <v>개</v>
          </cell>
          <cell r="O911">
            <v>0</v>
          </cell>
        </row>
        <row r="912">
          <cell r="A912" t="str">
            <v>M3070460</v>
          </cell>
          <cell r="B912" t="str">
            <v>ECC'-REDUCER (STW)</v>
          </cell>
          <cell r="C912" t="str">
            <v>250x100A</v>
          </cell>
          <cell r="D912" t="str">
            <v>개</v>
          </cell>
          <cell r="O912">
            <v>0</v>
          </cell>
        </row>
        <row r="913">
          <cell r="A913" t="str">
            <v>M3070470</v>
          </cell>
          <cell r="B913" t="str">
            <v>ECC'-REDUCER (STW)</v>
          </cell>
          <cell r="C913" t="str">
            <v>300x250A</v>
          </cell>
          <cell r="D913" t="str">
            <v>개</v>
          </cell>
          <cell r="O913">
            <v>0</v>
          </cell>
        </row>
        <row r="914">
          <cell r="A914" t="str">
            <v>M3070480</v>
          </cell>
          <cell r="B914" t="str">
            <v>ECC'-REDUCER (STW)</v>
          </cell>
          <cell r="C914" t="str">
            <v>300x200A</v>
          </cell>
          <cell r="D914" t="str">
            <v>개</v>
          </cell>
          <cell r="O914">
            <v>0</v>
          </cell>
        </row>
        <row r="915">
          <cell r="A915" t="str">
            <v>M3070490</v>
          </cell>
          <cell r="B915" t="str">
            <v>ECC'-REDUCER (STW)</v>
          </cell>
          <cell r="C915" t="str">
            <v>300x150A</v>
          </cell>
          <cell r="D915" t="str">
            <v>개</v>
          </cell>
          <cell r="O915">
            <v>0</v>
          </cell>
        </row>
        <row r="916">
          <cell r="A916" t="str">
            <v>M3070500</v>
          </cell>
          <cell r="B916" t="str">
            <v>ECC'-REDUCER (STW)</v>
          </cell>
          <cell r="C916" t="str">
            <v>300x125A</v>
          </cell>
          <cell r="D916" t="str">
            <v>개</v>
          </cell>
          <cell r="O916">
            <v>0</v>
          </cell>
        </row>
        <row r="917">
          <cell r="A917" t="str">
            <v>M3070510</v>
          </cell>
          <cell r="B917" t="str">
            <v>ECC'-REDUCER (STW)</v>
          </cell>
          <cell r="C917" t="str">
            <v>350x300A</v>
          </cell>
          <cell r="D917" t="str">
            <v>개</v>
          </cell>
          <cell r="O917">
            <v>0</v>
          </cell>
        </row>
        <row r="918">
          <cell r="A918" t="str">
            <v>M3070520</v>
          </cell>
          <cell r="B918" t="str">
            <v>ECC'-REDUCER (STW)</v>
          </cell>
          <cell r="C918" t="str">
            <v>350x250A</v>
          </cell>
          <cell r="D918" t="str">
            <v>개</v>
          </cell>
          <cell r="O918">
            <v>0</v>
          </cell>
        </row>
        <row r="919">
          <cell r="A919" t="str">
            <v>M3070530</v>
          </cell>
          <cell r="B919" t="str">
            <v>ECC'-REDUCER (STW)</v>
          </cell>
          <cell r="C919" t="str">
            <v>350x200A</v>
          </cell>
          <cell r="D919" t="str">
            <v>개</v>
          </cell>
          <cell r="O919">
            <v>0</v>
          </cell>
        </row>
        <row r="920">
          <cell r="A920" t="str">
            <v>M3070540</v>
          </cell>
          <cell r="B920" t="str">
            <v>ECC'-REDUCER (STW)</v>
          </cell>
          <cell r="C920" t="str">
            <v>350x150A</v>
          </cell>
          <cell r="D920" t="str">
            <v>개</v>
          </cell>
          <cell r="O920">
            <v>0</v>
          </cell>
        </row>
        <row r="921">
          <cell r="A921" t="str">
            <v>M3070550</v>
          </cell>
          <cell r="B921" t="str">
            <v>ECC'-REDUCER (STW)</v>
          </cell>
          <cell r="C921" t="str">
            <v>400x350A</v>
          </cell>
          <cell r="D921" t="str">
            <v>개</v>
          </cell>
          <cell r="O921">
            <v>0</v>
          </cell>
        </row>
        <row r="922">
          <cell r="A922" t="str">
            <v>M3070560</v>
          </cell>
          <cell r="B922" t="str">
            <v>ECC'-REDUCER (STW)</v>
          </cell>
          <cell r="C922" t="str">
            <v>400x300A</v>
          </cell>
          <cell r="D922" t="str">
            <v>개</v>
          </cell>
          <cell r="O922">
            <v>0</v>
          </cell>
        </row>
        <row r="923">
          <cell r="A923" t="str">
            <v>M3070570</v>
          </cell>
          <cell r="B923" t="str">
            <v>ECC'-REDUCER (STW)</v>
          </cell>
          <cell r="C923" t="str">
            <v>400x250A</v>
          </cell>
          <cell r="D923" t="str">
            <v>개</v>
          </cell>
          <cell r="O923">
            <v>0</v>
          </cell>
        </row>
        <row r="924">
          <cell r="A924" t="str">
            <v>M3070580</v>
          </cell>
          <cell r="B924" t="str">
            <v>ECC'-REDUCER (STW)</v>
          </cell>
          <cell r="C924" t="str">
            <v>400x200A</v>
          </cell>
          <cell r="D924" t="str">
            <v>개</v>
          </cell>
          <cell r="O924">
            <v>0</v>
          </cell>
        </row>
        <row r="925">
          <cell r="A925" t="str">
            <v>M308</v>
          </cell>
          <cell r="B925" t="str">
            <v>플랜지 (STW)</v>
          </cell>
          <cell r="O925">
            <v>0</v>
          </cell>
        </row>
        <row r="926">
          <cell r="A926" t="str">
            <v>M3080015</v>
          </cell>
          <cell r="B926" t="str">
            <v>플랜지 (STW)</v>
          </cell>
          <cell r="C926" t="str">
            <v>15A</v>
          </cell>
          <cell r="D926" t="str">
            <v>개</v>
          </cell>
          <cell r="O926">
            <v>0</v>
          </cell>
        </row>
        <row r="927">
          <cell r="A927" t="str">
            <v>M3080020</v>
          </cell>
          <cell r="B927" t="str">
            <v>플랜지 (STW)</v>
          </cell>
          <cell r="C927" t="str">
            <v>20A</v>
          </cell>
          <cell r="D927" t="str">
            <v>개</v>
          </cell>
          <cell r="O927">
            <v>0</v>
          </cell>
        </row>
        <row r="928">
          <cell r="A928" t="str">
            <v>M3080025</v>
          </cell>
          <cell r="B928" t="str">
            <v>플랜지 (STW)</v>
          </cell>
          <cell r="C928" t="str">
            <v>25A</v>
          </cell>
          <cell r="D928" t="str">
            <v>개</v>
          </cell>
          <cell r="O928">
            <v>0</v>
          </cell>
        </row>
        <row r="929">
          <cell r="A929" t="str">
            <v>M3080032</v>
          </cell>
          <cell r="B929" t="str">
            <v>플랜지 (STW)</v>
          </cell>
          <cell r="C929" t="str">
            <v>32A</v>
          </cell>
          <cell r="D929" t="str">
            <v>개</v>
          </cell>
          <cell r="O929">
            <v>0</v>
          </cell>
        </row>
        <row r="930">
          <cell r="A930" t="str">
            <v>M3080040</v>
          </cell>
          <cell r="B930" t="str">
            <v>플랜지 (STW)</v>
          </cell>
          <cell r="C930" t="str">
            <v>40A</v>
          </cell>
          <cell r="D930" t="str">
            <v>개</v>
          </cell>
          <cell r="O930">
            <v>0</v>
          </cell>
        </row>
        <row r="931">
          <cell r="A931" t="str">
            <v>M3080050</v>
          </cell>
          <cell r="B931" t="str">
            <v>플랜지 (STW)</v>
          </cell>
          <cell r="C931" t="str">
            <v>50A</v>
          </cell>
          <cell r="D931" t="str">
            <v>개</v>
          </cell>
          <cell r="E931">
            <v>27200</v>
          </cell>
          <cell r="G931">
            <v>28200</v>
          </cell>
          <cell r="I931">
            <v>28500</v>
          </cell>
          <cell r="O931">
            <v>27200</v>
          </cell>
        </row>
        <row r="932">
          <cell r="A932" t="str">
            <v>M3080065</v>
          </cell>
          <cell r="B932" t="str">
            <v>플랜지 (STW)</v>
          </cell>
          <cell r="C932" t="str">
            <v>65A</v>
          </cell>
          <cell r="D932" t="str">
            <v>개</v>
          </cell>
          <cell r="O932">
            <v>0</v>
          </cell>
        </row>
        <row r="933">
          <cell r="A933" t="str">
            <v>M3080080</v>
          </cell>
          <cell r="B933" t="str">
            <v>플랜지 (STW)</v>
          </cell>
          <cell r="C933" t="str">
            <v>80A</v>
          </cell>
          <cell r="D933" t="str">
            <v>개</v>
          </cell>
          <cell r="E933">
            <v>41000</v>
          </cell>
          <cell r="G933">
            <v>42700</v>
          </cell>
          <cell r="I933">
            <v>43200</v>
          </cell>
          <cell r="O933">
            <v>41000</v>
          </cell>
        </row>
        <row r="934">
          <cell r="A934" t="str">
            <v>M3080100</v>
          </cell>
          <cell r="B934" t="str">
            <v>플랜지 (STW)</v>
          </cell>
          <cell r="C934" t="str">
            <v>100A</v>
          </cell>
          <cell r="D934" t="str">
            <v>개</v>
          </cell>
          <cell r="E934">
            <v>59900</v>
          </cell>
          <cell r="G934">
            <v>12500</v>
          </cell>
          <cell r="I934">
            <v>63000</v>
          </cell>
          <cell r="O934">
            <v>12500</v>
          </cell>
        </row>
        <row r="935">
          <cell r="A935" t="str">
            <v>M3080125</v>
          </cell>
          <cell r="B935" t="str">
            <v>플랜지 (STW)</v>
          </cell>
          <cell r="C935" t="str">
            <v>125A</v>
          </cell>
          <cell r="D935" t="str">
            <v>개</v>
          </cell>
          <cell r="E935">
            <v>96900</v>
          </cell>
          <cell r="G935">
            <v>100900</v>
          </cell>
          <cell r="I935">
            <v>102000</v>
          </cell>
          <cell r="O935">
            <v>96900</v>
          </cell>
        </row>
        <row r="936">
          <cell r="A936" t="str">
            <v>M3080150</v>
          </cell>
          <cell r="B936" t="str">
            <v>플랜지 (STW)</v>
          </cell>
          <cell r="C936" t="str">
            <v>150A</v>
          </cell>
          <cell r="D936" t="str">
            <v>개</v>
          </cell>
          <cell r="E936">
            <v>107800</v>
          </cell>
          <cell r="G936">
            <v>112300</v>
          </cell>
          <cell r="I936">
            <v>113600</v>
          </cell>
          <cell r="O936">
            <v>107800</v>
          </cell>
        </row>
        <row r="937">
          <cell r="A937" t="str">
            <v>M3080200</v>
          </cell>
          <cell r="B937" t="str">
            <v>플랜지 (STW)</v>
          </cell>
          <cell r="C937" t="str">
            <v>200A</v>
          </cell>
          <cell r="D937" t="str">
            <v>개</v>
          </cell>
          <cell r="O937">
            <v>0</v>
          </cell>
        </row>
        <row r="938">
          <cell r="A938" t="str">
            <v>M3080250</v>
          </cell>
          <cell r="B938" t="str">
            <v>플랜지 (STW)</v>
          </cell>
          <cell r="C938" t="str">
            <v>250A</v>
          </cell>
          <cell r="D938" t="str">
            <v>개</v>
          </cell>
          <cell r="O938">
            <v>0</v>
          </cell>
        </row>
        <row r="939">
          <cell r="A939" t="str">
            <v>M3080300</v>
          </cell>
          <cell r="B939" t="str">
            <v>플랜지 (STW)</v>
          </cell>
          <cell r="C939" t="str">
            <v>300A</v>
          </cell>
          <cell r="D939" t="str">
            <v>개</v>
          </cell>
          <cell r="O939">
            <v>0</v>
          </cell>
        </row>
        <row r="940">
          <cell r="A940" t="str">
            <v>M3080350</v>
          </cell>
          <cell r="B940" t="str">
            <v>플랜지 (STW)</v>
          </cell>
          <cell r="C940" t="str">
            <v>350A</v>
          </cell>
          <cell r="D940" t="str">
            <v>개</v>
          </cell>
          <cell r="O940">
            <v>0</v>
          </cell>
        </row>
        <row r="941">
          <cell r="A941" t="str">
            <v>M3080400</v>
          </cell>
          <cell r="B941" t="str">
            <v>플랜지 (STW)</v>
          </cell>
          <cell r="C941" t="str">
            <v>400A</v>
          </cell>
          <cell r="D941" t="str">
            <v>개</v>
          </cell>
          <cell r="E941">
            <v>120000</v>
          </cell>
          <cell r="O941">
            <v>120000</v>
          </cell>
        </row>
        <row r="942">
          <cell r="A942" t="str">
            <v>M3080450</v>
          </cell>
          <cell r="B942" t="str">
            <v>플랜지 (STW)</v>
          </cell>
          <cell r="C942" t="str">
            <v>450A</v>
          </cell>
          <cell r="D942" t="str">
            <v>개</v>
          </cell>
          <cell r="O942">
            <v>0</v>
          </cell>
        </row>
        <row r="943">
          <cell r="A943" t="str">
            <v>M3080500</v>
          </cell>
          <cell r="B943" t="str">
            <v>플랜지 (STW)</v>
          </cell>
          <cell r="C943" t="str">
            <v>500A</v>
          </cell>
          <cell r="D943" t="str">
            <v>개</v>
          </cell>
          <cell r="O943">
            <v>0</v>
          </cell>
        </row>
        <row r="944">
          <cell r="A944" t="str">
            <v>M3080600</v>
          </cell>
          <cell r="B944" t="str">
            <v>플랜지 (STW)</v>
          </cell>
          <cell r="C944" t="str">
            <v>600A</v>
          </cell>
          <cell r="D944" t="str">
            <v>개</v>
          </cell>
          <cell r="O944">
            <v>0</v>
          </cell>
        </row>
        <row r="945">
          <cell r="A945" t="str">
            <v>M3080700</v>
          </cell>
          <cell r="B945" t="str">
            <v>플랜지 (STW)</v>
          </cell>
          <cell r="C945" t="str">
            <v>700A</v>
          </cell>
          <cell r="D945" t="str">
            <v>개</v>
          </cell>
          <cell r="O945">
            <v>0</v>
          </cell>
        </row>
        <row r="946">
          <cell r="A946" t="str">
            <v>M3080800</v>
          </cell>
          <cell r="B946" t="str">
            <v>플랜지 (STW)</v>
          </cell>
          <cell r="C946" t="str">
            <v>800A</v>
          </cell>
          <cell r="D946" t="str">
            <v>개</v>
          </cell>
          <cell r="O946">
            <v>0</v>
          </cell>
        </row>
        <row r="947">
          <cell r="A947" t="str">
            <v>M3080900</v>
          </cell>
          <cell r="B947" t="str">
            <v>플랜지 (STW)</v>
          </cell>
          <cell r="C947" t="str">
            <v>900A</v>
          </cell>
          <cell r="D947" t="str">
            <v>개</v>
          </cell>
          <cell r="O947">
            <v>0</v>
          </cell>
        </row>
        <row r="948">
          <cell r="A948" t="str">
            <v>M3081000</v>
          </cell>
          <cell r="B948" t="str">
            <v>플랜지 (STW)</v>
          </cell>
          <cell r="C948" t="str">
            <v>1000A</v>
          </cell>
          <cell r="D948" t="str">
            <v>개</v>
          </cell>
          <cell r="O948">
            <v>0</v>
          </cell>
        </row>
        <row r="949">
          <cell r="A949" t="str">
            <v>M309</v>
          </cell>
          <cell r="B949" t="str">
            <v>맹 플랜지 (STW)</v>
          </cell>
          <cell r="O949">
            <v>0</v>
          </cell>
        </row>
        <row r="950">
          <cell r="A950" t="str">
            <v>M3090015</v>
          </cell>
          <cell r="B950" t="str">
            <v>맹 플랜지 (STW)</v>
          </cell>
          <cell r="C950" t="str">
            <v>15A</v>
          </cell>
          <cell r="D950" t="str">
            <v>개</v>
          </cell>
          <cell r="O950">
            <v>0</v>
          </cell>
        </row>
        <row r="951">
          <cell r="A951" t="str">
            <v>M3090020</v>
          </cell>
          <cell r="B951" t="str">
            <v>맹 플랜지 (STW)</v>
          </cell>
          <cell r="C951" t="str">
            <v>20A</v>
          </cell>
          <cell r="D951" t="str">
            <v>개</v>
          </cell>
          <cell r="O951">
            <v>0</v>
          </cell>
        </row>
        <row r="952">
          <cell r="A952" t="str">
            <v>M3090025</v>
          </cell>
          <cell r="B952" t="str">
            <v>맹 플랜지 (STW)</v>
          </cell>
          <cell r="C952" t="str">
            <v>25A</v>
          </cell>
          <cell r="D952" t="str">
            <v>개</v>
          </cell>
          <cell r="O952">
            <v>0</v>
          </cell>
        </row>
        <row r="953">
          <cell r="A953" t="str">
            <v>M3090032</v>
          </cell>
          <cell r="B953" t="str">
            <v>맹 플랜지 (STW)</v>
          </cell>
          <cell r="C953" t="str">
            <v>32A</v>
          </cell>
          <cell r="D953" t="str">
            <v>개</v>
          </cell>
          <cell r="O953">
            <v>0</v>
          </cell>
        </row>
        <row r="954">
          <cell r="A954" t="str">
            <v>M3090040</v>
          </cell>
          <cell r="B954" t="str">
            <v>맹 플랜지 (STW)</v>
          </cell>
          <cell r="C954" t="str">
            <v>40A</v>
          </cell>
          <cell r="D954" t="str">
            <v>개</v>
          </cell>
          <cell r="O954">
            <v>0</v>
          </cell>
        </row>
        <row r="955">
          <cell r="A955" t="str">
            <v>M3090050</v>
          </cell>
          <cell r="B955" t="str">
            <v>맹 플랜지 (STW)</v>
          </cell>
          <cell r="C955" t="str">
            <v>50A</v>
          </cell>
          <cell r="D955" t="str">
            <v>개</v>
          </cell>
          <cell r="O955">
            <v>0</v>
          </cell>
        </row>
        <row r="956">
          <cell r="A956" t="str">
            <v>M3090065</v>
          </cell>
          <cell r="B956" t="str">
            <v>맹 플랜지 (STW)</v>
          </cell>
          <cell r="C956" t="str">
            <v>65A</v>
          </cell>
          <cell r="D956" t="str">
            <v>개</v>
          </cell>
          <cell r="O956">
            <v>0</v>
          </cell>
        </row>
        <row r="957">
          <cell r="A957" t="str">
            <v>M3090080</v>
          </cell>
          <cell r="B957" t="str">
            <v>맹 플랜지 (STW)</v>
          </cell>
          <cell r="C957" t="str">
            <v>80A</v>
          </cell>
          <cell r="D957" t="str">
            <v>개</v>
          </cell>
          <cell r="O957">
            <v>0</v>
          </cell>
        </row>
        <row r="958">
          <cell r="A958" t="str">
            <v>M3090100</v>
          </cell>
          <cell r="B958" t="str">
            <v>맹 플랜지 (STW)</v>
          </cell>
          <cell r="C958" t="str">
            <v>100A</v>
          </cell>
          <cell r="D958" t="str">
            <v>개</v>
          </cell>
          <cell r="O958">
            <v>0</v>
          </cell>
        </row>
        <row r="959">
          <cell r="A959" t="str">
            <v>M3090125</v>
          </cell>
          <cell r="B959" t="str">
            <v>맹 플랜지 (STW)</v>
          </cell>
          <cell r="C959" t="str">
            <v>125A</v>
          </cell>
          <cell r="D959" t="str">
            <v>개</v>
          </cell>
          <cell r="O959">
            <v>0</v>
          </cell>
        </row>
        <row r="960">
          <cell r="A960" t="str">
            <v>M3090150</v>
          </cell>
          <cell r="B960" t="str">
            <v>맹 플랜지 (STW)</v>
          </cell>
          <cell r="C960" t="str">
            <v>150A</v>
          </cell>
          <cell r="D960" t="str">
            <v>개</v>
          </cell>
          <cell r="O960">
            <v>0</v>
          </cell>
        </row>
        <row r="961">
          <cell r="A961" t="str">
            <v>M3090200</v>
          </cell>
          <cell r="B961" t="str">
            <v>맹 플랜지 (STW)</v>
          </cell>
          <cell r="C961" t="str">
            <v>200A</v>
          </cell>
          <cell r="D961" t="str">
            <v>개</v>
          </cell>
          <cell r="O961">
            <v>0</v>
          </cell>
        </row>
        <row r="962">
          <cell r="A962" t="str">
            <v>M3090250</v>
          </cell>
          <cell r="B962" t="str">
            <v>맹 플랜지 (STW)</v>
          </cell>
          <cell r="C962" t="str">
            <v>250A</v>
          </cell>
          <cell r="D962" t="str">
            <v>개</v>
          </cell>
          <cell r="O962">
            <v>0</v>
          </cell>
        </row>
        <row r="963">
          <cell r="A963" t="str">
            <v>M3090300</v>
          </cell>
          <cell r="B963" t="str">
            <v>맹 플랜지 (STW)</v>
          </cell>
          <cell r="C963" t="str">
            <v>300A</v>
          </cell>
          <cell r="D963" t="str">
            <v>개</v>
          </cell>
          <cell r="O963">
            <v>0</v>
          </cell>
        </row>
        <row r="964">
          <cell r="A964" t="str">
            <v>M3090350</v>
          </cell>
          <cell r="B964" t="str">
            <v>맹 플랜지 (STW)</v>
          </cell>
          <cell r="C964" t="str">
            <v>350A</v>
          </cell>
          <cell r="D964" t="str">
            <v>개</v>
          </cell>
          <cell r="E964">
            <v>17700</v>
          </cell>
          <cell r="G964">
            <v>18600</v>
          </cell>
          <cell r="I964">
            <v>18800</v>
          </cell>
          <cell r="O964">
            <v>17700</v>
          </cell>
        </row>
        <row r="965">
          <cell r="A965" t="str">
            <v>M3090400</v>
          </cell>
          <cell r="B965" t="str">
            <v>맹 플랜지 (STW)</v>
          </cell>
          <cell r="C965" t="str">
            <v>400A</v>
          </cell>
          <cell r="D965" t="str">
            <v>개</v>
          </cell>
          <cell r="E965">
            <v>34900</v>
          </cell>
          <cell r="G965">
            <v>36700</v>
          </cell>
          <cell r="I965">
            <v>37200</v>
          </cell>
          <cell r="O965">
            <v>34900</v>
          </cell>
        </row>
        <row r="966">
          <cell r="A966" t="str">
            <v>M3090450</v>
          </cell>
          <cell r="B966" t="str">
            <v>맹 플랜지 (STW)</v>
          </cell>
          <cell r="C966" t="str">
            <v>450A</v>
          </cell>
          <cell r="D966" t="str">
            <v>개</v>
          </cell>
          <cell r="E966">
            <v>56600</v>
          </cell>
          <cell r="G966">
            <v>59400</v>
          </cell>
          <cell r="I966">
            <v>60300</v>
          </cell>
          <cell r="O966">
            <v>56600</v>
          </cell>
        </row>
        <row r="967">
          <cell r="A967" t="str">
            <v>M3090500</v>
          </cell>
          <cell r="B967" t="str">
            <v>맹 플랜지 (STW)</v>
          </cell>
          <cell r="C967" t="str">
            <v>500A</v>
          </cell>
          <cell r="D967" t="str">
            <v>개</v>
          </cell>
          <cell r="E967">
            <v>90200</v>
          </cell>
          <cell r="G967">
            <v>94700</v>
          </cell>
          <cell r="I967">
            <v>96000</v>
          </cell>
          <cell r="O967">
            <v>90200</v>
          </cell>
        </row>
        <row r="968">
          <cell r="A968" t="str">
            <v>M3090600</v>
          </cell>
          <cell r="B968" t="str">
            <v>맹 플랜지 (STW)</v>
          </cell>
          <cell r="C968" t="str">
            <v>600A</v>
          </cell>
          <cell r="D968" t="str">
            <v>개</v>
          </cell>
          <cell r="E968">
            <v>112500</v>
          </cell>
          <cell r="G968">
            <v>118100</v>
          </cell>
          <cell r="I968">
            <v>119800</v>
          </cell>
          <cell r="O968">
            <v>112500</v>
          </cell>
        </row>
        <row r="969">
          <cell r="A969" t="str">
            <v>M3090700</v>
          </cell>
          <cell r="B969" t="str">
            <v>맹 플랜지 (STW)</v>
          </cell>
          <cell r="C969" t="str">
            <v>700A</v>
          </cell>
          <cell r="D969" t="str">
            <v>개</v>
          </cell>
          <cell r="E969">
            <v>112500</v>
          </cell>
          <cell r="G969">
            <v>118100</v>
          </cell>
          <cell r="I969">
            <v>119800</v>
          </cell>
          <cell r="O969">
            <v>112500</v>
          </cell>
        </row>
        <row r="970">
          <cell r="A970" t="str">
            <v>M3090800</v>
          </cell>
          <cell r="B970" t="str">
            <v>맹 플랜지 (STW)</v>
          </cell>
          <cell r="C970" t="str">
            <v>800A</v>
          </cell>
          <cell r="D970" t="str">
            <v>개</v>
          </cell>
          <cell r="E970">
            <v>112500</v>
          </cell>
          <cell r="G970">
            <v>118100</v>
          </cell>
          <cell r="I970">
            <v>119800</v>
          </cell>
          <cell r="O970">
            <v>112500</v>
          </cell>
        </row>
        <row r="971">
          <cell r="A971" t="str">
            <v>M3090900</v>
          </cell>
          <cell r="B971" t="str">
            <v>맹 플랜지 (STW)</v>
          </cell>
          <cell r="C971" t="str">
            <v>900A</v>
          </cell>
          <cell r="D971" t="str">
            <v>개</v>
          </cell>
          <cell r="E971">
            <v>112500</v>
          </cell>
          <cell r="G971">
            <v>118100</v>
          </cell>
          <cell r="I971">
            <v>119800</v>
          </cell>
          <cell r="O971">
            <v>112500</v>
          </cell>
        </row>
        <row r="972">
          <cell r="A972" t="str">
            <v>M3091000</v>
          </cell>
          <cell r="B972" t="str">
            <v>맹 플랜지 (STW)</v>
          </cell>
          <cell r="C972" t="str">
            <v>1000A</v>
          </cell>
          <cell r="D972" t="str">
            <v>개</v>
          </cell>
          <cell r="E972">
            <v>112500</v>
          </cell>
          <cell r="G972">
            <v>118100</v>
          </cell>
          <cell r="I972">
            <v>119800</v>
          </cell>
          <cell r="O972">
            <v>112500</v>
          </cell>
        </row>
        <row r="973">
          <cell r="A973" t="str">
            <v>M4</v>
          </cell>
          <cell r="B973" t="str">
            <v>PVC 파이프 및 이형관</v>
          </cell>
          <cell r="O973">
            <v>0</v>
          </cell>
        </row>
        <row r="974">
          <cell r="A974" t="str">
            <v>M401</v>
          </cell>
          <cell r="B974" t="str">
            <v>PVC 파이프</v>
          </cell>
          <cell r="O974">
            <v>0</v>
          </cell>
        </row>
        <row r="975">
          <cell r="A975" t="str">
            <v>M4010016</v>
          </cell>
          <cell r="B975" t="str">
            <v>PVC 파이프</v>
          </cell>
          <cell r="C975" t="str">
            <v>16A</v>
          </cell>
          <cell r="D975" t="str">
            <v>m</v>
          </cell>
          <cell r="O975">
            <v>0</v>
          </cell>
        </row>
        <row r="976">
          <cell r="A976" t="str">
            <v>M4010020</v>
          </cell>
          <cell r="B976" t="str">
            <v>PVC 파이프</v>
          </cell>
          <cell r="C976" t="str">
            <v>20A</v>
          </cell>
          <cell r="D976" t="str">
            <v>m</v>
          </cell>
          <cell r="O976">
            <v>0</v>
          </cell>
        </row>
        <row r="977">
          <cell r="A977" t="str">
            <v>M4010025</v>
          </cell>
          <cell r="B977" t="str">
            <v>PVC 파이프</v>
          </cell>
          <cell r="C977" t="str">
            <v>25A</v>
          </cell>
          <cell r="D977" t="str">
            <v>m</v>
          </cell>
          <cell r="O977">
            <v>0</v>
          </cell>
        </row>
        <row r="978">
          <cell r="A978" t="str">
            <v>M4010030</v>
          </cell>
          <cell r="B978" t="str">
            <v>PVC 파이프</v>
          </cell>
          <cell r="C978" t="str">
            <v>30A</v>
          </cell>
          <cell r="D978" t="str">
            <v>m</v>
          </cell>
          <cell r="O978">
            <v>0</v>
          </cell>
        </row>
        <row r="979">
          <cell r="A979" t="str">
            <v>M4010040</v>
          </cell>
          <cell r="B979" t="str">
            <v>PVC 파이프</v>
          </cell>
          <cell r="C979" t="str">
            <v>40A</v>
          </cell>
          <cell r="D979" t="str">
            <v>m</v>
          </cell>
          <cell r="O979">
            <v>0</v>
          </cell>
        </row>
        <row r="980">
          <cell r="A980" t="str">
            <v>M4010050</v>
          </cell>
          <cell r="B980" t="str">
            <v>PVC 파이프</v>
          </cell>
          <cell r="C980" t="str">
            <v>50A</v>
          </cell>
          <cell r="D980" t="str">
            <v>m</v>
          </cell>
          <cell r="O980">
            <v>0</v>
          </cell>
        </row>
        <row r="981">
          <cell r="A981" t="str">
            <v>M4010065</v>
          </cell>
          <cell r="B981" t="str">
            <v>PVC 파이프</v>
          </cell>
          <cell r="C981" t="str">
            <v>65A</v>
          </cell>
          <cell r="D981" t="str">
            <v>m</v>
          </cell>
          <cell r="O981">
            <v>0</v>
          </cell>
        </row>
        <row r="982">
          <cell r="A982" t="str">
            <v>M4010075</v>
          </cell>
          <cell r="B982" t="str">
            <v>PVC 파이프</v>
          </cell>
          <cell r="C982" t="str">
            <v>75A</v>
          </cell>
          <cell r="D982" t="str">
            <v>m</v>
          </cell>
          <cell r="O982">
            <v>0</v>
          </cell>
        </row>
        <row r="983">
          <cell r="A983" t="str">
            <v>M4010100</v>
          </cell>
          <cell r="B983" t="str">
            <v>PVC 파이프</v>
          </cell>
          <cell r="C983" t="str">
            <v>100A</v>
          </cell>
          <cell r="D983" t="str">
            <v>m</v>
          </cell>
          <cell r="O983">
            <v>0</v>
          </cell>
        </row>
        <row r="984">
          <cell r="A984" t="str">
            <v>M4010125</v>
          </cell>
          <cell r="B984" t="str">
            <v>PVC 파이프</v>
          </cell>
          <cell r="C984" t="str">
            <v>125A</v>
          </cell>
          <cell r="D984" t="str">
            <v>m</v>
          </cell>
          <cell r="O984">
            <v>0</v>
          </cell>
        </row>
        <row r="985">
          <cell r="A985" t="str">
            <v>M4010150</v>
          </cell>
          <cell r="B985" t="str">
            <v>PVC 파이프</v>
          </cell>
          <cell r="C985" t="str">
            <v>150A</v>
          </cell>
          <cell r="D985" t="str">
            <v>m</v>
          </cell>
          <cell r="O985">
            <v>0</v>
          </cell>
        </row>
        <row r="986">
          <cell r="A986" t="str">
            <v>M4010200</v>
          </cell>
          <cell r="B986" t="str">
            <v>PVC 파이프</v>
          </cell>
          <cell r="C986" t="str">
            <v>200A</v>
          </cell>
          <cell r="D986" t="str">
            <v>m</v>
          </cell>
          <cell r="O986">
            <v>0</v>
          </cell>
        </row>
        <row r="987">
          <cell r="A987" t="str">
            <v>M4010250</v>
          </cell>
          <cell r="B987" t="str">
            <v>PVC 파이프</v>
          </cell>
          <cell r="C987" t="str">
            <v>250A</v>
          </cell>
          <cell r="D987" t="str">
            <v>m</v>
          </cell>
          <cell r="O987">
            <v>0</v>
          </cell>
        </row>
        <row r="988">
          <cell r="A988" t="str">
            <v>M4010300</v>
          </cell>
          <cell r="B988" t="str">
            <v>PVC 파이프</v>
          </cell>
          <cell r="C988" t="str">
            <v>300A</v>
          </cell>
          <cell r="D988" t="str">
            <v>m</v>
          </cell>
          <cell r="O988">
            <v>0</v>
          </cell>
        </row>
        <row r="989">
          <cell r="A989" t="str">
            <v>M402</v>
          </cell>
          <cell r="B989" t="str">
            <v>90엘보 (PVC)</v>
          </cell>
          <cell r="O989">
            <v>0</v>
          </cell>
        </row>
        <row r="990">
          <cell r="A990" t="str">
            <v>M4020016</v>
          </cell>
          <cell r="B990" t="str">
            <v>90엘보 (PVC)</v>
          </cell>
          <cell r="C990" t="str">
            <v>16A</v>
          </cell>
          <cell r="D990" t="str">
            <v>개</v>
          </cell>
          <cell r="O990">
            <v>0</v>
          </cell>
        </row>
        <row r="991">
          <cell r="A991" t="str">
            <v>M4020020</v>
          </cell>
          <cell r="B991" t="str">
            <v>90엘보 (PVC)</v>
          </cell>
          <cell r="C991" t="str">
            <v>20A</v>
          </cell>
          <cell r="D991" t="str">
            <v>개</v>
          </cell>
          <cell r="O991">
            <v>0</v>
          </cell>
        </row>
        <row r="992">
          <cell r="A992" t="str">
            <v>M4020025</v>
          </cell>
          <cell r="B992" t="str">
            <v>90엘보 (PVC)</v>
          </cell>
          <cell r="C992" t="str">
            <v>25A</v>
          </cell>
          <cell r="D992" t="str">
            <v>개</v>
          </cell>
          <cell r="O992">
            <v>0</v>
          </cell>
        </row>
        <row r="993">
          <cell r="A993" t="str">
            <v>M4020030</v>
          </cell>
          <cell r="B993" t="str">
            <v>90엘보 (PVC)</v>
          </cell>
          <cell r="C993" t="str">
            <v>30A</v>
          </cell>
          <cell r="D993" t="str">
            <v>개</v>
          </cell>
          <cell r="O993">
            <v>0</v>
          </cell>
        </row>
        <row r="994">
          <cell r="A994" t="str">
            <v>M4020040</v>
          </cell>
          <cell r="B994" t="str">
            <v>90엘보 (PVC)</v>
          </cell>
          <cell r="C994" t="str">
            <v>40A</v>
          </cell>
          <cell r="D994" t="str">
            <v>개</v>
          </cell>
          <cell r="O994">
            <v>0</v>
          </cell>
        </row>
        <row r="995">
          <cell r="A995" t="str">
            <v>M4020050</v>
          </cell>
          <cell r="B995" t="str">
            <v>90엘보 (PVC)</v>
          </cell>
          <cell r="C995" t="str">
            <v>50A</v>
          </cell>
          <cell r="D995" t="str">
            <v>개</v>
          </cell>
          <cell r="E995">
            <v>8900</v>
          </cell>
          <cell r="G995">
            <v>9300</v>
          </cell>
          <cell r="I995">
            <v>9500</v>
          </cell>
          <cell r="O995">
            <v>8900</v>
          </cell>
        </row>
        <row r="996">
          <cell r="A996" t="str">
            <v>M4020065</v>
          </cell>
          <cell r="B996" t="str">
            <v>90엘보 (PVC)</v>
          </cell>
          <cell r="C996" t="str">
            <v>65A</v>
          </cell>
          <cell r="D996" t="str">
            <v>개</v>
          </cell>
          <cell r="O996">
            <v>0</v>
          </cell>
        </row>
        <row r="997">
          <cell r="A997" t="str">
            <v>M4020075</v>
          </cell>
          <cell r="B997" t="str">
            <v>90엘보 (PVC)</v>
          </cell>
          <cell r="C997" t="str">
            <v>75A</v>
          </cell>
          <cell r="D997" t="str">
            <v>개</v>
          </cell>
          <cell r="E997">
            <v>19600</v>
          </cell>
          <cell r="G997">
            <v>20500</v>
          </cell>
          <cell r="I997">
            <v>20800</v>
          </cell>
          <cell r="O997">
            <v>19600</v>
          </cell>
        </row>
        <row r="998">
          <cell r="A998" t="str">
            <v>M4020100</v>
          </cell>
          <cell r="B998" t="str">
            <v>90엘보 (PVC)</v>
          </cell>
          <cell r="C998" t="str">
            <v>100A</v>
          </cell>
          <cell r="D998" t="str">
            <v>개</v>
          </cell>
          <cell r="E998">
            <v>34400</v>
          </cell>
          <cell r="G998">
            <v>36100</v>
          </cell>
          <cell r="I998">
            <v>36700</v>
          </cell>
          <cell r="O998">
            <v>34400</v>
          </cell>
        </row>
        <row r="999">
          <cell r="A999" t="str">
            <v>M4020125</v>
          </cell>
          <cell r="B999" t="str">
            <v>90엘보 (PVC)</v>
          </cell>
          <cell r="C999" t="str">
            <v>125A</v>
          </cell>
          <cell r="D999" t="str">
            <v>개</v>
          </cell>
          <cell r="E999">
            <v>81200</v>
          </cell>
          <cell r="G999">
            <v>85300</v>
          </cell>
          <cell r="I999">
            <v>86500</v>
          </cell>
          <cell r="O999">
            <v>81200</v>
          </cell>
        </row>
        <row r="1000">
          <cell r="A1000" t="str">
            <v>M4020150</v>
          </cell>
          <cell r="B1000" t="str">
            <v>90엘보 (PVC)</v>
          </cell>
          <cell r="C1000" t="str">
            <v>150A</v>
          </cell>
          <cell r="D1000" t="str">
            <v>개</v>
          </cell>
          <cell r="E1000">
            <v>116200</v>
          </cell>
          <cell r="G1000">
            <v>122000</v>
          </cell>
          <cell r="I1000">
            <v>123700</v>
          </cell>
          <cell r="O1000">
            <v>116200</v>
          </cell>
        </row>
        <row r="1001">
          <cell r="A1001" t="str">
            <v>M4020200</v>
          </cell>
          <cell r="B1001" t="str">
            <v>90엘보 (PVC)</v>
          </cell>
          <cell r="C1001" t="str">
            <v>200A</v>
          </cell>
          <cell r="D1001" t="str">
            <v>개</v>
          </cell>
          <cell r="O1001">
            <v>0</v>
          </cell>
        </row>
        <row r="1002">
          <cell r="A1002" t="str">
            <v>M4020250</v>
          </cell>
          <cell r="B1002" t="str">
            <v>90엘보 (PVC)</v>
          </cell>
          <cell r="C1002" t="str">
            <v>250A</v>
          </cell>
          <cell r="D1002" t="str">
            <v>개</v>
          </cell>
          <cell r="E1002">
            <v>130000</v>
          </cell>
          <cell r="O1002">
            <v>130000</v>
          </cell>
        </row>
        <row r="1003">
          <cell r="A1003" t="str">
            <v>M4020300</v>
          </cell>
          <cell r="B1003" t="str">
            <v>90엘보 (PVC)</v>
          </cell>
          <cell r="C1003" t="str">
            <v>300A</v>
          </cell>
          <cell r="D1003" t="str">
            <v>개</v>
          </cell>
          <cell r="O1003">
            <v>0</v>
          </cell>
        </row>
        <row r="1004">
          <cell r="A1004" t="str">
            <v>M403</v>
          </cell>
          <cell r="B1004" t="str">
            <v>45엘보 (PVC)</v>
          </cell>
          <cell r="O1004">
            <v>0</v>
          </cell>
        </row>
        <row r="1005">
          <cell r="A1005" t="str">
            <v>M4030016</v>
          </cell>
          <cell r="B1005" t="str">
            <v>45엘보 (PVC)</v>
          </cell>
          <cell r="C1005" t="str">
            <v>16A</v>
          </cell>
          <cell r="D1005" t="str">
            <v>개</v>
          </cell>
          <cell r="O1005">
            <v>0</v>
          </cell>
        </row>
        <row r="1006">
          <cell r="A1006" t="str">
            <v>M4030020</v>
          </cell>
          <cell r="B1006" t="str">
            <v>45엘보 (PVC)</v>
          </cell>
          <cell r="C1006" t="str">
            <v>20A</v>
          </cell>
          <cell r="D1006" t="str">
            <v>개</v>
          </cell>
          <cell r="O1006">
            <v>0</v>
          </cell>
        </row>
        <row r="1007">
          <cell r="A1007" t="str">
            <v>M4030025</v>
          </cell>
          <cell r="B1007" t="str">
            <v>45엘보 (PVC)</v>
          </cell>
          <cell r="C1007" t="str">
            <v>25A</v>
          </cell>
          <cell r="D1007" t="str">
            <v>개</v>
          </cell>
          <cell r="O1007">
            <v>0</v>
          </cell>
        </row>
        <row r="1008">
          <cell r="A1008" t="str">
            <v>M4030030</v>
          </cell>
          <cell r="B1008" t="str">
            <v>45엘보 (PVC)</v>
          </cell>
          <cell r="C1008" t="str">
            <v>30A</v>
          </cell>
          <cell r="D1008" t="str">
            <v>개</v>
          </cell>
          <cell r="O1008">
            <v>0</v>
          </cell>
        </row>
        <row r="1009">
          <cell r="A1009" t="str">
            <v>M4030040</v>
          </cell>
          <cell r="B1009" t="str">
            <v>45엘보 (PVC)</v>
          </cell>
          <cell r="C1009" t="str">
            <v>40A</v>
          </cell>
          <cell r="D1009" t="str">
            <v>개</v>
          </cell>
          <cell r="O1009">
            <v>0</v>
          </cell>
        </row>
        <row r="1010">
          <cell r="A1010" t="str">
            <v>M4030050</v>
          </cell>
          <cell r="B1010" t="str">
            <v>45엘보 (PVC)</v>
          </cell>
          <cell r="C1010" t="str">
            <v>50A</v>
          </cell>
          <cell r="D1010" t="str">
            <v>개</v>
          </cell>
          <cell r="E1010">
            <v>8900</v>
          </cell>
          <cell r="G1010">
            <v>9300</v>
          </cell>
          <cell r="I1010">
            <v>9500</v>
          </cell>
          <cell r="O1010">
            <v>8900</v>
          </cell>
        </row>
        <row r="1011">
          <cell r="A1011" t="str">
            <v>M4030065</v>
          </cell>
          <cell r="B1011" t="str">
            <v>45엘보 (PVC)</v>
          </cell>
          <cell r="C1011" t="str">
            <v>65A</v>
          </cell>
          <cell r="D1011" t="str">
            <v>개</v>
          </cell>
          <cell r="O1011">
            <v>0</v>
          </cell>
        </row>
        <row r="1012">
          <cell r="A1012" t="str">
            <v>M4030075</v>
          </cell>
          <cell r="B1012" t="str">
            <v>45엘보 (PVC)</v>
          </cell>
          <cell r="C1012" t="str">
            <v>75A</v>
          </cell>
          <cell r="D1012" t="str">
            <v>개</v>
          </cell>
          <cell r="E1012">
            <v>19600</v>
          </cell>
          <cell r="G1012">
            <v>20500</v>
          </cell>
          <cell r="I1012">
            <v>20800</v>
          </cell>
          <cell r="O1012">
            <v>19600</v>
          </cell>
        </row>
        <row r="1013">
          <cell r="A1013" t="str">
            <v>M4030100</v>
          </cell>
          <cell r="B1013" t="str">
            <v>45엘보 (PVC)</v>
          </cell>
          <cell r="C1013" t="str">
            <v>100A</v>
          </cell>
          <cell r="D1013" t="str">
            <v>개</v>
          </cell>
          <cell r="E1013">
            <v>34400</v>
          </cell>
          <cell r="G1013">
            <v>36100</v>
          </cell>
          <cell r="I1013">
            <v>36700</v>
          </cell>
          <cell r="O1013">
            <v>34400</v>
          </cell>
        </row>
        <row r="1014">
          <cell r="A1014" t="str">
            <v>M4030125</v>
          </cell>
          <cell r="B1014" t="str">
            <v>45엘보 (PVC)</v>
          </cell>
          <cell r="C1014" t="str">
            <v>125A</v>
          </cell>
          <cell r="D1014" t="str">
            <v>개</v>
          </cell>
          <cell r="E1014">
            <v>81200</v>
          </cell>
          <cell r="G1014">
            <v>85300</v>
          </cell>
          <cell r="I1014">
            <v>86500</v>
          </cell>
          <cell r="O1014">
            <v>81200</v>
          </cell>
        </row>
        <row r="1015">
          <cell r="A1015" t="str">
            <v>M4030150</v>
          </cell>
          <cell r="B1015" t="str">
            <v>45엘보 (PVC)</v>
          </cell>
          <cell r="C1015" t="str">
            <v>150A</v>
          </cell>
          <cell r="D1015" t="str">
            <v>개</v>
          </cell>
          <cell r="E1015">
            <v>116200</v>
          </cell>
          <cell r="G1015">
            <v>122000</v>
          </cell>
          <cell r="I1015">
            <v>123700</v>
          </cell>
          <cell r="O1015">
            <v>116200</v>
          </cell>
        </row>
        <row r="1016">
          <cell r="A1016" t="str">
            <v>M4030200</v>
          </cell>
          <cell r="B1016" t="str">
            <v>45엘보 (PVC)</v>
          </cell>
          <cell r="C1016" t="str">
            <v>200A</v>
          </cell>
          <cell r="D1016" t="str">
            <v>개</v>
          </cell>
          <cell r="O1016">
            <v>0</v>
          </cell>
        </row>
        <row r="1017">
          <cell r="A1017" t="str">
            <v>M4030250</v>
          </cell>
          <cell r="B1017" t="str">
            <v>45엘보 (PVC)</v>
          </cell>
          <cell r="C1017" t="str">
            <v>250A</v>
          </cell>
          <cell r="D1017" t="str">
            <v>개</v>
          </cell>
          <cell r="E1017">
            <v>130000</v>
          </cell>
          <cell r="O1017">
            <v>130000</v>
          </cell>
        </row>
        <row r="1018">
          <cell r="A1018" t="str">
            <v>M4030300</v>
          </cell>
          <cell r="B1018" t="str">
            <v>45엘보 (PVC)</v>
          </cell>
          <cell r="C1018" t="str">
            <v>300A</v>
          </cell>
          <cell r="D1018" t="str">
            <v>개</v>
          </cell>
          <cell r="O1018">
            <v>0</v>
          </cell>
        </row>
        <row r="1019">
          <cell r="A1019" t="str">
            <v>M404</v>
          </cell>
          <cell r="B1019" t="str">
            <v>TEE (PVC)</v>
          </cell>
          <cell r="O1019">
            <v>0</v>
          </cell>
        </row>
        <row r="1020">
          <cell r="A1020" t="str">
            <v>M4040016</v>
          </cell>
          <cell r="B1020" t="str">
            <v>TEE (PVC)</v>
          </cell>
          <cell r="C1020" t="str">
            <v>16A</v>
          </cell>
          <cell r="D1020" t="str">
            <v>개</v>
          </cell>
          <cell r="O1020">
            <v>0</v>
          </cell>
        </row>
        <row r="1021">
          <cell r="A1021" t="str">
            <v>M4040020</v>
          </cell>
          <cell r="B1021" t="str">
            <v>TEE (PVC)</v>
          </cell>
          <cell r="C1021" t="str">
            <v>20A</v>
          </cell>
          <cell r="D1021" t="str">
            <v>개</v>
          </cell>
          <cell r="O1021">
            <v>0</v>
          </cell>
        </row>
        <row r="1022">
          <cell r="A1022" t="str">
            <v>M4040025</v>
          </cell>
          <cell r="B1022" t="str">
            <v>TEE (PVC)</v>
          </cell>
          <cell r="C1022" t="str">
            <v>25A</v>
          </cell>
          <cell r="D1022" t="str">
            <v>개</v>
          </cell>
          <cell r="O1022">
            <v>0</v>
          </cell>
        </row>
        <row r="1023">
          <cell r="A1023" t="str">
            <v>M4040030</v>
          </cell>
          <cell r="B1023" t="str">
            <v>TEE (PVC)</v>
          </cell>
          <cell r="C1023" t="str">
            <v>30A</v>
          </cell>
          <cell r="D1023" t="str">
            <v>개</v>
          </cell>
          <cell r="O1023">
            <v>0</v>
          </cell>
        </row>
        <row r="1024">
          <cell r="A1024" t="str">
            <v>M4040040</v>
          </cell>
          <cell r="B1024" t="str">
            <v>TEE (PVC)</v>
          </cell>
          <cell r="C1024" t="str">
            <v>40A</v>
          </cell>
          <cell r="D1024" t="str">
            <v>개</v>
          </cell>
          <cell r="O1024">
            <v>0</v>
          </cell>
        </row>
        <row r="1025">
          <cell r="A1025" t="str">
            <v>M4040050</v>
          </cell>
          <cell r="B1025" t="str">
            <v>TEE (PVC)</v>
          </cell>
          <cell r="C1025" t="str">
            <v>50A</v>
          </cell>
          <cell r="D1025" t="str">
            <v>개</v>
          </cell>
          <cell r="E1025">
            <v>20100</v>
          </cell>
          <cell r="G1025">
            <v>21100</v>
          </cell>
          <cell r="I1025">
            <v>21400</v>
          </cell>
          <cell r="O1025">
            <v>20100</v>
          </cell>
        </row>
        <row r="1026">
          <cell r="A1026" t="str">
            <v>M4040065</v>
          </cell>
          <cell r="B1026" t="str">
            <v>TEE (PVC)</v>
          </cell>
          <cell r="C1026" t="str">
            <v>65A</v>
          </cell>
          <cell r="D1026" t="str">
            <v>개</v>
          </cell>
          <cell r="O1026">
            <v>0</v>
          </cell>
        </row>
        <row r="1027">
          <cell r="A1027" t="str">
            <v>M4040075</v>
          </cell>
          <cell r="B1027" t="str">
            <v>TEE (PVC)</v>
          </cell>
          <cell r="C1027" t="str">
            <v>75A</v>
          </cell>
          <cell r="D1027" t="str">
            <v>개</v>
          </cell>
          <cell r="E1027">
            <v>36600</v>
          </cell>
          <cell r="G1027">
            <v>38400</v>
          </cell>
          <cell r="I1027">
            <v>39000</v>
          </cell>
          <cell r="O1027">
            <v>36600</v>
          </cell>
        </row>
        <row r="1028">
          <cell r="A1028" t="str">
            <v>M4040100</v>
          </cell>
          <cell r="B1028" t="str">
            <v>TEE (PVC)</v>
          </cell>
          <cell r="C1028" t="str">
            <v>100A</v>
          </cell>
          <cell r="D1028" t="str">
            <v>개</v>
          </cell>
          <cell r="O1028">
            <v>0</v>
          </cell>
        </row>
        <row r="1029">
          <cell r="A1029" t="str">
            <v>M4040125</v>
          </cell>
          <cell r="B1029" t="str">
            <v>TEE (PVC)</v>
          </cell>
          <cell r="C1029" t="str">
            <v>125A</v>
          </cell>
          <cell r="D1029" t="str">
            <v>개</v>
          </cell>
          <cell r="E1029">
            <v>82000</v>
          </cell>
          <cell r="O1029">
            <v>82000</v>
          </cell>
        </row>
        <row r="1030">
          <cell r="A1030" t="str">
            <v>M4040150</v>
          </cell>
          <cell r="B1030" t="str">
            <v>TEE (PVC)</v>
          </cell>
          <cell r="C1030" t="str">
            <v>150A</v>
          </cell>
          <cell r="D1030" t="str">
            <v>개</v>
          </cell>
          <cell r="E1030">
            <v>169900</v>
          </cell>
          <cell r="G1030">
            <v>178400</v>
          </cell>
          <cell r="I1030">
            <v>180900</v>
          </cell>
          <cell r="O1030">
            <v>169900</v>
          </cell>
        </row>
        <row r="1031">
          <cell r="A1031" t="str">
            <v>M4040200</v>
          </cell>
          <cell r="B1031" t="str">
            <v>TEE (PVC)</v>
          </cell>
          <cell r="C1031" t="str">
            <v>200A</v>
          </cell>
          <cell r="D1031" t="str">
            <v>개</v>
          </cell>
          <cell r="O1031">
            <v>0</v>
          </cell>
        </row>
        <row r="1032">
          <cell r="A1032" t="str">
            <v>M4040250</v>
          </cell>
          <cell r="B1032" t="str">
            <v>TEE (PVC)</v>
          </cell>
          <cell r="C1032" t="str">
            <v>250A</v>
          </cell>
          <cell r="D1032" t="str">
            <v>개</v>
          </cell>
          <cell r="O1032">
            <v>0</v>
          </cell>
        </row>
        <row r="1033">
          <cell r="A1033" t="str">
            <v>M4040300</v>
          </cell>
          <cell r="B1033" t="str">
            <v>TEE (PVC)</v>
          </cell>
          <cell r="C1033" t="str">
            <v>300A</v>
          </cell>
          <cell r="D1033" t="str">
            <v>개</v>
          </cell>
          <cell r="O1033">
            <v>0</v>
          </cell>
        </row>
        <row r="1034">
          <cell r="A1034" t="str">
            <v>M405</v>
          </cell>
          <cell r="B1034" t="str">
            <v>R-TEE (PVC)</v>
          </cell>
          <cell r="O1034">
            <v>0</v>
          </cell>
        </row>
        <row r="1035">
          <cell r="A1035" t="str">
            <v>M4050010</v>
          </cell>
          <cell r="B1035" t="str">
            <v>R-TEE (PVC)</v>
          </cell>
          <cell r="C1035" t="str">
            <v>20x16A</v>
          </cell>
          <cell r="D1035" t="str">
            <v>개</v>
          </cell>
          <cell r="E1035">
            <v>34400</v>
          </cell>
          <cell r="G1035">
            <v>36100</v>
          </cell>
          <cell r="I1035">
            <v>36600</v>
          </cell>
          <cell r="O1035">
            <v>34400</v>
          </cell>
        </row>
        <row r="1036">
          <cell r="A1036" t="str">
            <v>M4050020</v>
          </cell>
          <cell r="B1036" t="str">
            <v>R-TEE (PVC)</v>
          </cell>
          <cell r="C1036" t="str">
            <v>25x20A</v>
          </cell>
          <cell r="D1036" t="str">
            <v>개</v>
          </cell>
          <cell r="E1036">
            <v>52300</v>
          </cell>
          <cell r="G1036">
            <v>54900</v>
          </cell>
          <cell r="I1036">
            <v>55700</v>
          </cell>
          <cell r="O1036">
            <v>52300</v>
          </cell>
        </row>
        <row r="1037">
          <cell r="A1037" t="str">
            <v>M4050030</v>
          </cell>
          <cell r="B1037" t="str">
            <v>R-TEE (PVC)</v>
          </cell>
          <cell r="C1037" t="str">
            <v>25x16A</v>
          </cell>
          <cell r="D1037" t="str">
            <v>개</v>
          </cell>
          <cell r="E1037">
            <v>55300</v>
          </cell>
          <cell r="G1037">
            <v>58100</v>
          </cell>
          <cell r="I1037">
            <v>58900</v>
          </cell>
          <cell r="O1037">
            <v>55300</v>
          </cell>
        </row>
        <row r="1038">
          <cell r="A1038" t="str">
            <v>M4050040</v>
          </cell>
          <cell r="B1038" t="str">
            <v>R-TEE (PVC)</v>
          </cell>
          <cell r="C1038" t="str">
            <v>30x25A</v>
          </cell>
          <cell r="D1038" t="str">
            <v>개</v>
          </cell>
          <cell r="E1038">
            <v>111400</v>
          </cell>
          <cell r="G1038">
            <v>116900</v>
          </cell>
          <cell r="I1038">
            <v>118600</v>
          </cell>
          <cell r="O1038">
            <v>111400</v>
          </cell>
        </row>
        <row r="1039">
          <cell r="A1039" t="str">
            <v>M4050050</v>
          </cell>
          <cell r="B1039" t="str">
            <v>R-TEE (PVC)</v>
          </cell>
          <cell r="C1039" t="str">
            <v>30x20A</v>
          </cell>
          <cell r="D1039" t="str">
            <v>개</v>
          </cell>
          <cell r="E1039">
            <v>117300</v>
          </cell>
          <cell r="G1039">
            <v>123100</v>
          </cell>
          <cell r="I1039">
            <v>124900</v>
          </cell>
          <cell r="O1039">
            <v>117300</v>
          </cell>
        </row>
        <row r="1040">
          <cell r="A1040" t="str">
            <v>M4050060</v>
          </cell>
          <cell r="B1040" t="str">
            <v>R-TEE (PVC)</v>
          </cell>
          <cell r="C1040" t="str">
            <v>30x16A</v>
          </cell>
          <cell r="D1040" t="str">
            <v>개</v>
          </cell>
          <cell r="O1040">
            <v>0</v>
          </cell>
        </row>
        <row r="1041">
          <cell r="A1041" t="str">
            <v>M4050070</v>
          </cell>
          <cell r="B1041" t="str">
            <v>R-TEE (PVC)</v>
          </cell>
          <cell r="C1041" t="str">
            <v>40x30A</v>
          </cell>
          <cell r="D1041" t="str">
            <v>개</v>
          </cell>
          <cell r="E1041">
            <v>148900</v>
          </cell>
          <cell r="G1041">
            <v>156300</v>
          </cell>
          <cell r="I1041">
            <v>158600</v>
          </cell>
          <cell r="O1041">
            <v>148900</v>
          </cell>
        </row>
        <row r="1042">
          <cell r="A1042" t="str">
            <v>M4050080</v>
          </cell>
          <cell r="B1042" t="str">
            <v>R-TEE (PVC)</v>
          </cell>
          <cell r="C1042" t="str">
            <v>40x25A</v>
          </cell>
          <cell r="D1042" t="str">
            <v>개</v>
          </cell>
          <cell r="E1042">
            <v>148900</v>
          </cell>
          <cell r="G1042">
            <v>156300</v>
          </cell>
          <cell r="I1042">
            <v>158600</v>
          </cell>
          <cell r="O1042">
            <v>148900</v>
          </cell>
        </row>
        <row r="1043">
          <cell r="A1043" t="str">
            <v>M4050090</v>
          </cell>
          <cell r="B1043" t="str">
            <v>R-TEE (PVC)</v>
          </cell>
          <cell r="C1043" t="str">
            <v>40x20A</v>
          </cell>
          <cell r="D1043" t="str">
            <v>개</v>
          </cell>
          <cell r="E1043">
            <v>148900</v>
          </cell>
          <cell r="G1043">
            <v>156300</v>
          </cell>
          <cell r="I1043">
            <v>158600</v>
          </cell>
          <cell r="O1043">
            <v>148900</v>
          </cell>
        </row>
        <row r="1044">
          <cell r="A1044" t="str">
            <v>M4050100</v>
          </cell>
          <cell r="B1044" t="str">
            <v>R-TEE (PVC)</v>
          </cell>
          <cell r="C1044" t="str">
            <v>40x16A</v>
          </cell>
          <cell r="D1044" t="str">
            <v>개</v>
          </cell>
          <cell r="E1044">
            <v>156100</v>
          </cell>
          <cell r="G1044">
            <v>163900</v>
          </cell>
          <cell r="I1044">
            <v>166300</v>
          </cell>
          <cell r="O1044">
            <v>156100</v>
          </cell>
        </row>
        <row r="1045">
          <cell r="A1045" t="str">
            <v>M4050110</v>
          </cell>
          <cell r="B1045" t="str">
            <v>R-TEE (PVC)</v>
          </cell>
          <cell r="C1045" t="str">
            <v>50x40A</v>
          </cell>
          <cell r="D1045" t="str">
            <v>개</v>
          </cell>
          <cell r="E1045">
            <v>162000</v>
          </cell>
          <cell r="G1045">
            <v>170100</v>
          </cell>
          <cell r="I1045">
            <v>172600</v>
          </cell>
          <cell r="O1045">
            <v>162000</v>
          </cell>
        </row>
        <row r="1046">
          <cell r="A1046" t="str">
            <v>M4050120</v>
          </cell>
          <cell r="B1046" t="str">
            <v>R-TEE (PVC)</v>
          </cell>
          <cell r="C1046" t="str">
            <v>50x30A</v>
          </cell>
          <cell r="D1046" t="str">
            <v>개</v>
          </cell>
          <cell r="E1046">
            <v>166600</v>
          </cell>
          <cell r="G1046">
            <v>175000</v>
          </cell>
          <cell r="I1046">
            <v>177500</v>
          </cell>
          <cell r="O1046">
            <v>166600</v>
          </cell>
        </row>
        <row r="1047">
          <cell r="A1047" t="str">
            <v>M4050130</v>
          </cell>
          <cell r="B1047" t="str">
            <v>R-TEE (PVC)</v>
          </cell>
          <cell r="C1047" t="str">
            <v>50x25A</v>
          </cell>
          <cell r="D1047" t="str">
            <v>개</v>
          </cell>
          <cell r="E1047">
            <v>130000</v>
          </cell>
          <cell r="O1047">
            <v>130000</v>
          </cell>
        </row>
        <row r="1048">
          <cell r="A1048" t="str">
            <v>M4050140</v>
          </cell>
          <cell r="B1048" t="str">
            <v>R-TEE (PVC)</v>
          </cell>
          <cell r="C1048" t="str">
            <v>50x20A</v>
          </cell>
          <cell r="D1048" t="str">
            <v>개</v>
          </cell>
          <cell r="O1048">
            <v>0</v>
          </cell>
        </row>
        <row r="1049">
          <cell r="A1049" t="str">
            <v>M4050150</v>
          </cell>
          <cell r="B1049" t="str">
            <v>R-TEE (PVC)</v>
          </cell>
          <cell r="C1049" t="str">
            <v>50x16A</v>
          </cell>
          <cell r="D1049" t="str">
            <v>개</v>
          </cell>
          <cell r="O1049">
            <v>0</v>
          </cell>
        </row>
        <row r="1050">
          <cell r="A1050" t="str">
            <v>M4050160</v>
          </cell>
          <cell r="B1050" t="str">
            <v>R-TEE (PVC)</v>
          </cell>
          <cell r="C1050" t="str">
            <v>65x50A</v>
          </cell>
          <cell r="D1050" t="str">
            <v>개</v>
          </cell>
          <cell r="E1050">
            <v>130000</v>
          </cell>
          <cell r="O1050">
            <v>130000</v>
          </cell>
        </row>
        <row r="1051">
          <cell r="A1051" t="str">
            <v>M4050170</v>
          </cell>
          <cell r="B1051" t="str">
            <v>R-TEE (PVC)</v>
          </cell>
          <cell r="C1051" t="str">
            <v>65x40A</v>
          </cell>
          <cell r="D1051" t="str">
            <v>개</v>
          </cell>
          <cell r="O1051">
            <v>0</v>
          </cell>
        </row>
        <row r="1052">
          <cell r="A1052" t="str">
            <v>M4050180</v>
          </cell>
          <cell r="B1052" t="str">
            <v>R-TEE (PVC)</v>
          </cell>
          <cell r="C1052" t="str">
            <v>65x30A</v>
          </cell>
          <cell r="D1052" t="str">
            <v>개</v>
          </cell>
          <cell r="O1052">
            <v>0</v>
          </cell>
        </row>
        <row r="1053">
          <cell r="A1053" t="str">
            <v>M4050190</v>
          </cell>
          <cell r="B1053" t="str">
            <v>R-TEE (PVC)</v>
          </cell>
          <cell r="C1053" t="str">
            <v>65x25A</v>
          </cell>
          <cell r="D1053" t="str">
            <v>개</v>
          </cell>
          <cell r="O1053">
            <v>0</v>
          </cell>
        </row>
        <row r="1054">
          <cell r="A1054" t="str">
            <v>M4050200</v>
          </cell>
          <cell r="B1054" t="str">
            <v>R-TEE (PVC)</v>
          </cell>
          <cell r="C1054" t="str">
            <v>65x20A</v>
          </cell>
          <cell r="D1054" t="str">
            <v>개</v>
          </cell>
          <cell r="O1054">
            <v>0</v>
          </cell>
        </row>
        <row r="1055">
          <cell r="A1055" t="str">
            <v>M4050210</v>
          </cell>
          <cell r="B1055" t="str">
            <v>R-TEE (PVC)</v>
          </cell>
          <cell r="C1055" t="str">
            <v>75x65A</v>
          </cell>
          <cell r="D1055" t="str">
            <v>개</v>
          </cell>
          <cell r="O1055">
            <v>0</v>
          </cell>
        </row>
        <row r="1056">
          <cell r="A1056" t="str">
            <v>M4050220</v>
          </cell>
          <cell r="B1056" t="str">
            <v>R-TEE (PVC)</v>
          </cell>
          <cell r="C1056" t="str">
            <v>75x50A</v>
          </cell>
          <cell r="D1056" t="str">
            <v>개</v>
          </cell>
          <cell r="O1056">
            <v>0</v>
          </cell>
        </row>
        <row r="1057">
          <cell r="A1057" t="str">
            <v>M4050230</v>
          </cell>
          <cell r="B1057" t="str">
            <v>R-TEE (PVC)</v>
          </cell>
          <cell r="C1057" t="str">
            <v>75x40A</v>
          </cell>
          <cell r="D1057" t="str">
            <v>개</v>
          </cell>
          <cell r="O1057">
            <v>0</v>
          </cell>
        </row>
        <row r="1058">
          <cell r="A1058" t="str">
            <v>M4050240</v>
          </cell>
          <cell r="B1058" t="str">
            <v>R-TEE (PVC)</v>
          </cell>
          <cell r="C1058" t="str">
            <v>75x30A</v>
          </cell>
          <cell r="D1058" t="str">
            <v>개</v>
          </cell>
          <cell r="O1058">
            <v>0</v>
          </cell>
        </row>
        <row r="1059">
          <cell r="A1059" t="str">
            <v>M4050250</v>
          </cell>
          <cell r="B1059" t="str">
            <v>R-TEE (PVC)</v>
          </cell>
          <cell r="C1059" t="str">
            <v>75x25A</v>
          </cell>
          <cell r="D1059" t="str">
            <v>개</v>
          </cell>
          <cell r="O1059">
            <v>0</v>
          </cell>
        </row>
        <row r="1060">
          <cell r="A1060" t="str">
            <v>M4050260</v>
          </cell>
          <cell r="B1060" t="str">
            <v>R-TEE (PVC)</v>
          </cell>
          <cell r="C1060" t="str">
            <v>100x75A</v>
          </cell>
          <cell r="D1060" t="str">
            <v>개</v>
          </cell>
          <cell r="O1060">
            <v>0</v>
          </cell>
        </row>
        <row r="1061">
          <cell r="A1061" t="str">
            <v>M4050270</v>
          </cell>
          <cell r="B1061" t="str">
            <v>R-TEE (PVC)</v>
          </cell>
          <cell r="C1061" t="str">
            <v>100x65A</v>
          </cell>
          <cell r="D1061" t="str">
            <v>개</v>
          </cell>
          <cell r="O1061">
            <v>0</v>
          </cell>
        </row>
        <row r="1062">
          <cell r="A1062" t="str">
            <v>M4050280</v>
          </cell>
          <cell r="B1062" t="str">
            <v>R-TEE (PVC)</v>
          </cell>
          <cell r="C1062" t="str">
            <v>100x50A</v>
          </cell>
          <cell r="D1062" t="str">
            <v>개</v>
          </cell>
          <cell r="O1062">
            <v>0</v>
          </cell>
        </row>
        <row r="1063">
          <cell r="A1063" t="str">
            <v>M4050290</v>
          </cell>
          <cell r="B1063" t="str">
            <v>R-TEE (PVC)</v>
          </cell>
          <cell r="C1063" t="str">
            <v>100x40A</v>
          </cell>
          <cell r="D1063" t="str">
            <v>개</v>
          </cell>
          <cell r="O1063">
            <v>0</v>
          </cell>
        </row>
        <row r="1064">
          <cell r="A1064" t="str">
            <v>M4050300</v>
          </cell>
          <cell r="B1064" t="str">
            <v>R-TEE (PVC)</v>
          </cell>
          <cell r="C1064" t="str">
            <v>100x30A</v>
          </cell>
          <cell r="D1064" t="str">
            <v>개</v>
          </cell>
          <cell r="O1064">
            <v>0</v>
          </cell>
        </row>
        <row r="1065">
          <cell r="A1065" t="str">
            <v>M4050310</v>
          </cell>
          <cell r="B1065" t="str">
            <v>R-TEE (PVC)</v>
          </cell>
          <cell r="C1065" t="str">
            <v>125x100A</v>
          </cell>
          <cell r="D1065" t="str">
            <v>개</v>
          </cell>
          <cell r="O1065">
            <v>0</v>
          </cell>
        </row>
        <row r="1066">
          <cell r="A1066" t="str">
            <v>M4050320</v>
          </cell>
          <cell r="B1066" t="str">
            <v>R-TEE (PVC)</v>
          </cell>
          <cell r="C1066" t="str">
            <v>125x75A</v>
          </cell>
          <cell r="D1066" t="str">
            <v>개</v>
          </cell>
          <cell r="O1066">
            <v>0</v>
          </cell>
        </row>
        <row r="1067">
          <cell r="A1067" t="str">
            <v>M4050330</v>
          </cell>
          <cell r="B1067" t="str">
            <v>R-TEE (PVC)</v>
          </cell>
          <cell r="C1067" t="str">
            <v>125x65A</v>
          </cell>
          <cell r="D1067" t="str">
            <v>개</v>
          </cell>
          <cell r="O1067">
            <v>0</v>
          </cell>
        </row>
        <row r="1068">
          <cell r="A1068" t="str">
            <v>M4050340</v>
          </cell>
          <cell r="B1068" t="str">
            <v>R-TEE (PVC)</v>
          </cell>
          <cell r="C1068" t="str">
            <v>125x50A</v>
          </cell>
          <cell r="D1068" t="str">
            <v>개</v>
          </cell>
          <cell r="O1068">
            <v>0</v>
          </cell>
        </row>
        <row r="1069">
          <cell r="A1069" t="str">
            <v>M4050350</v>
          </cell>
          <cell r="B1069" t="str">
            <v>R-TEE (PVC)</v>
          </cell>
          <cell r="C1069" t="str">
            <v>150x125A</v>
          </cell>
          <cell r="D1069" t="str">
            <v>개</v>
          </cell>
          <cell r="O1069">
            <v>0</v>
          </cell>
        </row>
        <row r="1070">
          <cell r="A1070" t="str">
            <v>M4050360</v>
          </cell>
          <cell r="B1070" t="str">
            <v>R-TEE (PVC)</v>
          </cell>
          <cell r="C1070" t="str">
            <v>150x100A</v>
          </cell>
          <cell r="D1070" t="str">
            <v>개</v>
          </cell>
          <cell r="O1070">
            <v>0</v>
          </cell>
        </row>
        <row r="1071">
          <cell r="A1071" t="str">
            <v>M4050370</v>
          </cell>
          <cell r="B1071" t="str">
            <v>R-TEE (PVC)</v>
          </cell>
          <cell r="C1071" t="str">
            <v>150x75A</v>
          </cell>
          <cell r="D1071" t="str">
            <v>개</v>
          </cell>
          <cell r="O1071">
            <v>0</v>
          </cell>
        </row>
        <row r="1072">
          <cell r="A1072" t="str">
            <v>M4050380</v>
          </cell>
          <cell r="B1072" t="str">
            <v>R-TEE (PVC)</v>
          </cell>
          <cell r="C1072" t="str">
            <v>150x65A</v>
          </cell>
          <cell r="D1072" t="str">
            <v>개</v>
          </cell>
          <cell r="O1072">
            <v>0</v>
          </cell>
        </row>
        <row r="1073">
          <cell r="A1073" t="str">
            <v>M4050390</v>
          </cell>
          <cell r="B1073" t="str">
            <v>R-TEE (PVC)</v>
          </cell>
          <cell r="C1073" t="str">
            <v>200x150A</v>
          </cell>
          <cell r="D1073" t="str">
            <v>개</v>
          </cell>
          <cell r="O1073">
            <v>0</v>
          </cell>
        </row>
        <row r="1074">
          <cell r="A1074" t="str">
            <v>M4050400</v>
          </cell>
          <cell r="B1074" t="str">
            <v>R-TEE (PVC)</v>
          </cell>
          <cell r="C1074" t="str">
            <v>200x125A</v>
          </cell>
          <cell r="D1074" t="str">
            <v>개</v>
          </cell>
          <cell r="O1074">
            <v>0</v>
          </cell>
        </row>
        <row r="1075">
          <cell r="A1075" t="str">
            <v>M4050410</v>
          </cell>
          <cell r="B1075" t="str">
            <v>R-TEE (PVC)</v>
          </cell>
          <cell r="C1075" t="str">
            <v>200x100A</v>
          </cell>
          <cell r="D1075" t="str">
            <v>개</v>
          </cell>
          <cell r="O1075">
            <v>0</v>
          </cell>
        </row>
        <row r="1076">
          <cell r="A1076" t="str">
            <v>M4050420</v>
          </cell>
          <cell r="B1076" t="str">
            <v>R-TEE (PVC)</v>
          </cell>
          <cell r="C1076" t="str">
            <v>200x75A</v>
          </cell>
          <cell r="D1076" t="str">
            <v>개</v>
          </cell>
          <cell r="O1076">
            <v>0</v>
          </cell>
        </row>
        <row r="1077">
          <cell r="A1077" t="str">
            <v>M4050430</v>
          </cell>
          <cell r="B1077" t="str">
            <v>R-TEE (PVC)</v>
          </cell>
          <cell r="C1077" t="str">
            <v>250x200A</v>
          </cell>
          <cell r="D1077" t="str">
            <v>개</v>
          </cell>
          <cell r="O1077">
            <v>0</v>
          </cell>
        </row>
        <row r="1078">
          <cell r="A1078" t="str">
            <v>M4050440</v>
          </cell>
          <cell r="B1078" t="str">
            <v>R-TEE (PVC)</v>
          </cell>
          <cell r="C1078" t="str">
            <v>250x150A</v>
          </cell>
          <cell r="D1078" t="str">
            <v>개</v>
          </cell>
          <cell r="O1078">
            <v>0</v>
          </cell>
        </row>
        <row r="1079">
          <cell r="A1079" t="str">
            <v>M4050450</v>
          </cell>
          <cell r="B1079" t="str">
            <v>R-TEE (PVC)</v>
          </cell>
          <cell r="C1079" t="str">
            <v>250x125A</v>
          </cell>
          <cell r="D1079" t="str">
            <v>개</v>
          </cell>
          <cell r="O1079">
            <v>0</v>
          </cell>
        </row>
        <row r="1080">
          <cell r="A1080" t="str">
            <v>M4050460</v>
          </cell>
          <cell r="B1080" t="str">
            <v>R-TEE (PVC)</v>
          </cell>
          <cell r="C1080" t="str">
            <v>250x100A</v>
          </cell>
          <cell r="D1080" t="str">
            <v>개</v>
          </cell>
          <cell r="O1080">
            <v>0</v>
          </cell>
        </row>
        <row r="1081">
          <cell r="A1081" t="str">
            <v>M4050470</v>
          </cell>
          <cell r="B1081" t="str">
            <v>R-TEE (PVC)</v>
          </cell>
          <cell r="C1081" t="str">
            <v>300x250A</v>
          </cell>
          <cell r="D1081" t="str">
            <v>개</v>
          </cell>
          <cell r="O1081">
            <v>0</v>
          </cell>
        </row>
        <row r="1082">
          <cell r="A1082" t="str">
            <v>M4050480</v>
          </cell>
          <cell r="B1082" t="str">
            <v>R-TEE (PVC)</v>
          </cell>
          <cell r="C1082" t="str">
            <v>300x200A</v>
          </cell>
          <cell r="D1082" t="str">
            <v>개</v>
          </cell>
          <cell r="O1082">
            <v>0</v>
          </cell>
        </row>
        <row r="1083">
          <cell r="A1083" t="str">
            <v>M4050490</v>
          </cell>
          <cell r="B1083" t="str">
            <v>R-TEE (PVC)</v>
          </cell>
          <cell r="C1083" t="str">
            <v>300x150A</v>
          </cell>
          <cell r="D1083" t="str">
            <v>개</v>
          </cell>
          <cell r="O1083">
            <v>0</v>
          </cell>
        </row>
        <row r="1084">
          <cell r="A1084" t="str">
            <v>M4050500</v>
          </cell>
          <cell r="B1084" t="str">
            <v>R-TEE (PVC)</v>
          </cell>
          <cell r="C1084" t="str">
            <v>300x125A</v>
          </cell>
          <cell r="D1084" t="str">
            <v>개</v>
          </cell>
          <cell r="O1084">
            <v>0</v>
          </cell>
        </row>
        <row r="1085">
          <cell r="A1085" t="str">
            <v>M406</v>
          </cell>
          <cell r="B1085" t="str">
            <v>CON'-REDUCER (PVC)</v>
          </cell>
          <cell r="O1085">
            <v>0</v>
          </cell>
        </row>
        <row r="1086">
          <cell r="A1086" t="str">
            <v>M4060010</v>
          </cell>
          <cell r="B1086" t="str">
            <v>CON'-REDUCER (PVC)</v>
          </cell>
          <cell r="C1086" t="str">
            <v>20x16A</v>
          </cell>
          <cell r="D1086" t="str">
            <v>개</v>
          </cell>
          <cell r="E1086">
            <v>34400</v>
          </cell>
          <cell r="G1086">
            <v>36100</v>
          </cell>
          <cell r="I1086">
            <v>36600</v>
          </cell>
          <cell r="O1086">
            <v>34400</v>
          </cell>
        </row>
        <row r="1087">
          <cell r="A1087" t="str">
            <v>M4060020</v>
          </cell>
          <cell r="B1087" t="str">
            <v>CON'-REDUCER (PVC)</v>
          </cell>
          <cell r="C1087" t="str">
            <v>25x20A</v>
          </cell>
          <cell r="D1087" t="str">
            <v>개</v>
          </cell>
          <cell r="E1087">
            <v>52300</v>
          </cell>
          <cell r="G1087">
            <v>54900</v>
          </cell>
          <cell r="I1087">
            <v>55700</v>
          </cell>
          <cell r="O1087">
            <v>52300</v>
          </cell>
        </row>
        <row r="1088">
          <cell r="A1088" t="str">
            <v>M4060030</v>
          </cell>
          <cell r="B1088" t="str">
            <v>CON'-REDUCER (PVC)</v>
          </cell>
          <cell r="C1088" t="str">
            <v>25x16A</v>
          </cell>
          <cell r="D1088" t="str">
            <v>개</v>
          </cell>
          <cell r="E1088">
            <v>55300</v>
          </cell>
          <cell r="G1088">
            <v>58100</v>
          </cell>
          <cell r="I1088">
            <v>58900</v>
          </cell>
          <cell r="O1088">
            <v>55300</v>
          </cell>
        </row>
        <row r="1089">
          <cell r="A1089" t="str">
            <v>M4060040</v>
          </cell>
          <cell r="B1089" t="str">
            <v>CON'-REDUCER (PVC)</v>
          </cell>
          <cell r="C1089" t="str">
            <v>30x25A</v>
          </cell>
          <cell r="D1089" t="str">
            <v>개</v>
          </cell>
          <cell r="E1089">
            <v>111400</v>
          </cell>
          <cell r="G1089">
            <v>116900</v>
          </cell>
          <cell r="I1089">
            <v>118600</v>
          </cell>
          <cell r="O1089">
            <v>111400</v>
          </cell>
        </row>
        <row r="1090">
          <cell r="A1090" t="str">
            <v>M4060050</v>
          </cell>
          <cell r="B1090" t="str">
            <v>CON'-REDUCER (PVC)</v>
          </cell>
          <cell r="C1090" t="str">
            <v>30x20A</v>
          </cell>
          <cell r="D1090" t="str">
            <v>개</v>
          </cell>
          <cell r="E1090">
            <v>117300</v>
          </cell>
          <cell r="G1090">
            <v>123100</v>
          </cell>
          <cell r="I1090">
            <v>124900</v>
          </cell>
          <cell r="O1090">
            <v>117300</v>
          </cell>
        </row>
        <row r="1091">
          <cell r="A1091" t="str">
            <v>M4060060</v>
          </cell>
          <cell r="B1091" t="str">
            <v>CON'-REDUCER (PVC)</v>
          </cell>
          <cell r="C1091" t="str">
            <v>30x16A</v>
          </cell>
          <cell r="D1091" t="str">
            <v>개</v>
          </cell>
          <cell r="O1091">
            <v>0</v>
          </cell>
        </row>
        <row r="1092">
          <cell r="A1092" t="str">
            <v>M4060070</v>
          </cell>
          <cell r="B1092" t="str">
            <v>CON'-REDUCER (PVC)</v>
          </cell>
          <cell r="C1092" t="str">
            <v>40x30A</v>
          </cell>
          <cell r="D1092" t="str">
            <v>개</v>
          </cell>
          <cell r="E1092">
            <v>148900</v>
          </cell>
          <cell r="G1092">
            <v>156300</v>
          </cell>
          <cell r="I1092">
            <v>158600</v>
          </cell>
          <cell r="O1092">
            <v>148900</v>
          </cell>
        </row>
        <row r="1093">
          <cell r="A1093" t="str">
            <v>M4060080</v>
          </cell>
          <cell r="B1093" t="str">
            <v>CON'-REDUCER (PVC)</v>
          </cell>
          <cell r="C1093" t="str">
            <v>40x25A</v>
          </cell>
          <cell r="D1093" t="str">
            <v>개</v>
          </cell>
          <cell r="E1093">
            <v>148900</v>
          </cell>
          <cell r="G1093">
            <v>156300</v>
          </cell>
          <cell r="I1093">
            <v>158600</v>
          </cell>
          <cell r="O1093">
            <v>148900</v>
          </cell>
        </row>
        <row r="1094">
          <cell r="A1094" t="str">
            <v>M4060090</v>
          </cell>
          <cell r="B1094" t="str">
            <v>CON'-REDUCER (PVC)</v>
          </cell>
          <cell r="C1094" t="str">
            <v>40x20A</v>
          </cell>
          <cell r="D1094" t="str">
            <v>개</v>
          </cell>
          <cell r="E1094">
            <v>148900</v>
          </cell>
          <cell r="G1094">
            <v>156300</v>
          </cell>
          <cell r="I1094">
            <v>158600</v>
          </cell>
          <cell r="O1094">
            <v>148900</v>
          </cell>
        </row>
        <row r="1095">
          <cell r="A1095" t="str">
            <v>M4060100</v>
          </cell>
          <cell r="B1095" t="str">
            <v>CON'-REDUCER (PVC)</v>
          </cell>
          <cell r="C1095" t="str">
            <v>40x16A</v>
          </cell>
          <cell r="D1095" t="str">
            <v>개</v>
          </cell>
          <cell r="E1095">
            <v>156100</v>
          </cell>
          <cell r="G1095">
            <v>163900</v>
          </cell>
          <cell r="I1095">
            <v>166300</v>
          </cell>
          <cell r="O1095">
            <v>156100</v>
          </cell>
        </row>
        <row r="1096">
          <cell r="A1096" t="str">
            <v>M4060110</v>
          </cell>
          <cell r="B1096" t="str">
            <v>CON'-REDUCER (PVC)</v>
          </cell>
          <cell r="C1096" t="str">
            <v>50x40A</v>
          </cell>
          <cell r="D1096" t="str">
            <v>개</v>
          </cell>
          <cell r="E1096">
            <v>162000</v>
          </cell>
          <cell r="G1096">
            <v>170100</v>
          </cell>
          <cell r="I1096">
            <v>172600</v>
          </cell>
          <cell r="O1096">
            <v>162000</v>
          </cell>
        </row>
        <row r="1097">
          <cell r="A1097" t="str">
            <v>M4060120</v>
          </cell>
          <cell r="B1097" t="str">
            <v>CON'-REDUCER (PVC)</v>
          </cell>
          <cell r="C1097" t="str">
            <v>50x30A</v>
          </cell>
          <cell r="D1097" t="str">
            <v>개</v>
          </cell>
          <cell r="E1097">
            <v>166600</v>
          </cell>
          <cell r="G1097">
            <v>175000</v>
          </cell>
          <cell r="I1097">
            <v>177500</v>
          </cell>
          <cell r="O1097">
            <v>166600</v>
          </cell>
        </row>
        <row r="1098">
          <cell r="A1098" t="str">
            <v>M4060130</v>
          </cell>
          <cell r="B1098" t="str">
            <v>CON'-REDUCER (PVC)</v>
          </cell>
          <cell r="C1098" t="str">
            <v>50x25A</v>
          </cell>
          <cell r="D1098" t="str">
            <v>개</v>
          </cell>
          <cell r="E1098">
            <v>130000</v>
          </cell>
          <cell r="O1098">
            <v>130000</v>
          </cell>
        </row>
        <row r="1099">
          <cell r="A1099" t="str">
            <v>M4060140</v>
          </cell>
          <cell r="B1099" t="str">
            <v>CON'-REDUCER (PVC)</v>
          </cell>
          <cell r="C1099" t="str">
            <v>50x20A</v>
          </cell>
          <cell r="D1099" t="str">
            <v>개</v>
          </cell>
          <cell r="O1099">
            <v>0</v>
          </cell>
        </row>
        <row r="1100">
          <cell r="A1100" t="str">
            <v>M4060150</v>
          </cell>
          <cell r="B1100" t="str">
            <v>CON'-REDUCER (PVC)</v>
          </cell>
          <cell r="C1100" t="str">
            <v>50x16A</v>
          </cell>
          <cell r="D1100" t="str">
            <v>개</v>
          </cell>
          <cell r="O1100">
            <v>0</v>
          </cell>
        </row>
        <row r="1101">
          <cell r="A1101" t="str">
            <v>M4060160</v>
          </cell>
          <cell r="B1101" t="str">
            <v>CON'-REDUCER (PVC)</v>
          </cell>
          <cell r="C1101" t="str">
            <v>65x50A</v>
          </cell>
          <cell r="D1101" t="str">
            <v>개</v>
          </cell>
          <cell r="E1101">
            <v>130000</v>
          </cell>
          <cell r="O1101">
            <v>130000</v>
          </cell>
        </row>
        <row r="1102">
          <cell r="A1102" t="str">
            <v>M4060170</v>
          </cell>
          <cell r="B1102" t="str">
            <v>CON'-REDUCER (PVC)</v>
          </cell>
          <cell r="C1102" t="str">
            <v>65x40A</v>
          </cell>
          <cell r="D1102" t="str">
            <v>개</v>
          </cell>
          <cell r="O1102">
            <v>0</v>
          </cell>
        </row>
        <row r="1103">
          <cell r="A1103" t="str">
            <v>M4060180</v>
          </cell>
          <cell r="B1103" t="str">
            <v>CON'-REDUCER (PVC)</v>
          </cell>
          <cell r="C1103" t="str">
            <v>65x30A</v>
          </cell>
          <cell r="D1103" t="str">
            <v>개</v>
          </cell>
          <cell r="O1103">
            <v>0</v>
          </cell>
        </row>
        <row r="1104">
          <cell r="A1104" t="str">
            <v>M4060190</v>
          </cell>
          <cell r="B1104" t="str">
            <v>CON'-REDUCER (PVC)</v>
          </cell>
          <cell r="C1104" t="str">
            <v>65x25A</v>
          </cell>
          <cell r="D1104" t="str">
            <v>개</v>
          </cell>
          <cell r="O1104">
            <v>0</v>
          </cell>
        </row>
        <row r="1105">
          <cell r="A1105" t="str">
            <v>M4060200</v>
          </cell>
          <cell r="B1105" t="str">
            <v>CON'-REDUCER (PVC)</v>
          </cell>
          <cell r="C1105" t="str">
            <v>65x20A</v>
          </cell>
          <cell r="D1105" t="str">
            <v>개</v>
          </cell>
          <cell r="O1105">
            <v>0</v>
          </cell>
        </row>
        <row r="1106">
          <cell r="A1106" t="str">
            <v>M4060210</v>
          </cell>
          <cell r="B1106" t="str">
            <v>CON'-REDUCER (PVC)</v>
          </cell>
          <cell r="C1106" t="str">
            <v>75x65A</v>
          </cell>
          <cell r="D1106" t="str">
            <v>개</v>
          </cell>
          <cell r="O1106">
            <v>0</v>
          </cell>
        </row>
        <row r="1107">
          <cell r="A1107" t="str">
            <v>M4060220</v>
          </cell>
          <cell r="B1107" t="str">
            <v>CON'-REDUCER (PVC)</v>
          </cell>
          <cell r="C1107" t="str">
            <v>75x50A</v>
          </cell>
          <cell r="D1107" t="str">
            <v>개</v>
          </cell>
          <cell r="O1107">
            <v>0</v>
          </cell>
        </row>
        <row r="1108">
          <cell r="A1108" t="str">
            <v>M4060230</v>
          </cell>
          <cell r="B1108" t="str">
            <v>CON'-REDUCER (PVC)</v>
          </cell>
          <cell r="C1108" t="str">
            <v>75x40A</v>
          </cell>
          <cell r="D1108" t="str">
            <v>개</v>
          </cell>
          <cell r="O1108">
            <v>0</v>
          </cell>
        </row>
        <row r="1109">
          <cell r="A1109" t="str">
            <v>M4060240</v>
          </cell>
          <cell r="B1109" t="str">
            <v>CON'-REDUCER (PVC)</v>
          </cell>
          <cell r="C1109" t="str">
            <v>75x30A</v>
          </cell>
          <cell r="D1109" t="str">
            <v>개</v>
          </cell>
          <cell r="O1109">
            <v>0</v>
          </cell>
        </row>
        <row r="1110">
          <cell r="A1110" t="str">
            <v>M4060250</v>
          </cell>
          <cell r="B1110" t="str">
            <v>CON'-REDUCER (PVC)</v>
          </cell>
          <cell r="C1110" t="str">
            <v>75x25A</v>
          </cell>
          <cell r="D1110" t="str">
            <v>개</v>
          </cell>
          <cell r="O1110">
            <v>0</v>
          </cell>
        </row>
        <row r="1111">
          <cell r="A1111" t="str">
            <v>M4060260</v>
          </cell>
          <cell r="B1111" t="str">
            <v>CON'-REDUCER (PVC)</v>
          </cell>
          <cell r="C1111" t="str">
            <v>100x75A</v>
          </cell>
          <cell r="D1111" t="str">
            <v>개</v>
          </cell>
          <cell r="O1111">
            <v>0</v>
          </cell>
        </row>
        <row r="1112">
          <cell r="A1112" t="str">
            <v>M4060270</v>
          </cell>
          <cell r="B1112" t="str">
            <v>CON'-REDUCER (PVC)</v>
          </cell>
          <cell r="C1112" t="str">
            <v>100x65A</v>
          </cell>
          <cell r="D1112" t="str">
            <v>개</v>
          </cell>
          <cell r="O1112">
            <v>0</v>
          </cell>
        </row>
        <row r="1113">
          <cell r="A1113" t="str">
            <v>M4060280</v>
          </cell>
          <cell r="B1113" t="str">
            <v>CON'-REDUCER (PVC)</v>
          </cell>
          <cell r="C1113" t="str">
            <v>100x50A</v>
          </cell>
          <cell r="D1113" t="str">
            <v>개</v>
          </cell>
          <cell r="O1113">
            <v>0</v>
          </cell>
        </row>
        <row r="1114">
          <cell r="A1114" t="str">
            <v>M4060290</v>
          </cell>
          <cell r="B1114" t="str">
            <v>CON'-REDUCER (PVC)</v>
          </cell>
          <cell r="C1114" t="str">
            <v>100x40A</v>
          </cell>
          <cell r="D1114" t="str">
            <v>개</v>
          </cell>
          <cell r="O1114">
            <v>0</v>
          </cell>
        </row>
        <row r="1115">
          <cell r="A1115" t="str">
            <v>M4060300</v>
          </cell>
          <cell r="B1115" t="str">
            <v>CON'-REDUCER (PVC)</v>
          </cell>
          <cell r="C1115" t="str">
            <v>100x30A</v>
          </cell>
          <cell r="D1115" t="str">
            <v>개</v>
          </cell>
          <cell r="O1115">
            <v>0</v>
          </cell>
        </row>
        <row r="1116">
          <cell r="A1116" t="str">
            <v>M4060310</v>
          </cell>
          <cell r="B1116" t="str">
            <v>CON'-REDUCER (PVC)</v>
          </cell>
          <cell r="C1116" t="str">
            <v>125x100A</v>
          </cell>
          <cell r="D1116" t="str">
            <v>개</v>
          </cell>
          <cell r="O1116">
            <v>0</v>
          </cell>
        </row>
        <row r="1117">
          <cell r="A1117" t="str">
            <v>M4060320</v>
          </cell>
          <cell r="B1117" t="str">
            <v>CON'-REDUCER (PVC)</v>
          </cell>
          <cell r="C1117" t="str">
            <v>125x75A</v>
          </cell>
          <cell r="D1117" t="str">
            <v>개</v>
          </cell>
          <cell r="O1117">
            <v>0</v>
          </cell>
        </row>
        <row r="1118">
          <cell r="A1118" t="str">
            <v>M4060330</v>
          </cell>
          <cell r="B1118" t="str">
            <v>CON'-REDUCER (PVC)</v>
          </cell>
          <cell r="C1118" t="str">
            <v>125x65A</v>
          </cell>
          <cell r="D1118" t="str">
            <v>개</v>
          </cell>
          <cell r="O1118">
            <v>0</v>
          </cell>
        </row>
        <row r="1119">
          <cell r="A1119" t="str">
            <v>M4060340</v>
          </cell>
          <cell r="B1119" t="str">
            <v>CON'-REDUCER (PVC)</v>
          </cell>
          <cell r="C1119" t="str">
            <v>125x50A</v>
          </cell>
          <cell r="D1119" t="str">
            <v>개</v>
          </cell>
          <cell r="O1119">
            <v>0</v>
          </cell>
        </row>
        <row r="1120">
          <cell r="A1120" t="str">
            <v>M4060350</v>
          </cell>
          <cell r="B1120" t="str">
            <v>CON'-REDUCER (PVC)</v>
          </cell>
          <cell r="C1120" t="str">
            <v>150x125A</v>
          </cell>
          <cell r="D1120" t="str">
            <v>개</v>
          </cell>
          <cell r="O1120">
            <v>0</v>
          </cell>
        </row>
        <row r="1121">
          <cell r="A1121" t="str">
            <v>M4060360</v>
          </cell>
          <cell r="B1121" t="str">
            <v>CON'-REDUCER (PVC)</v>
          </cell>
          <cell r="C1121" t="str">
            <v>150x100A</v>
          </cell>
          <cell r="D1121" t="str">
            <v>개</v>
          </cell>
          <cell r="O1121">
            <v>0</v>
          </cell>
        </row>
        <row r="1122">
          <cell r="A1122" t="str">
            <v>M4060370</v>
          </cell>
          <cell r="B1122" t="str">
            <v>CON'-REDUCER (PVC)</v>
          </cell>
          <cell r="C1122" t="str">
            <v>150x75A</v>
          </cell>
          <cell r="D1122" t="str">
            <v>개</v>
          </cell>
          <cell r="O1122">
            <v>0</v>
          </cell>
        </row>
        <row r="1123">
          <cell r="A1123" t="str">
            <v>M4060380</v>
          </cell>
          <cell r="B1123" t="str">
            <v>CON'-REDUCER (PVC)</v>
          </cell>
          <cell r="C1123" t="str">
            <v>150x65A</v>
          </cell>
          <cell r="D1123" t="str">
            <v>개</v>
          </cell>
          <cell r="O1123">
            <v>0</v>
          </cell>
        </row>
        <row r="1124">
          <cell r="A1124" t="str">
            <v>M4060390</v>
          </cell>
          <cell r="B1124" t="str">
            <v>CON'-REDUCER (PVC)</v>
          </cell>
          <cell r="C1124" t="str">
            <v>200x150A</v>
          </cell>
          <cell r="D1124" t="str">
            <v>개</v>
          </cell>
          <cell r="O1124">
            <v>0</v>
          </cell>
        </row>
        <row r="1125">
          <cell r="A1125" t="str">
            <v>M4060400</v>
          </cell>
          <cell r="B1125" t="str">
            <v>CON'-REDUCER (PVC)</v>
          </cell>
          <cell r="C1125" t="str">
            <v>200x125A</v>
          </cell>
          <cell r="D1125" t="str">
            <v>개</v>
          </cell>
          <cell r="O1125">
            <v>0</v>
          </cell>
        </row>
        <row r="1126">
          <cell r="A1126" t="str">
            <v>M4060410</v>
          </cell>
          <cell r="B1126" t="str">
            <v>CON'-REDUCER (PVC)</v>
          </cell>
          <cell r="C1126" t="str">
            <v>200x100A</v>
          </cell>
          <cell r="D1126" t="str">
            <v>개</v>
          </cell>
          <cell r="O1126">
            <v>0</v>
          </cell>
        </row>
        <row r="1127">
          <cell r="A1127" t="str">
            <v>M4060420</v>
          </cell>
          <cell r="B1127" t="str">
            <v>CON'-REDUCER (PVC)</v>
          </cell>
          <cell r="C1127" t="str">
            <v>200x75A</v>
          </cell>
          <cell r="D1127" t="str">
            <v>개</v>
          </cell>
          <cell r="O1127">
            <v>0</v>
          </cell>
        </row>
        <row r="1128">
          <cell r="A1128" t="str">
            <v>M4060430</v>
          </cell>
          <cell r="B1128" t="str">
            <v>CON'-REDUCER (PVC)</v>
          </cell>
          <cell r="C1128" t="str">
            <v>250x200A</v>
          </cell>
          <cell r="D1128" t="str">
            <v>개</v>
          </cell>
          <cell r="O1128">
            <v>0</v>
          </cell>
        </row>
        <row r="1129">
          <cell r="A1129" t="str">
            <v>M4060440</v>
          </cell>
          <cell r="B1129" t="str">
            <v>CON'-REDUCER (PVC)</v>
          </cell>
          <cell r="C1129" t="str">
            <v>250x150A</v>
          </cell>
          <cell r="D1129" t="str">
            <v>개</v>
          </cell>
          <cell r="O1129">
            <v>0</v>
          </cell>
        </row>
        <row r="1130">
          <cell r="A1130" t="str">
            <v>M4060450</v>
          </cell>
          <cell r="B1130" t="str">
            <v>CON'-REDUCER (PVC)</v>
          </cell>
          <cell r="C1130" t="str">
            <v>250x125A</v>
          </cell>
          <cell r="D1130" t="str">
            <v>개</v>
          </cell>
          <cell r="O1130">
            <v>0</v>
          </cell>
        </row>
        <row r="1131">
          <cell r="A1131" t="str">
            <v>M4060460</v>
          </cell>
          <cell r="B1131" t="str">
            <v>CON'-REDUCER (PVC)</v>
          </cell>
          <cell r="C1131" t="str">
            <v>250x100A</v>
          </cell>
          <cell r="D1131" t="str">
            <v>개</v>
          </cell>
          <cell r="O1131">
            <v>0</v>
          </cell>
        </row>
        <row r="1132">
          <cell r="A1132" t="str">
            <v>M4060470</v>
          </cell>
          <cell r="B1132" t="str">
            <v>CON'-REDUCER (PVC)</v>
          </cell>
          <cell r="C1132" t="str">
            <v>300x250A</v>
          </cell>
          <cell r="D1132" t="str">
            <v>개</v>
          </cell>
          <cell r="O1132">
            <v>0</v>
          </cell>
        </row>
        <row r="1133">
          <cell r="A1133" t="str">
            <v>M4060480</v>
          </cell>
          <cell r="B1133" t="str">
            <v>CON'-REDUCER (PVC)</v>
          </cell>
          <cell r="C1133" t="str">
            <v>300x200A</v>
          </cell>
          <cell r="D1133" t="str">
            <v>개</v>
          </cell>
          <cell r="O1133">
            <v>0</v>
          </cell>
        </row>
        <row r="1134">
          <cell r="A1134" t="str">
            <v>M4060490</v>
          </cell>
          <cell r="B1134" t="str">
            <v>CON'-REDUCER (PVC)</v>
          </cell>
          <cell r="C1134" t="str">
            <v>300x150A</v>
          </cell>
          <cell r="D1134" t="str">
            <v>개</v>
          </cell>
          <cell r="O1134">
            <v>0</v>
          </cell>
        </row>
        <row r="1135">
          <cell r="A1135" t="str">
            <v>M4060500</v>
          </cell>
          <cell r="B1135" t="str">
            <v>CON'-REDUCER (PVC)</v>
          </cell>
          <cell r="C1135" t="str">
            <v>300x125A</v>
          </cell>
          <cell r="D1135" t="str">
            <v>개</v>
          </cell>
          <cell r="O1135">
            <v>0</v>
          </cell>
        </row>
        <row r="1136">
          <cell r="A1136" t="str">
            <v>M407</v>
          </cell>
          <cell r="B1136" t="str">
            <v>ECC'-REDUCER (PVC)</v>
          </cell>
          <cell r="O1136">
            <v>0</v>
          </cell>
        </row>
        <row r="1137">
          <cell r="A1137" t="str">
            <v>M4070010</v>
          </cell>
          <cell r="B1137" t="str">
            <v>ECC'-REDUCER (PVC)</v>
          </cell>
          <cell r="C1137" t="str">
            <v>20x16A</v>
          </cell>
          <cell r="D1137" t="str">
            <v>개</v>
          </cell>
          <cell r="E1137">
            <v>34400</v>
          </cell>
          <cell r="G1137">
            <v>36100</v>
          </cell>
          <cell r="I1137">
            <v>36600</v>
          </cell>
          <cell r="O1137">
            <v>34400</v>
          </cell>
        </row>
        <row r="1138">
          <cell r="A1138" t="str">
            <v>M4070020</v>
          </cell>
          <cell r="B1138" t="str">
            <v>ECC'-REDUCER (PVC)</v>
          </cell>
          <cell r="C1138" t="str">
            <v>25x20A</v>
          </cell>
          <cell r="D1138" t="str">
            <v>개</v>
          </cell>
          <cell r="E1138">
            <v>52300</v>
          </cell>
          <cell r="G1138">
            <v>54900</v>
          </cell>
          <cell r="I1138">
            <v>55700</v>
          </cell>
          <cell r="O1138">
            <v>52300</v>
          </cell>
        </row>
        <row r="1139">
          <cell r="A1139" t="str">
            <v>M4070030</v>
          </cell>
          <cell r="B1139" t="str">
            <v>ECC'-REDUCER (PVC)</v>
          </cell>
          <cell r="C1139" t="str">
            <v>25x16A</v>
          </cell>
          <cell r="D1139" t="str">
            <v>개</v>
          </cell>
          <cell r="E1139">
            <v>55300</v>
          </cell>
          <cell r="G1139">
            <v>58100</v>
          </cell>
          <cell r="I1139">
            <v>58900</v>
          </cell>
          <cell r="O1139">
            <v>55300</v>
          </cell>
        </row>
        <row r="1140">
          <cell r="A1140" t="str">
            <v>M4070040</v>
          </cell>
          <cell r="B1140" t="str">
            <v>ECC'-REDUCER (PVC)</v>
          </cell>
          <cell r="C1140" t="str">
            <v>30x25A</v>
          </cell>
          <cell r="D1140" t="str">
            <v>개</v>
          </cell>
          <cell r="E1140">
            <v>111400</v>
          </cell>
          <cell r="G1140">
            <v>116900</v>
          </cell>
          <cell r="I1140">
            <v>118600</v>
          </cell>
          <cell r="O1140">
            <v>111400</v>
          </cell>
        </row>
        <row r="1141">
          <cell r="A1141" t="str">
            <v>M4070050</v>
          </cell>
          <cell r="B1141" t="str">
            <v>ECC'-REDUCER (PVC)</v>
          </cell>
          <cell r="C1141" t="str">
            <v>30x20A</v>
          </cell>
          <cell r="D1141" t="str">
            <v>개</v>
          </cell>
          <cell r="E1141">
            <v>117300</v>
          </cell>
          <cell r="G1141">
            <v>123100</v>
          </cell>
          <cell r="I1141">
            <v>124900</v>
          </cell>
          <cell r="O1141">
            <v>117300</v>
          </cell>
        </row>
        <row r="1142">
          <cell r="A1142" t="str">
            <v>M4070060</v>
          </cell>
          <cell r="B1142" t="str">
            <v>ECC'-REDUCER (PVC)</v>
          </cell>
          <cell r="C1142" t="str">
            <v>30x16A</v>
          </cell>
          <cell r="D1142" t="str">
            <v>개</v>
          </cell>
          <cell r="O1142">
            <v>0</v>
          </cell>
        </row>
        <row r="1143">
          <cell r="A1143" t="str">
            <v>M4070070</v>
          </cell>
          <cell r="B1143" t="str">
            <v>ECC'-REDUCER (PVC)</v>
          </cell>
          <cell r="C1143" t="str">
            <v>40x30A</v>
          </cell>
          <cell r="D1143" t="str">
            <v>개</v>
          </cell>
          <cell r="E1143">
            <v>148900</v>
          </cell>
          <cell r="G1143">
            <v>156300</v>
          </cell>
          <cell r="I1143">
            <v>158600</v>
          </cell>
          <cell r="O1143">
            <v>148900</v>
          </cell>
        </row>
        <row r="1144">
          <cell r="A1144" t="str">
            <v>M4070080</v>
          </cell>
          <cell r="B1144" t="str">
            <v>ECC'-REDUCER (PVC)</v>
          </cell>
          <cell r="C1144" t="str">
            <v>40x25A</v>
          </cell>
          <cell r="D1144" t="str">
            <v>개</v>
          </cell>
          <cell r="E1144">
            <v>148900</v>
          </cell>
          <cell r="G1144">
            <v>156300</v>
          </cell>
          <cell r="I1144">
            <v>158600</v>
          </cell>
          <cell r="O1144">
            <v>148900</v>
          </cell>
        </row>
        <row r="1145">
          <cell r="A1145" t="str">
            <v>M4070090</v>
          </cell>
          <cell r="B1145" t="str">
            <v>ECC'-REDUCER (PVC)</v>
          </cell>
          <cell r="C1145" t="str">
            <v>40x20A</v>
          </cell>
          <cell r="D1145" t="str">
            <v>개</v>
          </cell>
          <cell r="E1145">
            <v>148900</v>
          </cell>
          <cell r="G1145">
            <v>156300</v>
          </cell>
          <cell r="I1145">
            <v>158600</v>
          </cell>
          <cell r="O1145">
            <v>148900</v>
          </cell>
        </row>
        <row r="1146">
          <cell r="A1146" t="str">
            <v>M4070100</v>
          </cell>
          <cell r="B1146" t="str">
            <v>ECC'-REDUCER (PVC)</v>
          </cell>
          <cell r="C1146" t="str">
            <v>40x16A</v>
          </cell>
          <cell r="D1146" t="str">
            <v>개</v>
          </cell>
          <cell r="E1146">
            <v>156100</v>
          </cell>
          <cell r="G1146">
            <v>163900</v>
          </cell>
          <cell r="I1146">
            <v>166300</v>
          </cell>
          <cell r="O1146">
            <v>156100</v>
          </cell>
        </row>
        <row r="1147">
          <cell r="A1147" t="str">
            <v>M4070110</v>
          </cell>
          <cell r="B1147" t="str">
            <v>ECC'-REDUCER (PVC)</v>
          </cell>
          <cell r="C1147" t="str">
            <v>50x40A</v>
          </cell>
          <cell r="D1147" t="str">
            <v>개</v>
          </cell>
          <cell r="E1147">
            <v>162000</v>
          </cell>
          <cell r="G1147">
            <v>170100</v>
          </cell>
          <cell r="I1147">
            <v>172600</v>
          </cell>
          <cell r="O1147">
            <v>162000</v>
          </cell>
        </row>
        <row r="1148">
          <cell r="A1148" t="str">
            <v>M4070120</v>
          </cell>
          <cell r="B1148" t="str">
            <v>ECC'-REDUCER (PVC)</v>
          </cell>
          <cell r="C1148" t="str">
            <v>50x30A</v>
          </cell>
          <cell r="D1148" t="str">
            <v>개</v>
          </cell>
          <cell r="E1148">
            <v>166600</v>
          </cell>
          <cell r="G1148">
            <v>175000</v>
          </cell>
          <cell r="I1148">
            <v>177500</v>
          </cell>
          <cell r="O1148">
            <v>166600</v>
          </cell>
        </row>
        <row r="1149">
          <cell r="A1149" t="str">
            <v>M4070130</v>
          </cell>
          <cell r="B1149" t="str">
            <v>ECC'-REDUCER (PVC)</v>
          </cell>
          <cell r="C1149" t="str">
            <v>50x25A</v>
          </cell>
          <cell r="D1149" t="str">
            <v>개</v>
          </cell>
          <cell r="E1149">
            <v>130000</v>
          </cell>
          <cell r="O1149">
            <v>130000</v>
          </cell>
        </row>
        <row r="1150">
          <cell r="A1150" t="str">
            <v>M4070140</v>
          </cell>
          <cell r="B1150" t="str">
            <v>ECC'-REDUCER (PVC)</v>
          </cell>
          <cell r="C1150" t="str">
            <v>50x20A</v>
          </cell>
          <cell r="D1150" t="str">
            <v>개</v>
          </cell>
          <cell r="O1150">
            <v>0</v>
          </cell>
        </row>
        <row r="1151">
          <cell r="A1151" t="str">
            <v>M4070150</v>
          </cell>
          <cell r="B1151" t="str">
            <v>ECC'-REDUCER (PVC)</v>
          </cell>
          <cell r="C1151" t="str">
            <v>50x16A</v>
          </cell>
          <cell r="D1151" t="str">
            <v>개</v>
          </cell>
          <cell r="O1151">
            <v>0</v>
          </cell>
        </row>
        <row r="1152">
          <cell r="A1152" t="str">
            <v>M4070160</v>
          </cell>
          <cell r="B1152" t="str">
            <v>ECC'-REDUCER (PVC)</v>
          </cell>
          <cell r="C1152" t="str">
            <v>65x50A</v>
          </cell>
          <cell r="D1152" t="str">
            <v>개</v>
          </cell>
          <cell r="E1152">
            <v>130000</v>
          </cell>
          <cell r="O1152">
            <v>130000</v>
          </cell>
        </row>
        <row r="1153">
          <cell r="A1153" t="str">
            <v>M4070170</v>
          </cell>
          <cell r="B1153" t="str">
            <v>ECC'-REDUCER (PVC)</v>
          </cell>
          <cell r="C1153" t="str">
            <v>65x40A</v>
          </cell>
          <cell r="D1153" t="str">
            <v>개</v>
          </cell>
          <cell r="O1153">
            <v>0</v>
          </cell>
        </row>
        <row r="1154">
          <cell r="A1154" t="str">
            <v>M4070180</v>
          </cell>
          <cell r="B1154" t="str">
            <v>ECC'-REDUCER (PVC)</v>
          </cell>
          <cell r="C1154" t="str">
            <v>65x30A</v>
          </cell>
          <cell r="D1154" t="str">
            <v>개</v>
          </cell>
          <cell r="O1154">
            <v>0</v>
          </cell>
        </row>
        <row r="1155">
          <cell r="A1155" t="str">
            <v>M4070190</v>
          </cell>
          <cell r="B1155" t="str">
            <v>ECC'-REDUCER (PVC)</v>
          </cell>
          <cell r="C1155" t="str">
            <v>65x25A</v>
          </cell>
          <cell r="D1155" t="str">
            <v>개</v>
          </cell>
          <cell r="O1155">
            <v>0</v>
          </cell>
        </row>
        <row r="1156">
          <cell r="A1156" t="str">
            <v>M4070200</v>
          </cell>
          <cell r="B1156" t="str">
            <v>ECC'-REDUCER (PVC)</v>
          </cell>
          <cell r="C1156" t="str">
            <v>65x20A</v>
          </cell>
          <cell r="D1156" t="str">
            <v>개</v>
          </cell>
          <cell r="O1156">
            <v>0</v>
          </cell>
        </row>
        <row r="1157">
          <cell r="A1157" t="str">
            <v>M4070210</v>
          </cell>
          <cell r="B1157" t="str">
            <v>ECC'-REDUCER (PVC)</v>
          </cell>
          <cell r="C1157" t="str">
            <v>75x65A</v>
          </cell>
          <cell r="D1157" t="str">
            <v>개</v>
          </cell>
          <cell r="O1157">
            <v>0</v>
          </cell>
        </row>
        <row r="1158">
          <cell r="A1158" t="str">
            <v>M4070220</v>
          </cell>
          <cell r="B1158" t="str">
            <v>ECC'-REDUCER (PVC)</v>
          </cell>
          <cell r="C1158" t="str">
            <v>75x50A</v>
          </cell>
          <cell r="D1158" t="str">
            <v>개</v>
          </cell>
          <cell r="O1158">
            <v>0</v>
          </cell>
        </row>
        <row r="1159">
          <cell r="A1159" t="str">
            <v>M4070230</v>
          </cell>
          <cell r="B1159" t="str">
            <v>ECC'-REDUCER (PVC)</v>
          </cell>
          <cell r="C1159" t="str">
            <v>75x40A</v>
          </cell>
          <cell r="D1159" t="str">
            <v>개</v>
          </cell>
          <cell r="O1159">
            <v>0</v>
          </cell>
        </row>
        <row r="1160">
          <cell r="A1160" t="str">
            <v>M4070240</v>
          </cell>
          <cell r="B1160" t="str">
            <v>ECC'-REDUCER (PVC)</v>
          </cell>
          <cell r="C1160" t="str">
            <v>75x30A</v>
          </cell>
          <cell r="D1160" t="str">
            <v>개</v>
          </cell>
          <cell r="O1160">
            <v>0</v>
          </cell>
        </row>
        <row r="1161">
          <cell r="A1161" t="str">
            <v>M4070250</v>
          </cell>
          <cell r="B1161" t="str">
            <v>ECC'-REDUCER (PVC)</v>
          </cell>
          <cell r="C1161" t="str">
            <v>75x25A</v>
          </cell>
          <cell r="D1161" t="str">
            <v>개</v>
          </cell>
          <cell r="O1161">
            <v>0</v>
          </cell>
        </row>
        <row r="1162">
          <cell r="A1162" t="str">
            <v>M4070260</v>
          </cell>
          <cell r="B1162" t="str">
            <v>ECC'-REDUCER (PVC)</v>
          </cell>
          <cell r="C1162" t="str">
            <v>100x75A</v>
          </cell>
          <cell r="D1162" t="str">
            <v>개</v>
          </cell>
          <cell r="O1162">
            <v>0</v>
          </cell>
        </row>
        <row r="1163">
          <cell r="A1163" t="str">
            <v>M4070270</v>
          </cell>
          <cell r="B1163" t="str">
            <v>ECC'-REDUCER (PVC)</v>
          </cell>
          <cell r="C1163" t="str">
            <v>100x65A</v>
          </cell>
          <cell r="D1163" t="str">
            <v>개</v>
          </cell>
          <cell r="O1163">
            <v>0</v>
          </cell>
        </row>
        <row r="1164">
          <cell r="A1164" t="str">
            <v>M4070280</v>
          </cell>
          <cell r="B1164" t="str">
            <v>ECC'-REDUCER (PVC)</v>
          </cell>
          <cell r="C1164" t="str">
            <v>100x50A</v>
          </cell>
          <cell r="D1164" t="str">
            <v>개</v>
          </cell>
          <cell r="O1164">
            <v>0</v>
          </cell>
        </row>
        <row r="1165">
          <cell r="A1165" t="str">
            <v>M4070290</v>
          </cell>
          <cell r="B1165" t="str">
            <v>ECC'-REDUCER (PVC)</v>
          </cell>
          <cell r="C1165" t="str">
            <v>100x40A</v>
          </cell>
          <cell r="D1165" t="str">
            <v>개</v>
          </cell>
          <cell r="O1165">
            <v>0</v>
          </cell>
        </row>
        <row r="1166">
          <cell r="A1166" t="str">
            <v>M4070300</v>
          </cell>
          <cell r="B1166" t="str">
            <v>ECC'-REDUCER (PVC)</v>
          </cell>
          <cell r="C1166" t="str">
            <v>100x30A</v>
          </cell>
          <cell r="D1166" t="str">
            <v>개</v>
          </cell>
          <cell r="O1166">
            <v>0</v>
          </cell>
        </row>
        <row r="1167">
          <cell r="A1167" t="str">
            <v>M4070310</v>
          </cell>
          <cell r="B1167" t="str">
            <v>ECC'-REDUCER (PVC)</v>
          </cell>
          <cell r="C1167" t="str">
            <v>125x100A</v>
          </cell>
          <cell r="D1167" t="str">
            <v>개</v>
          </cell>
          <cell r="O1167">
            <v>0</v>
          </cell>
        </row>
        <row r="1168">
          <cell r="A1168" t="str">
            <v>M4070320</v>
          </cell>
          <cell r="B1168" t="str">
            <v>ECC'-REDUCER (PVC)</v>
          </cell>
          <cell r="C1168" t="str">
            <v>125x75A</v>
          </cell>
          <cell r="D1168" t="str">
            <v>개</v>
          </cell>
          <cell r="O1168">
            <v>0</v>
          </cell>
        </row>
        <row r="1169">
          <cell r="A1169" t="str">
            <v>M4070330</v>
          </cell>
          <cell r="B1169" t="str">
            <v>ECC'-REDUCER (PVC)</v>
          </cell>
          <cell r="C1169" t="str">
            <v>125x65A</v>
          </cell>
          <cell r="D1169" t="str">
            <v>개</v>
          </cell>
          <cell r="O1169">
            <v>0</v>
          </cell>
        </row>
        <row r="1170">
          <cell r="A1170" t="str">
            <v>M4070340</v>
          </cell>
          <cell r="B1170" t="str">
            <v>ECC'-REDUCER (PVC)</v>
          </cell>
          <cell r="C1170" t="str">
            <v>125x50A</v>
          </cell>
          <cell r="D1170" t="str">
            <v>개</v>
          </cell>
          <cell r="O1170">
            <v>0</v>
          </cell>
        </row>
        <row r="1171">
          <cell r="A1171" t="str">
            <v>M4070350</v>
          </cell>
          <cell r="B1171" t="str">
            <v>ECC'-REDUCER (PVC)</v>
          </cell>
          <cell r="C1171" t="str">
            <v>150x125A</v>
          </cell>
          <cell r="D1171" t="str">
            <v>개</v>
          </cell>
          <cell r="O1171">
            <v>0</v>
          </cell>
        </row>
        <row r="1172">
          <cell r="A1172" t="str">
            <v>M4070360</v>
          </cell>
          <cell r="B1172" t="str">
            <v>ECC'-REDUCER (PVC)</v>
          </cell>
          <cell r="C1172" t="str">
            <v>150x100A</v>
          </cell>
          <cell r="D1172" t="str">
            <v>개</v>
          </cell>
          <cell r="O1172">
            <v>0</v>
          </cell>
        </row>
        <row r="1173">
          <cell r="A1173" t="str">
            <v>M4070370</v>
          </cell>
          <cell r="B1173" t="str">
            <v>ECC'-REDUCER (PVC)</v>
          </cell>
          <cell r="C1173" t="str">
            <v>150x75A</v>
          </cell>
          <cell r="D1173" t="str">
            <v>개</v>
          </cell>
          <cell r="O1173">
            <v>0</v>
          </cell>
        </row>
        <row r="1174">
          <cell r="A1174" t="str">
            <v>M4070380</v>
          </cell>
          <cell r="B1174" t="str">
            <v>ECC'-REDUCER (PVC)</v>
          </cell>
          <cell r="C1174" t="str">
            <v>150x65A</v>
          </cell>
          <cell r="D1174" t="str">
            <v>개</v>
          </cell>
          <cell r="O1174">
            <v>0</v>
          </cell>
        </row>
        <row r="1175">
          <cell r="A1175" t="str">
            <v>M4070390</v>
          </cell>
          <cell r="B1175" t="str">
            <v>ECC'-REDUCER (PVC)</v>
          </cell>
          <cell r="C1175" t="str">
            <v>200x150A</v>
          </cell>
          <cell r="D1175" t="str">
            <v>개</v>
          </cell>
          <cell r="O1175">
            <v>0</v>
          </cell>
        </row>
        <row r="1176">
          <cell r="A1176" t="str">
            <v>M4070400</v>
          </cell>
          <cell r="B1176" t="str">
            <v>ECC'-REDUCER (PVC)</v>
          </cell>
          <cell r="C1176" t="str">
            <v>200x125A</v>
          </cell>
          <cell r="D1176" t="str">
            <v>개</v>
          </cell>
          <cell r="O1176">
            <v>0</v>
          </cell>
        </row>
        <row r="1177">
          <cell r="A1177" t="str">
            <v>M4070410</v>
          </cell>
          <cell r="B1177" t="str">
            <v>ECC'-REDUCER (PVC)</v>
          </cell>
          <cell r="C1177" t="str">
            <v>200x100A</v>
          </cell>
          <cell r="D1177" t="str">
            <v>개</v>
          </cell>
          <cell r="O1177">
            <v>0</v>
          </cell>
        </row>
        <row r="1178">
          <cell r="A1178" t="str">
            <v>M4070420</v>
          </cell>
          <cell r="B1178" t="str">
            <v>ECC'-REDUCER (PVC)</v>
          </cell>
          <cell r="C1178" t="str">
            <v>200x75A</v>
          </cell>
          <cell r="D1178" t="str">
            <v>개</v>
          </cell>
          <cell r="O1178">
            <v>0</v>
          </cell>
        </row>
        <row r="1179">
          <cell r="A1179" t="str">
            <v>M4070430</v>
          </cell>
          <cell r="B1179" t="str">
            <v>ECC'-REDUCER (PVC)</v>
          </cell>
          <cell r="C1179" t="str">
            <v>250x200A</v>
          </cell>
          <cell r="D1179" t="str">
            <v>개</v>
          </cell>
          <cell r="O1179">
            <v>0</v>
          </cell>
        </row>
        <row r="1180">
          <cell r="A1180" t="str">
            <v>M4070440</v>
          </cell>
          <cell r="B1180" t="str">
            <v>ECC'-REDUCER (PVC)</v>
          </cell>
          <cell r="C1180" t="str">
            <v>250x150A</v>
          </cell>
          <cell r="D1180" t="str">
            <v>개</v>
          </cell>
          <cell r="O1180">
            <v>0</v>
          </cell>
        </row>
        <row r="1181">
          <cell r="A1181" t="str">
            <v>M4070450</v>
          </cell>
          <cell r="B1181" t="str">
            <v>ECC'-REDUCER (PVC)</v>
          </cell>
          <cell r="C1181" t="str">
            <v>250x125A</v>
          </cell>
          <cell r="D1181" t="str">
            <v>개</v>
          </cell>
          <cell r="O1181">
            <v>0</v>
          </cell>
        </row>
        <row r="1182">
          <cell r="A1182" t="str">
            <v>M4070460</v>
          </cell>
          <cell r="B1182" t="str">
            <v>ECC'-REDUCER (PVC)</v>
          </cell>
          <cell r="C1182" t="str">
            <v>250x100A</v>
          </cell>
          <cell r="D1182" t="str">
            <v>개</v>
          </cell>
          <cell r="O1182">
            <v>0</v>
          </cell>
        </row>
        <row r="1183">
          <cell r="A1183" t="str">
            <v>M4070470</v>
          </cell>
          <cell r="B1183" t="str">
            <v>ECC'-REDUCER (PVC)</v>
          </cell>
          <cell r="C1183" t="str">
            <v>300x250A</v>
          </cell>
          <cell r="D1183" t="str">
            <v>개</v>
          </cell>
          <cell r="O1183">
            <v>0</v>
          </cell>
        </row>
        <row r="1184">
          <cell r="A1184" t="str">
            <v>M4070480</v>
          </cell>
          <cell r="B1184" t="str">
            <v>ECC'-REDUCER (PVC)</v>
          </cell>
          <cell r="C1184" t="str">
            <v>300x200A</v>
          </cell>
          <cell r="D1184" t="str">
            <v>개</v>
          </cell>
          <cell r="O1184">
            <v>0</v>
          </cell>
        </row>
        <row r="1185">
          <cell r="A1185" t="str">
            <v>M4070490</v>
          </cell>
          <cell r="B1185" t="str">
            <v>ECC'-REDUCER (PVC)</v>
          </cell>
          <cell r="C1185" t="str">
            <v>300x150A</v>
          </cell>
          <cell r="D1185" t="str">
            <v>개</v>
          </cell>
          <cell r="O1185">
            <v>0</v>
          </cell>
        </row>
        <row r="1186">
          <cell r="A1186" t="str">
            <v>M4070500</v>
          </cell>
          <cell r="B1186" t="str">
            <v>ECC'-REDUCER (PVC)</v>
          </cell>
          <cell r="C1186" t="str">
            <v>300x125A</v>
          </cell>
          <cell r="D1186" t="str">
            <v>개</v>
          </cell>
          <cell r="O1186">
            <v>0</v>
          </cell>
        </row>
        <row r="1187">
          <cell r="A1187" t="str">
            <v>M408</v>
          </cell>
          <cell r="B1187" t="str">
            <v>플랜지 (PVC)</v>
          </cell>
          <cell r="O1187">
            <v>0</v>
          </cell>
        </row>
        <row r="1188">
          <cell r="A1188" t="str">
            <v>M4080016</v>
          </cell>
          <cell r="B1188" t="str">
            <v>플랜지 (PVC)</v>
          </cell>
          <cell r="C1188" t="str">
            <v>16A</v>
          </cell>
          <cell r="D1188" t="str">
            <v>개</v>
          </cell>
          <cell r="O1188">
            <v>0</v>
          </cell>
        </row>
        <row r="1189">
          <cell r="A1189" t="str">
            <v>M4080020</v>
          </cell>
          <cell r="B1189" t="str">
            <v>플랜지 (PVC)</v>
          </cell>
          <cell r="C1189" t="str">
            <v>20A</v>
          </cell>
          <cell r="D1189" t="str">
            <v>개</v>
          </cell>
          <cell r="O1189">
            <v>0</v>
          </cell>
        </row>
        <row r="1190">
          <cell r="A1190" t="str">
            <v>M4080025</v>
          </cell>
          <cell r="B1190" t="str">
            <v>플랜지 (PVC)</v>
          </cell>
          <cell r="C1190" t="str">
            <v>25A</v>
          </cell>
          <cell r="D1190" t="str">
            <v>개</v>
          </cell>
          <cell r="O1190">
            <v>0</v>
          </cell>
        </row>
        <row r="1191">
          <cell r="A1191" t="str">
            <v>M4080030</v>
          </cell>
          <cell r="B1191" t="str">
            <v>플랜지 (PVC)</v>
          </cell>
          <cell r="C1191" t="str">
            <v>30A</v>
          </cell>
          <cell r="D1191" t="str">
            <v>개</v>
          </cell>
          <cell r="O1191">
            <v>0</v>
          </cell>
        </row>
        <row r="1192">
          <cell r="A1192" t="str">
            <v>M4080040</v>
          </cell>
          <cell r="B1192" t="str">
            <v>플랜지 (PVC)</v>
          </cell>
          <cell r="C1192" t="str">
            <v>40A</v>
          </cell>
          <cell r="D1192" t="str">
            <v>개</v>
          </cell>
          <cell r="O1192">
            <v>0</v>
          </cell>
        </row>
        <row r="1193">
          <cell r="A1193" t="str">
            <v>M4080050</v>
          </cell>
          <cell r="B1193" t="str">
            <v>플랜지 (PVC)</v>
          </cell>
          <cell r="C1193" t="str">
            <v>50A</v>
          </cell>
          <cell r="D1193" t="str">
            <v>개</v>
          </cell>
          <cell r="E1193">
            <v>27200</v>
          </cell>
          <cell r="G1193">
            <v>28200</v>
          </cell>
          <cell r="I1193">
            <v>28500</v>
          </cell>
          <cell r="O1193">
            <v>27200</v>
          </cell>
        </row>
        <row r="1194">
          <cell r="A1194" t="str">
            <v>M4080065</v>
          </cell>
          <cell r="B1194" t="str">
            <v>플랜지 (PVC)</v>
          </cell>
          <cell r="C1194" t="str">
            <v>65A</v>
          </cell>
          <cell r="D1194" t="str">
            <v>개</v>
          </cell>
          <cell r="O1194">
            <v>0</v>
          </cell>
        </row>
        <row r="1195">
          <cell r="A1195" t="str">
            <v>M4080075</v>
          </cell>
          <cell r="B1195" t="str">
            <v>플랜지 (PVC)</v>
          </cell>
          <cell r="C1195" t="str">
            <v>75A</v>
          </cell>
          <cell r="D1195" t="str">
            <v>개</v>
          </cell>
          <cell r="E1195">
            <v>41000</v>
          </cell>
          <cell r="G1195">
            <v>42700</v>
          </cell>
          <cell r="I1195">
            <v>43200</v>
          </cell>
          <cell r="O1195">
            <v>41000</v>
          </cell>
        </row>
        <row r="1196">
          <cell r="A1196" t="str">
            <v>M4080100</v>
          </cell>
          <cell r="B1196" t="str">
            <v>플랜지 (PVC)</v>
          </cell>
          <cell r="C1196" t="str">
            <v>100A</v>
          </cell>
          <cell r="D1196" t="str">
            <v>개</v>
          </cell>
          <cell r="E1196">
            <v>59900</v>
          </cell>
          <cell r="G1196">
            <v>12500</v>
          </cell>
          <cell r="I1196">
            <v>63000</v>
          </cell>
          <cell r="O1196">
            <v>12500</v>
          </cell>
        </row>
        <row r="1197">
          <cell r="A1197" t="str">
            <v>M4080125</v>
          </cell>
          <cell r="B1197" t="str">
            <v>플랜지 (PVC)</v>
          </cell>
          <cell r="C1197" t="str">
            <v>125A</v>
          </cell>
          <cell r="D1197" t="str">
            <v>개</v>
          </cell>
          <cell r="E1197">
            <v>96900</v>
          </cell>
          <cell r="G1197">
            <v>100900</v>
          </cell>
          <cell r="I1197">
            <v>102000</v>
          </cell>
          <cell r="O1197">
            <v>96900</v>
          </cell>
        </row>
        <row r="1198">
          <cell r="A1198" t="str">
            <v>M4080150</v>
          </cell>
          <cell r="B1198" t="str">
            <v>플랜지 (PVC)</v>
          </cell>
          <cell r="C1198" t="str">
            <v>150A</v>
          </cell>
          <cell r="D1198" t="str">
            <v>개</v>
          </cell>
          <cell r="E1198">
            <v>107800</v>
          </cell>
          <cell r="G1198">
            <v>112300</v>
          </cell>
          <cell r="I1198">
            <v>113600</v>
          </cell>
          <cell r="O1198">
            <v>107800</v>
          </cell>
        </row>
        <row r="1199">
          <cell r="A1199" t="str">
            <v>M4080200</v>
          </cell>
          <cell r="B1199" t="str">
            <v>플랜지 (PVC)</v>
          </cell>
          <cell r="C1199" t="str">
            <v>200A</v>
          </cell>
          <cell r="D1199" t="str">
            <v>개</v>
          </cell>
          <cell r="O1199">
            <v>0</v>
          </cell>
        </row>
        <row r="1200">
          <cell r="A1200" t="str">
            <v>M4080250</v>
          </cell>
          <cell r="B1200" t="str">
            <v>플랜지 (PVC)</v>
          </cell>
          <cell r="C1200" t="str">
            <v>250A</v>
          </cell>
          <cell r="D1200" t="str">
            <v>개</v>
          </cell>
          <cell r="O1200">
            <v>0</v>
          </cell>
        </row>
        <row r="1201">
          <cell r="A1201" t="str">
            <v>M4080300</v>
          </cell>
          <cell r="B1201" t="str">
            <v>플랜지 (PVC)</v>
          </cell>
          <cell r="C1201" t="str">
            <v>300A</v>
          </cell>
          <cell r="D1201" t="str">
            <v>개</v>
          </cell>
          <cell r="O1201">
            <v>0</v>
          </cell>
        </row>
        <row r="1202">
          <cell r="A1202" t="str">
            <v>M409</v>
          </cell>
          <cell r="B1202" t="str">
            <v>맹 플랜지 (PVC)</v>
          </cell>
          <cell r="O1202">
            <v>0</v>
          </cell>
        </row>
        <row r="1203">
          <cell r="A1203" t="str">
            <v>M4090016</v>
          </cell>
          <cell r="B1203" t="str">
            <v>맹 플랜지 (PVC)</v>
          </cell>
          <cell r="C1203" t="str">
            <v>16A</v>
          </cell>
          <cell r="D1203" t="str">
            <v>개</v>
          </cell>
          <cell r="O1203">
            <v>0</v>
          </cell>
        </row>
        <row r="1204">
          <cell r="A1204" t="str">
            <v>M4090020</v>
          </cell>
          <cell r="B1204" t="str">
            <v>맹 플랜지 (PVC)</v>
          </cell>
          <cell r="C1204" t="str">
            <v>20A</v>
          </cell>
          <cell r="D1204" t="str">
            <v>개</v>
          </cell>
          <cell r="O1204">
            <v>0</v>
          </cell>
        </row>
        <row r="1205">
          <cell r="A1205" t="str">
            <v>M4090025</v>
          </cell>
          <cell r="B1205" t="str">
            <v>맹 플랜지 (PVC)</v>
          </cell>
          <cell r="C1205" t="str">
            <v>25A</v>
          </cell>
          <cell r="D1205" t="str">
            <v>개</v>
          </cell>
          <cell r="O1205">
            <v>0</v>
          </cell>
        </row>
        <row r="1206">
          <cell r="A1206" t="str">
            <v>M4090030</v>
          </cell>
          <cell r="B1206" t="str">
            <v>맹 플랜지 (PVC)</v>
          </cell>
          <cell r="C1206" t="str">
            <v>30A</v>
          </cell>
          <cell r="D1206" t="str">
            <v>개</v>
          </cell>
          <cell r="O1206">
            <v>0</v>
          </cell>
        </row>
        <row r="1207">
          <cell r="A1207" t="str">
            <v>M4090040</v>
          </cell>
          <cell r="B1207" t="str">
            <v>맹 플랜지 (PVC)</v>
          </cell>
          <cell r="C1207" t="str">
            <v>40A</v>
          </cell>
          <cell r="D1207" t="str">
            <v>개</v>
          </cell>
          <cell r="O1207">
            <v>0</v>
          </cell>
        </row>
        <row r="1208">
          <cell r="A1208" t="str">
            <v>M4090050</v>
          </cell>
          <cell r="B1208" t="str">
            <v>맹 플랜지 (PVC)</v>
          </cell>
          <cell r="C1208" t="str">
            <v>50A</v>
          </cell>
          <cell r="D1208" t="str">
            <v>개</v>
          </cell>
          <cell r="O1208">
            <v>0</v>
          </cell>
        </row>
        <row r="1209">
          <cell r="A1209" t="str">
            <v>M4090065</v>
          </cell>
          <cell r="B1209" t="str">
            <v>맹 플랜지 (PVC)</v>
          </cell>
          <cell r="C1209" t="str">
            <v>65A</v>
          </cell>
          <cell r="D1209" t="str">
            <v>개</v>
          </cell>
          <cell r="O1209">
            <v>0</v>
          </cell>
        </row>
        <row r="1210">
          <cell r="A1210" t="str">
            <v>M4090075</v>
          </cell>
          <cell r="B1210" t="str">
            <v>맹 플랜지 (PVC)</v>
          </cell>
          <cell r="C1210" t="str">
            <v>75A</v>
          </cell>
          <cell r="D1210" t="str">
            <v>개</v>
          </cell>
          <cell r="O1210">
            <v>0</v>
          </cell>
        </row>
        <row r="1211">
          <cell r="A1211" t="str">
            <v>M4090100</v>
          </cell>
          <cell r="B1211" t="str">
            <v>맹 플랜지 (PVC)</v>
          </cell>
          <cell r="C1211" t="str">
            <v>100A</v>
          </cell>
          <cell r="D1211" t="str">
            <v>개</v>
          </cell>
          <cell r="O1211">
            <v>0</v>
          </cell>
        </row>
        <row r="1212">
          <cell r="A1212" t="str">
            <v>M4090125</v>
          </cell>
          <cell r="B1212" t="str">
            <v>맹 플랜지 (PVC)</v>
          </cell>
          <cell r="C1212" t="str">
            <v>125A</v>
          </cell>
          <cell r="D1212" t="str">
            <v>개</v>
          </cell>
          <cell r="O1212">
            <v>0</v>
          </cell>
        </row>
        <row r="1213">
          <cell r="A1213" t="str">
            <v>M4090150</v>
          </cell>
          <cell r="B1213" t="str">
            <v>맹 플랜지 (PVC)</v>
          </cell>
          <cell r="C1213" t="str">
            <v>150A</v>
          </cell>
          <cell r="D1213" t="str">
            <v>개</v>
          </cell>
          <cell r="O1213">
            <v>0</v>
          </cell>
        </row>
        <row r="1214">
          <cell r="A1214" t="str">
            <v>M4090200</v>
          </cell>
          <cell r="B1214" t="str">
            <v>맹 플랜지 (PVC)</v>
          </cell>
          <cell r="C1214" t="str">
            <v>200A</v>
          </cell>
          <cell r="D1214" t="str">
            <v>개</v>
          </cell>
          <cell r="O1214">
            <v>0</v>
          </cell>
        </row>
        <row r="1215">
          <cell r="A1215" t="str">
            <v>M4090250</v>
          </cell>
          <cell r="B1215" t="str">
            <v>맹 플랜지 (PVC)</v>
          </cell>
          <cell r="C1215" t="str">
            <v>250A</v>
          </cell>
          <cell r="D1215" t="str">
            <v>개</v>
          </cell>
          <cell r="O1215">
            <v>0</v>
          </cell>
        </row>
        <row r="1216">
          <cell r="A1216" t="str">
            <v>M4090300</v>
          </cell>
          <cell r="B1216" t="str">
            <v>맹 플랜지 (PVC)</v>
          </cell>
          <cell r="C1216" t="str">
            <v>300A</v>
          </cell>
          <cell r="D1216" t="str">
            <v>개</v>
          </cell>
          <cell r="O1216">
            <v>0</v>
          </cell>
        </row>
        <row r="1217">
          <cell r="A1217" t="str">
            <v>M410</v>
          </cell>
          <cell r="B1217" t="str">
            <v>NIPPLE (PVC)</v>
          </cell>
          <cell r="O1217">
            <v>0</v>
          </cell>
        </row>
        <row r="1218">
          <cell r="A1218" t="str">
            <v>M4100016</v>
          </cell>
          <cell r="B1218" t="str">
            <v>NIPPLE (PVC)</v>
          </cell>
          <cell r="C1218" t="str">
            <v>16A</v>
          </cell>
          <cell r="D1218" t="str">
            <v>개</v>
          </cell>
          <cell r="O1218">
            <v>0</v>
          </cell>
        </row>
        <row r="1219">
          <cell r="A1219" t="str">
            <v>M4100020</v>
          </cell>
          <cell r="B1219" t="str">
            <v>NIPPLE (PVC)</v>
          </cell>
          <cell r="C1219" t="str">
            <v>20A</v>
          </cell>
          <cell r="D1219" t="str">
            <v>개</v>
          </cell>
          <cell r="O1219">
            <v>0</v>
          </cell>
        </row>
        <row r="1220">
          <cell r="A1220" t="str">
            <v>M4100025</v>
          </cell>
          <cell r="B1220" t="str">
            <v>NIPPLE (PVC)</v>
          </cell>
          <cell r="C1220" t="str">
            <v>25A</v>
          </cell>
          <cell r="D1220" t="str">
            <v>개</v>
          </cell>
          <cell r="O1220">
            <v>0</v>
          </cell>
        </row>
        <row r="1221">
          <cell r="A1221" t="str">
            <v>M4100030</v>
          </cell>
          <cell r="B1221" t="str">
            <v>NIPPLE (PVC)</v>
          </cell>
          <cell r="C1221" t="str">
            <v>30A</v>
          </cell>
          <cell r="D1221" t="str">
            <v>개</v>
          </cell>
          <cell r="O1221">
            <v>0</v>
          </cell>
        </row>
        <row r="1222">
          <cell r="A1222" t="str">
            <v>M4100040</v>
          </cell>
          <cell r="B1222" t="str">
            <v>NIPPLE (PVC)</v>
          </cell>
          <cell r="C1222" t="str">
            <v>40A</v>
          </cell>
          <cell r="D1222" t="str">
            <v>개</v>
          </cell>
          <cell r="O1222">
            <v>0</v>
          </cell>
        </row>
        <row r="1223">
          <cell r="A1223" t="str">
            <v>M4100050</v>
          </cell>
          <cell r="B1223" t="str">
            <v>NIPPLE (PVC)</v>
          </cell>
          <cell r="C1223" t="str">
            <v>50A</v>
          </cell>
          <cell r="D1223" t="str">
            <v>개</v>
          </cell>
          <cell r="E1223">
            <v>8900</v>
          </cell>
          <cell r="G1223">
            <v>9300</v>
          </cell>
          <cell r="I1223">
            <v>9500</v>
          </cell>
          <cell r="O1223">
            <v>8900</v>
          </cell>
        </row>
        <row r="1224">
          <cell r="A1224" t="str">
            <v>M411</v>
          </cell>
          <cell r="B1224" t="str">
            <v>UNION (PVC)</v>
          </cell>
          <cell r="O1224">
            <v>0</v>
          </cell>
        </row>
        <row r="1225">
          <cell r="A1225" t="str">
            <v>M4110016</v>
          </cell>
          <cell r="B1225" t="str">
            <v>UNION (PVC)</v>
          </cell>
          <cell r="C1225" t="str">
            <v>16A</v>
          </cell>
          <cell r="D1225" t="str">
            <v>개</v>
          </cell>
          <cell r="O1225">
            <v>0</v>
          </cell>
        </row>
        <row r="1226">
          <cell r="A1226" t="str">
            <v>M4110020</v>
          </cell>
          <cell r="B1226" t="str">
            <v>UNION (PVC)</v>
          </cell>
          <cell r="C1226" t="str">
            <v>20A</v>
          </cell>
          <cell r="D1226" t="str">
            <v>개</v>
          </cell>
          <cell r="O1226">
            <v>0</v>
          </cell>
        </row>
        <row r="1227">
          <cell r="A1227" t="str">
            <v>M4110025</v>
          </cell>
          <cell r="B1227" t="str">
            <v>UNION (PVC)</v>
          </cell>
          <cell r="C1227" t="str">
            <v>25A</v>
          </cell>
          <cell r="D1227" t="str">
            <v>개</v>
          </cell>
          <cell r="O1227">
            <v>0</v>
          </cell>
        </row>
        <row r="1228">
          <cell r="A1228" t="str">
            <v>M4110030</v>
          </cell>
          <cell r="B1228" t="str">
            <v>UNION (PVC)</v>
          </cell>
          <cell r="C1228" t="str">
            <v>30A</v>
          </cell>
          <cell r="D1228" t="str">
            <v>개</v>
          </cell>
          <cell r="O1228">
            <v>0</v>
          </cell>
        </row>
        <row r="1229">
          <cell r="A1229" t="str">
            <v>M4110040</v>
          </cell>
          <cell r="B1229" t="str">
            <v>UNION (PVC)</v>
          </cell>
          <cell r="C1229" t="str">
            <v>40A</v>
          </cell>
          <cell r="D1229" t="str">
            <v>개</v>
          </cell>
          <cell r="O1229">
            <v>0</v>
          </cell>
        </row>
        <row r="1230">
          <cell r="A1230" t="str">
            <v>M4110050</v>
          </cell>
          <cell r="B1230" t="str">
            <v>UNION (PVC)</v>
          </cell>
          <cell r="C1230" t="str">
            <v>50A</v>
          </cell>
          <cell r="D1230" t="str">
            <v>개</v>
          </cell>
          <cell r="E1230">
            <v>8900</v>
          </cell>
          <cell r="G1230">
            <v>9300</v>
          </cell>
          <cell r="I1230">
            <v>9500</v>
          </cell>
          <cell r="O1230">
            <v>8900</v>
          </cell>
        </row>
        <row r="1231">
          <cell r="A1231" t="str">
            <v>M412</v>
          </cell>
          <cell r="B1231" t="str">
            <v>SOCKET (PVC)</v>
          </cell>
          <cell r="O1231">
            <v>0</v>
          </cell>
        </row>
        <row r="1232">
          <cell r="A1232" t="str">
            <v>M4120016</v>
          </cell>
          <cell r="B1232" t="str">
            <v>SOCKET (PVC)</v>
          </cell>
          <cell r="C1232" t="str">
            <v>16A</v>
          </cell>
          <cell r="D1232" t="str">
            <v>개</v>
          </cell>
          <cell r="O1232">
            <v>0</v>
          </cell>
        </row>
        <row r="1233">
          <cell r="A1233" t="str">
            <v>M4120020</v>
          </cell>
          <cell r="B1233" t="str">
            <v>SOCKET (PVC)</v>
          </cell>
          <cell r="C1233" t="str">
            <v>20A</v>
          </cell>
          <cell r="D1233" t="str">
            <v>개</v>
          </cell>
          <cell r="O1233">
            <v>0</v>
          </cell>
        </row>
        <row r="1234">
          <cell r="A1234" t="str">
            <v>M4120025</v>
          </cell>
          <cell r="B1234" t="str">
            <v>SOCKET (PVC)</v>
          </cell>
          <cell r="C1234" t="str">
            <v>25A</v>
          </cell>
          <cell r="D1234" t="str">
            <v>개</v>
          </cell>
          <cell r="O1234">
            <v>0</v>
          </cell>
        </row>
        <row r="1235">
          <cell r="A1235" t="str">
            <v>M4120030</v>
          </cell>
          <cell r="B1235" t="str">
            <v>SOCKET (PVC)</v>
          </cell>
          <cell r="C1235" t="str">
            <v>30A</v>
          </cell>
          <cell r="D1235" t="str">
            <v>개</v>
          </cell>
          <cell r="O1235">
            <v>0</v>
          </cell>
        </row>
        <row r="1236">
          <cell r="A1236" t="str">
            <v>M4120040</v>
          </cell>
          <cell r="B1236" t="str">
            <v>SOCKET (PVC)</v>
          </cell>
          <cell r="C1236" t="str">
            <v>40A</v>
          </cell>
          <cell r="D1236" t="str">
            <v>개</v>
          </cell>
          <cell r="O1236">
            <v>0</v>
          </cell>
        </row>
        <row r="1237">
          <cell r="A1237" t="str">
            <v>M4120050</v>
          </cell>
          <cell r="B1237" t="str">
            <v>SOCKET (PVC)</v>
          </cell>
          <cell r="C1237" t="str">
            <v>50A</v>
          </cell>
          <cell r="D1237" t="str">
            <v>개</v>
          </cell>
          <cell r="E1237">
            <v>8900</v>
          </cell>
          <cell r="G1237">
            <v>9300</v>
          </cell>
          <cell r="I1237">
            <v>9500</v>
          </cell>
          <cell r="O1237">
            <v>8900</v>
          </cell>
        </row>
        <row r="1238">
          <cell r="A1238" t="str">
            <v>M413</v>
          </cell>
          <cell r="B1238" t="str">
            <v>하프 커플링 (PVC)</v>
          </cell>
          <cell r="O1238">
            <v>0</v>
          </cell>
        </row>
        <row r="1239">
          <cell r="A1239" t="str">
            <v>M4130016</v>
          </cell>
          <cell r="B1239" t="str">
            <v>하프 커플링 (PVC)</v>
          </cell>
          <cell r="C1239" t="str">
            <v>16A</v>
          </cell>
          <cell r="D1239" t="str">
            <v>개</v>
          </cell>
          <cell r="O1239">
            <v>0</v>
          </cell>
        </row>
        <row r="1240">
          <cell r="A1240" t="str">
            <v>M4130020</v>
          </cell>
          <cell r="B1240" t="str">
            <v>하프 커플링 (PVC)</v>
          </cell>
          <cell r="C1240" t="str">
            <v>20A</v>
          </cell>
          <cell r="D1240" t="str">
            <v>개</v>
          </cell>
          <cell r="O1240">
            <v>0</v>
          </cell>
        </row>
        <row r="1241">
          <cell r="A1241" t="str">
            <v>M4130025</v>
          </cell>
          <cell r="B1241" t="str">
            <v>하프 커플링 (PVC)</v>
          </cell>
          <cell r="C1241" t="str">
            <v>25A</v>
          </cell>
          <cell r="D1241" t="str">
            <v>개</v>
          </cell>
          <cell r="O1241">
            <v>0</v>
          </cell>
        </row>
        <row r="1242">
          <cell r="A1242" t="str">
            <v>M4130030</v>
          </cell>
          <cell r="B1242" t="str">
            <v>하프 커플링 (PVC)</v>
          </cell>
          <cell r="C1242" t="str">
            <v>30A</v>
          </cell>
          <cell r="D1242" t="str">
            <v>개</v>
          </cell>
          <cell r="O1242">
            <v>0</v>
          </cell>
        </row>
        <row r="1243">
          <cell r="A1243" t="str">
            <v>M4130040</v>
          </cell>
          <cell r="B1243" t="str">
            <v>하프 커플링 (PVC)</v>
          </cell>
          <cell r="C1243" t="str">
            <v>40A</v>
          </cell>
          <cell r="D1243" t="str">
            <v>개</v>
          </cell>
          <cell r="O1243">
            <v>0</v>
          </cell>
        </row>
        <row r="1244">
          <cell r="A1244" t="str">
            <v>M4130050</v>
          </cell>
          <cell r="B1244" t="str">
            <v>하프 커플링 (PVC)</v>
          </cell>
          <cell r="C1244" t="str">
            <v>50A</v>
          </cell>
          <cell r="D1244" t="str">
            <v>개</v>
          </cell>
          <cell r="E1244">
            <v>8900</v>
          </cell>
          <cell r="G1244">
            <v>9300</v>
          </cell>
          <cell r="I1244">
            <v>9500</v>
          </cell>
          <cell r="O1244">
            <v>8900</v>
          </cell>
        </row>
        <row r="1245">
          <cell r="A1245" t="str">
            <v>M414</v>
          </cell>
          <cell r="B1245" t="str">
            <v>CAP (PVC)</v>
          </cell>
          <cell r="O1245">
            <v>0</v>
          </cell>
        </row>
        <row r="1246">
          <cell r="A1246" t="str">
            <v>M4140016</v>
          </cell>
          <cell r="B1246" t="str">
            <v>CAP (PVC)</v>
          </cell>
          <cell r="C1246" t="str">
            <v>16A</v>
          </cell>
          <cell r="D1246" t="str">
            <v>개</v>
          </cell>
          <cell r="O1246">
            <v>0</v>
          </cell>
        </row>
        <row r="1247">
          <cell r="A1247" t="str">
            <v>M4140020</v>
          </cell>
          <cell r="B1247" t="str">
            <v>CAP (PVC)</v>
          </cell>
          <cell r="C1247" t="str">
            <v>20A</v>
          </cell>
          <cell r="D1247" t="str">
            <v>개</v>
          </cell>
          <cell r="O1247">
            <v>0</v>
          </cell>
        </row>
        <row r="1248">
          <cell r="A1248" t="str">
            <v>M4140025</v>
          </cell>
          <cell r="B1248" t="str">
            <v>CAP (PVC)</v>
          </cell>
          <cell r="C1248" t="str">
            <v>25A</v>
          </cell>
          <cell r="D1248" t="str">
            <v>개</v>
          </cell>
          <cell r="O1248">
            <v>0</v>
          </cell>
        </row>
        <row r="1249">
          <cell r="A1249" t="str">
            <v>M4140030</v>
          </cell>
          <cell r="B1249" t="str">
            <v>CAP (PVC)</v>
          </cell>
          <cell r="C1249" t="str">
            <v>30A</v>
          </cell>
          <cell r="D1249" t="str">
            <v>개</v>
          </cell>
          <cell r="O1249">
            <v>0</v>
          </cell>
        </row>
        <row r="1250">
          <cell r="A1250" t="str">
            <v>M4140040</v>
          </cell>
          <cell r="B1250" t="str">
            <v>CAP (PVC)</v>
          </cell>
          <cell r="C1250" t="str">
            <v>40A</v>
          </cell>
          <cell r="D1250" t="str">
            <v>개</v>
          </cell>
          <cell r="O1250">
            <v>0</v>
          </cell>
        </row>
        <row r="1251">
          <cell r="A1251" t="str">
            <v>M4140050</v>
          </cell>
          <cell r="B1251" t="str">
            <v>CAP (PVC)</v>
          </cell>
          <cell r="C1251" t="str">
            <v>50A</v>
          </cell>
          <cell r="D1251" t="str">
            <v>개</v>
          </cell>
          <cell r="E1251">
            <v>8900</v>
          </cell>
          <cell r="G1251">
            <v>9300</v>
          </cell>
          <cell r="I1251">
            <v>9500</v>
          </cell>
          <cell r="O1251">
            <v>8900</v>
          </cell>
        </row>
        <row r="1252">
          <cell r="A1252" t="str">
            <v>M5</v>
          </cell>
          <cell r="B1252" t="str">
            <v>PE 파이프 및 이형관</v>
          </cell>
          <cell r="O1252">
            <v>0</v>
          </cell>
        </row>
        <row r="1253">
          <cell r="A1253" t="str">
            <v>M501</v>
          </cell>
          <cell r="B1253" t="str">
            <v>PE 파이프</v>
          </cell>
          <cell r="O1253">
            <v>0</v>
          </cell>
        </row>
        <row r="1254">
          <cell r="A1254" t="str">
            <v>M5010016</v>
          </cell>
          <cell r="B1254" t="str">
            <v>PE 파이프</v>
          </cell>
          <cell r="C1254" t="str">
            <v>16A</v>
          </cell>
          <cell r="D1254" t="str">
            <v>m</v>
          </cell>
          <cell r="O1254">
            <v>0</v>
          </cell>
        </row>
        <row r="1255">
          <cell r="A1255" t="str">
            <v>M5010020</v>
          </cell>
          <cell r="B1255" t="str">
            <v>PE 파이프</v>
          </cell>
          <cell r="C1255" t="str">
            <v>20A</v>
          </cell>
          <cell r="D1255" t="str">
            <v>m</v>
          </cell>
          <cell r="O1255">
            <v>0</v>
          </cell>
        </row>
        <row r="1256">
          <cell r="A1256" t="str">
            <v>M5010025</v>
          </cell>
          <cell r="B1256" t="str">
            <v>PE 파이프</v>
          </cell>
          <cell r="C1256" t="str">
            <v>25A</v>
          </cell>
          <cell r="D1256" t="str">
            <v>m</v>
          </cell>
          <cell r="O1256">
            <v>0</v>
          </cell>
        </row>
        <row r="1257">
          <cell r="A1257" t="str">
            <v>M5010030</v>
          </cell>
          <cell r="B1257" t="str">
            <v>PE 파이프</v>
          </cell>
          <cell r="C1257" t="str">
            <v>30A</v>
          </cell>
          <cell r="D1257" t="str">
            <v>m</v>
          </cell>
          <cell r="O1257">
            <v>0</v>
          </cell>
        </row>
        <row r="1258">
          <cell r="A1258" t="str">
            <v>M5010040</v>
          </cell>
          <cell r="B1258" t="str">
            <v>PE 파이프</v>
          </cell>
          <cell r="C1258" t="str">
            <v>40A</v>
          </cell>
          <cell r="D1258" t="str">
            <v>m</v>
          </cell>
          <cell r="O1258">
            <v>0</v>
          </cell>
        </row>
        <row r="1259">
          <cell r="A1259" t="str">
            <v>M5010050</v>
          </cell>
          <cell r="B1259" t="str">
            <v>PE 파이프</v>
          </cell>
          <cell r="C1259" t="str">
            <v>50A</v>
          </cell>
          <cell r="D1259" t="str">
            <v>m</v>
          </cell>
          <cell r="O1259">
            <v>0</v>
          </cell>
        </row>
        <row r="1260">
          <cell r="A1260" t="str">
            <v>M5010065</v>
          </cell>
          <cell r="B1260" t="str">
            <v>PE 파이프</v>
          </cell>
          <cell r="C1260" t="str">
            <v>65A</v>
          </cell>
          <cell r="D1260" t="str">
            <v>m</v>
          </cell>
          <cell r="O1260">
            <v>0</v>
          </cell>
        </row>
        <row r="1261">
          <cell r="A1261" t="str">
            <v>M5010075</v>
          </cell>
          <cell r="B1261" t="str">
            <v>PE 파이프</v>
          </cell>
          <cell r="C1261" t="str">
            <v>75A</v>
          </cell>
          <cell r="D1261" t="str">
            <v>m</v>
          </cell>
          <cell r="O1261">
            <v>0</v>
          </cell>
        </row>
        <row r="1262">
          <cell r="A1262" t="str">
            <v>M5010100</v>
          </cell>
          <cell r="B1262" t="str">
            <v>PE 파이프</v>
          </cell>
          <cell r="C1262" t="str">
            <v>100A</v>
          </cell>
          <cell r="D1262" t="str">
            <v>m</v>
          </cell>
          <cell r="O1262">
            <v>0</v>
          </cell>
        </row>
        <row r="1263">
          <cell r="A1263" t="str">
            <v>M5010125</v>
          </cell>
          <cell r="B1263" t="str">
            <v>PE 파이프</v>
          </cell>
          <cell r="C1263" t="str">
            <v>125A</v>
          </cell>
          <cell r="D1263" t="str">
            <v>m</v>
          </cell>
          <cell r="O1263">
            <v>0</v>
          </cell>
        </row>
        <row r="1264">
          <cell r="A1264" t="str">
            <v>M5010150</v>
          </cell>
          <cell r="B1264" t="str">
            <v>PE 파이프</v>
          </cell>
          <cell r="C1264" t="str">
            <v>150A</v>
          </cell>
          <cell r="D1264" t="str">
            <v>m</v>
          </cell>
          <cell r="O1264">
            <v>0</v>
          </cell>
        </row>
        <row r="1265">
          <cell r="A1265" t="str">
            <v>M5010200</v>
          </cell>
          <cell r="B1265" t="str">
            <v>PE 파이프</v>
          </cell>
          <cell r="C1265" t="str">
            <v>200A</v>
          </cell>
          <cell r="D1265" t="str">
            <v>m</v>
          </cell>
          <cell r="O1265">
            <v>0</v>
          </cell>
        </row>
        <row r="1266">
          <cell r="A1266" t="str">
            <v>M5010250</v>
          </cell>
          <cell r="B1266" t="str">
            <v>PE 파이프</v>
          </cell>
          <cell r="C1266" t="str">
            <v>250A</v>
          </cell>
          <cell r="D1266" t="str">
            <v>m</v>
          </cell>
          <cell r="O1266">
            <v>0</v>
          </cell>
        </row>
        <row r="1267">
          <cell r="A1267" t="str">
            <v>M5010300</v>
          </cell>
          <cell r="B1267" t="str">
            <v>PE 파이프</v>
          </cell>
          <cell r="C1267" t="str">
            <v>300A</v>
          </cell>
          <cell r="D1267" t="str">
            <v>m</v>
          </cell>
          <cell r="O1267">
            <v>0</v>
          </cell>
        </row>
        <row r="1268">
          <cell r="A1268" t="str">
            <v>M5010350</v>
          </cell>
          <cell r="B1268" t="str">
            <v>PE 파이프</v>
          </cell>
          <cell r="C1268" t="str">
            <v>350A</v>
          </cell>
          <cell r="D1268" t="str">
            <v>m</v>
          </cell>
          <cell r="O1268">
            <v>0</v>
          </cell>
        </row>
        <row r="1269">
          <cell r="A1269" t="str">
            <v>M5010400</v>
          </cell>
          <cell r="B1269" t="str">
            <v>PE 파이프</v>
          </cell>
          <cell r="C1269" t="str">
            <v>400A</v>
          </cell>
          <cell r="D1269" t="str">
            <v>m</v>
          </cell>
          <cell r="O1269">
            <v>0</v>
          </cell>
        </row>
        <row r="1270">
          <cell r="A1270" t="str">
            <v>M5010450</v>
          </cell>
          <cell r="B1270" t="str">
            <v>PE 파이프</v>
          </cell>
          <cell r="C1270" t="str">
            <v>450A</v>
          </cell>
          <cell r="D1270" t="str">
            <v>m</v>
          </cell>
          <cell r="O1270">
            <v>0</v>
          </cell>
        </row>
        <row r="1271">
          <cell r="A1271" t="str">
            <v>M5010500</v>
          </cell>
          <cell r="B1271" t="str">
            <v>PE 파이프</v>
          </cell>
          <cell r="C1271" t="str">
            <v>500A</v>
          </cell>
          <cell r="D1271" t="str">
            <v>m</v>
          </cell>
          <cell r="O1271">
            <v>0</v>
          </cell>
        </row>
        <row r="1272">
          <cell r="A1272" t="str">
            <v>M502</v>
          </cell>
          <cell r="B1272" t="str">
            <v>90엘보 (PE)</v>
          </cell>
          <cell r="O1272">
            <v>0</v>
          </cell>
        </row>
        <row r="1273">
          <cell r="A1273" t="str">
            <v>M5020016</v>
          </cell>
          <cell r="B1273" t="str">
            <v>90엘보 (PE)</v>
          </cell>
          <cell r="C1273" t="str">
            <v>16A</v>
          </cell>
          <cell r="D1273" t="str">
            <v>개</v>
          </cell>
          <cell r="O1273">
            <v>0</v>
          </cell>
        </row>
        <row r="1274">
          <cell r="A1274" t="str">
            <v>M5020020</v>
          </cell>
          <cell r="B1274" t="str">
            <v>90엘보 (PE)</v>
          </cell>
          <cell r="C1274" t="str">
            <v>20A</v>
          </cell>
          <cell r="D1274" t="str">
            <v>개</v>
          </cell>
          <cell r="O1274">
            <v>0</v>
          </cell>
        </row>
        <row r="1275">
          <cell r="A1275" t="str">
            <v>M5020025</v>
          </cell>
          <cell r="B1275" t="str">
            <v>90엘보 (PE)</v>
          </cell>
          <cell r="C1275" t="str">
            <v>25A</v>
          </cell>
          <cell r="D1275" t="str">
            <v>개</v>
          </cell>
          <cell r="O1275">
            <v>0</v>
          </cell>
        </row>
        <row r="1276">
          <cell r="A1276" t="str">
            <v>M5020030</v>
          </cell>
          <cell r="B1276" t="str">
            <v>90엘보 (PE)</v>
          </cell>
          <cell r="C1276" t="str">
            <v>30A</v>
          </cell>
          <cell r="D1276" t="str">
            <v>개</v>
          </cell>
          <cell r="O1276">
            <v>0</v>
          </cell>
        </row>
        <row r="1277">
          <cell r="A1277" t="str">
            <v>M5020040</v>
          </cell>
          <cell r="B1277" t="str">
            <v>90엘보 (PE)</v>
          </cell>
          <cell r="C1277" t="str">
            <v>40A</v>
          </cell>
          <cell r="D1277" t="str">
            <v>개</v>
          </cell>
          <cell r="O1277">
            <v>0</v>
          </cell>
        </row>
        <row r="1278">
          <cell r="A1278" t="str">
            <v>M5020050</v>
          </cell>
          <cell r="B1278" t="str">
            <v>90엘보 (PE)</v>
          </cell>
          <cell r="C1278" t="str">
            <v>50A</v>
          </cell>
          <cell r="D1278" t="str">
            <v>개</v>
          </cell>
          <cell r="E1278">
            <v>8900</v>
          </cell>
          <cell r="G1278">
            <v>9300</v>
          </cell>
          <cell r="I1278">
            <v>9500</v>
          </cell>
          <cell r="O1278">
            <v>8900</v>
          </cell>
        </row>
        <row r="1279">
          <cell r="A1279" t="str">
            <v>M5020065</v>
          </cell>
          <cell r="B1279" t="str">
            <v>90엘보 (PE)</v>
          </cell>
          <cell r="C1279" t="str">
            <v>65A</v>
          </cell>
          <cell r="D1279" t="str">
            <v>개</v>
          </cell>
          <cell r="O1279">
            <v>0</v>
          </cell>
        </row>
        <row r="1280">
          <cell r="A1280" t="str">
            <v>M5020075</v>
          </cell>
          <cell r="B1280" t="str">
            <v>90엘보 (PE)</v>
          </cell>
          <cell r="C1280" t="str">
            <v>75A</v>
          </cell>
          <cell r="D1280" t="str">
            <v>개</v>
          </cell>
          <cell r="E1280">
            <v>19600</v>
          </cell>
          <cell r="G1280">
            <v>20500</v>
          </cell>
          <cell r="I1280">
            <v>20800</v>
          </cell>
          <cell r="O1280">
            <v>19600</v>
          </cell>
        </row>
        <row r="1281">
          <cell r="A1281" t="str">
            <v>M5020100</v>
          </cell>
          <cell r="B1281" t="str">
            <v>90엘보 (PE)</v>
          </cell>
          <cell r="C1281" t="str">
            <v>100A</v>
          </cell>
          <cell r="D1281" t="str">
            <v>개</v>
          </cell>
          <cell r="E1281">
            <v>34400</v>
          </cell>
          <cell r="G1281">
            <v>36100</v>
          </cell>
          <cell r="I1281">
            <v>36700</v>
          </cell>
          <cell r="O1281">
            <v>34400</v>
          </cell>
        </row>
        <row r="1282">
          <cell r="A1282" t="str">
            <v>M5020125</v>
          </cell>
          <cell r="B1282" t="str">
            <v>90엘보 (PE)</v>
          </cell>
          <cell r="C1282" t="str">
            <v>125A</v>
          </cell>
          <cell r="D1282" t="str">
            <v>개</v>
          </cell>
          <cell r="E1282">
            <v>81200</v>
          </cell>
          <cell r="G1282">
            <v>85300</v>
          </cell>
          <cell r="I1282">
            <v>86500</v>
          </cell>
          <cell r="O1282">
            <v>81200</v>
          </cell>
        </row>
        <row r="1283">
          <cell r="A1283" t="str">
            <v>M5020150</v>
          </cell>
          <cell r="B1283" t="str">
            <v>90엘보 (PE)</v>
          </cell>
          <cell r="C1283" t="str">
            <v>150A</v>
          </cell>
          <cell r="D1283" t="str">
            <v>개</v>
          </cell>
          <cell r="E1283">
            <v>116200</v>
          </cell>
          <cell r="G1283">
            <v>122000</v>
          </cell>
          <cell r="I1283">
            <v>123700</v>
          </cell>
          <cell r="O1283">
            <v>116200</v>
          </cell>
        </row>
        <row r="1284">
          <cell r="A1284" t="str">
            <v>M5020200</v>
          </cell>
          <cell r="B1284" t="str">
            <v>90엘보 (PE)</v>
          </cell>
          <cell r="C1284" t="str">
            <v>200A</v>
          </cell>
          <cell r="D1284" t="str">
            <v>개</v>
          </cell>
          <cell r="O1284">
            <v>0</v>
          </cell>
        </row>
        <row r="1285">
          <cell r="A1285" t="str">
            <v>M5020250</v>
          </cell>
          <cell r="B1285" t="str">
            <v>90엘보 (PE)</v>
          </cell>
          <cell r="C1285" t="str">
            <v>250A</v>
          </cell>
          <cell r="D1285" t="str">
            <v>개</v>
          </cell>
          <cell r="E1285">
            <v>130000</v>
          </cell>
          <cell r="O1285">
            <v>130000</v>
          </cell>
        </row>
        <row r="1286">
          <cell r="A1286" t="str">
            <v>M5020300</v>
          </cell>
          <cell r="B1286" t="str">
            <v>90엘보 (PE)</v>
          </cell>
          <cell r="C1286" t="str">
            <v>300A</v>
          </cell>
          <cell r="D1286" t="str">
            <v>개</v>
          </cell>
          <cell r="O1286">
            <v>0</v>
          </cell>
        </row>
        <row r="1287">
          <cell r="A1287" t="str">
            <v>M5020350</v>
          </cell>
          <cell r="B1287" t="str">
            <v>90엘보 (PE)</v>
          </cell>
          <cell r="C1287" t="str">
            <v>350A</v>
          </cell>
          <cell r="D1287" t="str">
            <v>개</v>
          </cell>
          <cell r="O1287">
            <v>0</v>
          </cell>
        </row>
        <row r="1288">
          <cell r="A1288" t="str">
            <v>M5020400</v>
          </cell>
          <cell r="B1288" t="str">
            <v>90엘보 (PE)</v>
          </cell>
          <cell r="C1288" t="str">
            <v>400A</v>
          </cell>
          <cell r="D1288" t="str">
            <v>개</v>
          </cell>
          <cell r="O1288">
            <v>0</v>
          </cell>
        </row>
        <row r="1289">
          <cell r="A1289" t="str">
            <v>M5020450</v>
          </cell>
          <cell r="B1289" t="str">
            <v>90엘보 (PE)</v>
          </cell>
          <cell r="C1289" t="str">
            <v>450A</v>
          </cell>
          <cell r="D1289" t="str">
            <v>개</v>
          </cell>
          <cell r="O1289">
            <v>0</v>
          </cell>
        </row>
        <row r="1290">
          <cell r="A1290" t="str">
            <v>M5020500</v>
          </cell>
          <cell r="B1290" t="str">
            <v>90엘보 (PE)</v>
          </cell>
          <cell r="C1290" t="str">
            <v>500A</v>
          </cell>
          <cell r="D1290" t="str">
            <v>개</v>
          </cell>
          <cell r="O1290">
            <v>0</v>
          </cell>
        </row>
        <row r="1291">
          <cell r="A1291" t="str">
            <v>M503</v>
          </cell>
          <cell r="B1291" t="str">
            <v>45엘보 (PE)</v>
          </cell>
          <cell r="O1291">
            <v>0</v>
          </cell>
        </row>
        <row r="1292">
          <cell r="A1292" t="str">
            <v>M5030016</v>
          </cell>
          <cell r="B1292" t="str">
            <v>45엘보 (PE)</v>
          </cell>
          <cell r="C1292" t="str">
            <v>16A</v>
          </cell>
          <cell r="D1292" t="str">
            <v>개</v>
          </cell>
          <cell r="O1292">
            <v>0</v>
          </cell>
        </row>
        <row r="1293">
          <cell r="A1293" t="str">
            <v>M5030020</v>
          </cell>
          <cell r="B1293" t="str">
            <v>45엘보 (PE)</v>
          </cell>
          <cell r="C1293" t="str">
            <v>20A</v>
          </cell>
          <cell r="D1293" t="str">
            <v>개</v>
          </cell>
          <cell r="O1293">
            <v>0</v>
          </cell>
        </row>
        <row r="1294">
          <cell r="A1294" t="str">
            <v>M5030025</v>
          </cell>
          <cell r="B1294" t="str">
            <v>45엘보 (PE)</v>
          </cell>
          <cell r="C1294" t="str">
            <v>25A</v>
          </cell>
          <cell r="D1294" t="str">
            <v>개</v>
          </cell>
          <cell r="O1294">
            <v>0</v>
          </cell>
        </row>
        <row r="1295">
          <cell r="A1295" t="str">
            <v>M5030030</v>
          </cell>
          <cell r="B1295" t="str">
            <v>45엘보 (PE)</v>
          </cell>
          <cell r="C1295" t="str">
            <v>30A</v>
          </cell>
          <cell r="D1295" t="str">
            <v>개</v>
          </cell>
          <cell r="O1295">
            <v>0</v>
          </cell>
        </row>
        <row r="1296">
          <cell r="A1296" t="str">
            <v>M5030040</v>
          </cell>
          <cell r="B1296" t="str">
            <v>45엘보 (PE)</v>
          </cell>
          <cell r="C1296" t="str">
            <v>40A</v>
          </cell>
          <cell r="D1296" t="str">
            <v>개</v>
          </cell>
          <cell r="O1296">
            <v>0</v>
          </cell>
        </row>
        <row r="1297">
          <cell r="A1297" t="str">
            <v>M5030050</v>
          </cell>
          <cell r="B1297" t="str">
            <v>45엘보 (PE)</v>
          </cell>
          <cell r="C1297" t="str">
            <v>50A</v>
          </cell>
          <cell r="D1297" t="str">
            <v>개</v>
          </cell>
          <cell r="E1297">
            <v>8900</v>
          </cell>
          <cell r="G1297">
            <v>9300</v>
          </cell>
          <cell r="I1297">
            <v>9500</v>
          </cell>
          <cell r="O1297">
            <v>8900</v>
          </cell>
        </row>
        <row r="1298">
          <cell r="A1298" t="str">
            <v>M5030065</v>
          </cell>
          <cell r="B1298" t="str">
            <v>45엘보 (PE)</v>
          </cell>
          <cell r="C1298" t="str">
            <v>65A</v>
          </cell>
          <cell r="D1298" t="str">
            <v>개</v>
          </cell>
          <cell r="O1298">
            <v>0</v>
          </cell>
        </row>
        <row r="1299">
          <cell r="A1299" t="str">
            <v>M5030075</v>
          </cell>
          <cell r="B1299" t="str">
            <v>45엘보 (PE)</v>
          </cell>
          <cell r="C1299" t="str">
            <v>75A</v>
          </cell>
          <cell r="D1299" t="str">
            <v>개</v>
          </cell>
          <cell r="E1299">
            <v>19600</v>
          </cell>
          <cell r="G1299">
            <v>20500</v>
          </cell>
          <cell r="I1299">
            <v>20800</v>
          </cell>
          <cell r="O1299">
            <v>19600</v>
          </cell>
        </row>
        <row r="1300">
          <cell r="A1300" t="str">
            <v>M5030100</v>
          </cell>
          <cell r="B1300" t="str">
            <v>45엘보 (PE)</v>
          </cell>
          <cell r="C1300" t="str">
            <v>100A</v>
          </cell>
          <cell r="D1300" t="str">
            <v>개</v>
          </cell>
          <cell r="E1300">
            <v>34400</v>
          </cell>
          <cell r="G1300">
            <v>36100</v>
          </cell>
          <cell r="I1300">
            <v>36700</v>
          </cell>
          <cell r="O1300">
            <v>34400</v>
          </cell>
        </row>
        <row r="1301">
          <cell r="A1301" t="str">
            <v>M5030125</v>
          </cell>
          <cell r="B1301" t="str">
            <v>45엘보 (PE)</v>
          </cell>
          <cell r="C1301" t="str">
            <v>125A</v>
          </cell>
          <cell r="D1301" t="str">
            <v>개</v>
          </cell>
          <cell r="E1301">
            <v>81200</v>
          </cell>
          <cell r="G1301">
            <v>85300</v>
          </cell>
          <cell r="I1301">
            <v>86500</v>
          </cell>
          <cell r="O1301">
            <v>81200</v>
          </cell>
        </row>
        <row r="1302">
          <cell r="A1302" t="str">
            <v>M5030150</v>
          </cell>
          <cell r="B1302" t="str">
            <v>45엘보 (PE)</v>
          </cell>
          <cell r="C1302" t="str">
            <v>150A</v>
          </cell>
          <cell r="D1302" t="str">
            <v>개</v>
          </cell>
          <cell r="E1302">
            <v>116200</v>
          </cell>
          <cell r="G1302">
            <v>122000</v>
          </cell>
          <cell r="I1302">
            <v>123700</v>
          </cell>
          <cell r="O1302">
            <v>116200</v>
          </cell>
        </row>
        <row r="1303">
          <cell r="A1303" t="str">
            <v>M5030200</v>
          </cell>
          <cell r="B1303" t="str">
            <v>45엘보 (PE)</v>
          </cell>
          <cell r="C1303" t="str">
            <v>200A</v>
          </cell>
          <cell r="D1303" t="str">
            <v>개</v>
          </cell>
          <cell r="O1303">
            <v>0</v>
          </cell>
        </row>
        <row r="1304">
          <cell r="A1304" t="str">
            <v>M5030250</v>
          </cell>
          <cell r="B1304" t="str">
            <v>45엘보 (PE)</v>
          </cell>
          <cell r="C1304" t="str">
            <v>250A</v>
          </cell>
          <cell r="D1304" t="str">
            <v>개</v>
          </cell>
          <cell r="E1304">
            <v>130000</v>
          </cell>
          <cell r="O1304">
            <v>130000</v>
          </cell>
        </row>
        <row r="1305">
          <cell r="A1305" t="str">
            <v>M5030300</v>
          </cell>
          <cell r="B1305" t="str">
            <v>45엘보 (PE)</v>
          </cell>
          <cell r="C1305" t="str">
            <v>300A</v>
          </cell>
          <cell r="D1305" t="str">
            <v>개</v>
          </cell>
          <cell r="O1305">
            <v>0</v>
          </cell>
        </row>
        <row r="1306">
          <cell r="A1306" t="str">
            <v>M5030350</v>
          </cell>
          <cell r="B1306" t="str">
            <v>45엘보 (PE)</v>
          </cell>
          <cell r="C1306" t="str">
            <v>350A</v>
          </cell>
          <cell r="D1306" t="str">
            <v>개</v>
          </cell>
          <cell r="O1306">
            <v>0</v>
          </cell>
        </row>
        <row r="1307">
          <cell r="A1307" t="str">
            <v>M5030400</v>
          </cell>
          <cell r="B1307" t="str">
            <v>45엘보 (PE)</v>
          </cell>
          <cell r="C1307" t="str">
            <v>400A</v>
          </cell>
          <cell r="D1307" t="str">
            <v>개</v>
          </cell>
          <cell r="O1307">
            <v>0</v>
          </cell>
        </row>
        <row r="1308">
          <cell r="A1308" t="str">
            <v>M5030450</v>
          </cell>
          <cell r="B1308" t="str">
            <v>45엘보 (PE)</v>
          </cell>
          <cell r="C1308" t="str">
            <v>450A</v>
          </cell>
          <cell r="D1308" t="str">
            <v>개</v>
          </cell>
          <cell r="O1308">
            <v>0</v>
          </cell>
        </row>
        <row r="1309">
          <cell r="A1309" t="str">
            <v>M5030500</v>
          </cell>
          <cell r="B1309" t="str">
            <v>45엘보 (PE)</v>
          </cell>
          <cell r="C1309" t="str">
            <v>500A</v>
          </cell>
          <cell r="D1309" t="str">
            <v>개</v>
          </cell>
          <cell r="O1309">
            <v>0</v>
          </cell>
        </row>
        <row r="1310">
          <cell r="A1310" t="str">
            <v>M504</v>
          </cell>
          <cell r="B1310" t="str">
            <v>TEE (PE)</v>
          </cell>
          <cell r="O1310">
            <v>0</v>
          </cell>
        </row>
        <row r="1311">
          <cell r="A1311" t="str">
            <v>M5040016</v>
          </cell>
          <cell r="B1311" t="str">
            <v>TEE (PE)</v>
          </cell>
          <cell r="C1311" t="str">
            <v>16A</v>
          </cell>
          <cell r="D1311" t="str">
            <v>개</v>
          </cell>
          <cell r="O1311">
            <v>0</v>
          </cell>
        </row>
        <row r="1312">
          <cell r="A1312" t="str">
            <v>M5040020</v>
          </cell>
          <cell r="B1312" t="str">
            <v>TEE (PE)</v>
          </cell>
          <cell r="C1312" t="str">
            <v>20A</v>
          </cell>
          <cell r="D1312" t="str">
            <v>개</v>
          </cell>
          <cell r="O1312">
            <v>0</v>
          </cell>
        </row>
        <row r="1313">
          <cell r="A1313" t="str">
            <v>M5040025</v>
          </cell>
          <cell r="B1313" t="str">
            <v>TEE (PE)</v>
          </cell>
          <cell r="C1313" t="str">
            <v>25A</v>
          </cell>
          <cell r="D1313" t="str">
            <v>개</v>
          </cell>
          <cell r="O1313">
            <v>0</v>
          </cell>
        </row>
        <row r="1314">
          <cell r="A1314" t="str">
            <v>M5040030</v>
          </cell>
          <cell r="B1314" t="str">
            <v>TEE (PE)</v>
          </cell>
          <cell r="C1314" t="str">
            <v>30A</v>
          </cell>
          <cell r="D1314" t="str">
            <v>개</v>
          </cell>
          <cell r="O1314">
            <v>0</v>
          </cell>
        </row>
        <row r="1315">
          <cell r="A1315" t="str">
            <v>M5040040</v>
          </cell>
          <cell r="B1315" t="str">
            <v>TEE (PE)</v>
          </cell>
          <cell r="C1315" t="str">
            <v>40A</v>
          </cell>
          <cell r="D1315" t="str">
            <v>개</v>
          </cell>
          <cell r="O1315">
            <v>0</v>
          </cell>
        </row>
        <row r="1316">
          <cell r="A1316" t="str">
            <v>M5040050</v>
          </cell>
          <cell r="B1316" t="str">
            <v>TEE (PE)</v>
          </cell>
          <cell r="C1316" t="str">
            <v>50A</v>
          </cell>
          <cell r="D1316" t="str">
            <v>개</v>
          </cell>
          <cell r="E1316">
            <v>20100</v>
          </cell>
          <cell r="G1316">
            <v>21100</v>
          </cell>
          <cell r="I1316">
            <v>21400</v>
          </cell>
          <cell r="O1316">
            <v>20100</v>
          </cell>
        </row>
        <row r="1317">
          <cell r="A1317" t="str">
            <v>M5040065</v>
          </cell>
          <cell r="B1317" t="str">
            <v>TEE (PE)</v>
          </cell>
          <cell r="C1317" t="str">
            <v>65A</v>
          </cell>
          <cell r="D1317" t="str">
            <v>개</v>
          </cell>
          <cell r="O1317">
            <v>0</v>
          </cell>
        </row>
        <row r="1318">
          <cell r="A1318" t="str">
            <v>M5040075</v>
          </cell>
          <cell r="B1318" t="str">
            <v>TEE (PE)</v>
          </cell>
          <cell r="C1318" t="str">
            <v>75A</v>
          </cell>
          <cell r="D1318" t="str">
            <v>개</v>
          </cell>
          <cell r="E1318">
            <v>36600</v>
          </cell>
          <cell r="G1318">
            <v>38400</v>
          </cell>
          <cell r="I1318">
            <v>39000</v>
          </cell>
          <cell r="O1318">
            <v>36600</v>
          </cell>
        </row>
        <row r="1319">
          <cell r="A1319" t="str">
            <v>M5040100</v>
          </cell>
          <cell r="B1319" t="str">
            <v>TEE (PE)</v>
          </cell>
          <cell r="C1319" t="str">
            <v>100A</v>
          </cell>
          <cell r="D1319" t="str">
            <v>개</v>
          </cell>
          <cell r="O1319">
            <v>0</v>
          </cell>
        </row>
        <row r="1320">
          <cell r="A1320" t="str">
            <v>M5040125</v>
          </cell>
          <cell r="B1320" t="str">
            <v>TEE (PE)</v>
          </cell>
          <cell r="C1320" t="str">
            <v>125A</v>
          </cell>
          <cell r="D1320" t="str">
            <v>개</v>
          </cell>
          <cell r="E1320">
            <v>82000</v>
          </cell>
          <cell r="O1320">
            <v>82000</v>
          </cell>
        </row>
        <row r="1321">
          <cell r="A1321" t="str">
            <v>M5040150</v>
          </cell>
          <cell r="B1321" t="str">
            <v>TEE (PE)</v>
          </cell>
          <cell r="C1321" t="str">
            <v>150A</v>
          </cell>
          <cell r="D1321" t="str">
            <v>개</v>
          </cell>
          <cell r="E1321">
            <v>169900</v>
          </cell>
          <cell r="G1321">
            <v>178400</v>
          </cell>
          <cell r="I1321">
            <v>180900</v>
          </cell>
          <cell r="O1321">
            <v>169900</v>
          </cell>
        </row>
        <row r="1322">
          <cell r="A1322" t="str">
            <v>M5040200</v>
          </cell>
          <cell r="B1322" t="str">
            <v>TEE (PE)</v>
          </cell>
          <cell r="C1322" t="str">
            <v>200A</v>
          </cell>
          <cell r="D1322" t="str">
            <v>개</v>
          </cell>
          <cell r="O1322">
            <v>0</v>
          </cell>
        </row>
        <row r="1323">
          <cell r="A1323" t="str">
            <v>M5040250</v>
          </cell>
          <cell r="B1323" t="str">
            <v>TEE (PE)</v>
          </cell>
          <cell r="C1323" t="str">
            <v>250A</v>
          </cell>
          <cell r="D1323" t="str">
            <v>개</v>
          </cell>
          <cell r="O1323">
            <v>0</v>
          </cell>
        </row>
        <row r="1324">
          <cell r="A1324" t="str">
            <v>M5040300</v>
          </cell>
          <cell r="B1324" t="str">
            <v>TEE (PE)</v>
          </cell>
          <cell r="C1324" t="str">
            <v>300A</v>
          </cell>
          <cell r="D1324" t="str">
            <v>개</v>
          </cell>
          <cell r="O1324">
            <v>0</v>
          </cell>
        </row>
        <row r="1325">
          <cell r="A1325" t="str">
            <v>M5040350</v>
          </cell>
          <cell r="B1325" t="str">
            <v>TEE (PE)</v>
          </cell>
          <cell r="C1325" t="str">
            <v>350A</v>
          </cell>
          <cell r="D1325" t="str">
            <v>개</v>
          </cell>
          <cell r="O1325">
            <v>0</v>
          </cell>
        </row>
        <row r="1326">
          <cell r="A1326" t="str">
            <v>M5040400</v>
          </cell>
          <cell r="B1326" t="str">
            <v>TEE (PE)</v>
          </cell>
          <cell r="C1326" t="str">
            <v>400A</v>
          </cell>
          <cell r="D1326" t="str">
            <v>개</v>
          </cell>
          <cell r="O1326">
            <v>0</v>
          </cell>
        </row>
        <row r="1327">
          <cell r="A1327" t="str">
            <v>M5040450</v>
          </cell>
          <cell r="B1327" t="str">
            <v>TEE (PE)</v>
          </cell>
          <cell r="C1327" t="str">
            <v>450A</v>
          </cell>
          <cell r="D1327" t="str">
            <v>개</v>
          </cell>
          <cell r="O1327">
            <v>0</v>
          </cell>
        </row>
        <row r="1328">
          <cell r="A1328" t="str">
            <v>M5040500</v>
          </cell>
          <cell r="B1328" t="str">
            <v>TEE (PE)</v>
          </cell>
          <cell r="C1328" t="str">
            <v>500A</v>
          </cell>
          <cell r="D1328" t="str">
            <v>개</v>
          </cell>
          <cell r="O1328">
            <v>0</v>
          </cell>
        </row>
        <row r="1329">
          <cell r="A1329" t="str">
            <v>M505</v>
          </cell>
          <cell r="B1329" t="str">
            <v>R-TEE (PE)</v>
          </cell>
          <cell r="O1329">
            <v>0</v>
          </cell>
        </row>
        <row r="1330">
          <cell r="A1330" t="str">
            <v>M5050010</v>
          </cell>
          <cell r="B1330" t="str">
            <v>R-TEE (PE)</v>
          </cell>
          <cell r="C1330" t="str">
            <v>20x16A</v>
          </cell>
          <cell r="D1330" t="str">
            <v>개</v>
          </cell>
          <cell r="E1330">
            <v>34400</v>
          </cell>
          <cell r="G1330">
            <v>36100</v>
          </cell>
          <cell r="I1330">
            <v>36600</v>
          </cell>
          <cell r="O1330">
            <v>34400</v>
          </cell>
        </row>
        <row r="1331">
          <cell r="A1331" t="str">
            <v>M5050020</v>
          </cell>
          <cell r="B1331" t="str">
            <v>R-TEE (PE)</v>
          </cell>
          <cell r="C1331" t="str">
            <v>25x20A</v>
          </cell>
          <cell r="D1331" t="str">
            <v>개</v>
          </cell>
          <cell r="E1331">
            <v>52300</v>
          </cell>
          <cell r="G1331">
            <v>54900</v>
          </cell>
          <cell r="I1331">
            <v>55700</v>
          </cell>
          <cell r="O1331">
            <v>52300</v>
          </cell>
        </row>
        <row r="1332">
          <cell r="A1332" t="str">
            <v>M5050030</v>
          </cell>
          <cell r="B1332" t="str">
            <v>R-TEE (PE)</v>
          </cell>
          <cell r="C1332" t="str">
            <v>25x16A</v>
          </cell>
          <cell r="D1332" t="str">
            <v>개</v>
          </cell>
          <cell r="E1332">
            <v>55300</v>
          </cell>
          <cell r="G1332">
            <v>58100</v>
          </cell>
          <cell r="I1332">
            <v>58900</v>
          </cell>
          <cell r="O1332">
            <v>55300</v>
          </cell>
        </row>
        <row r="1333">
          <cell r="A1333" t="str">
            <v>M5050040</v>
          </cell>
          <cell r="B1333" t="str">
            <v>R-TEE (PE)</v>
          </cell>
          <cell r="C1333" t="str">
            <v>30x25A</v>
          </cell>
          <cell r="D1333" t="str">
            <v>개</v>
          </cell>
          <cell r="E1333">
            <v>111400</v>
          </cell>
          <cell r="G1333">
            <v>116900</v>
          </cell>
          <cell r="I1333">
            <v>118600</v>
          </cell>
          <cell r="O1333">
            <v>111400</v>
          </cell>
        </row>
        <row r="1334">
          <cell r="A1334" t="str">
            <v>M5050050</v>
          </cell>
          <cell r="B1334" t="str">
            <v>R-TEE (PE)</v>
          </cell>
          <cell r="C1334" t="str">
            <v>30x20A</v>
          </cell>
          <cell r="D1334" t="str">
            <v>개</v>
          </cell>
          <cell r="E1334">
            <v>117300</v>
          </cell>
          <cell r="G1334">
            <v>123100</v>
          </cell>
          <cell r="I1334">
            <v>124900</v>
          </cell>
          <cell r="O1334">
            <v>117300</v>
          </cell>
        </row>
        <row r="1335">
          <cell r="A1335" t="str">
            <v>M5050060</v>
          </cell>
          <cell r="B1335" t="str">
            <v>R-TEE (PE)</v>
          </cell>
          <cell r="C1335" t="str">
            <v>30x16A</v>
          </cell>
          <cell r="D1335" t="str">
            <v>개</v>
          </cell>
          <cell r="O1335">
            <v>0</v>
          </cell>
        </row>
        <row r="1336">
          <cell r="A1336" t="str">
            <v>M5050070</v>
          </cell>
          <cell r="B1336" t="str">
            <v>R-TEE (PE)</v>
          </cell>
          <cell r="C1336" t="str">
            <v>40x30A</v>
          </cell>
          <cell r="D1336" t="str">
            <v>개</v>
          </cell>
          <cell r="E1336">
            <v>148900</v>
          </cell>
          <cell r="G1336">
            <v>156300</v>
          </cell>
          <cell r="I1336">
            <v>158600</v>
          </cell>
          <cell r="O1336">
            <v>148900</v>
          </cell>
        </row>
        <row r="1337">
          <cell r="A1337" t="str">
            <v>M5050080</v>
          </cell>
          <cell r="B1337" t="str">
            <v>R-TEE (PE)</v>
          </cell>
          <cell r="C1337" t="str">
            <v>40x25A</v>
          </cell>
          <cell r="D1337" t="str">
            <v>개</v>
          </cell>
          <cell r="E1337">
            <v>148900</v>
          </cell>
          <cell r="G1337">
            <v>156300</v>
          </cell>
          <cell r="I1337">
            <v>158600</v>
          </cell>
          <cell r="O1337">
            <v>148900</v>
          </cell>
        </row>
        <row r="1338">
          <cell r="A1338" t="str">
            <v>M5050090</v>
          </cell>
          <cell r="B1338" t="str">
            <v>R-TEE (PE)</v>
          </cell>
          <cell r="C1338" t="str">
            <v>40x20A</v>
          </cell>
          <cell r="D1338" t="str">
            <v>개</v>
          </cell>
          <cell r="E1338">
            <v>148900</v>
          </cell>
          <cell r="G1338">
            <v>156300</v>
          </cell>
          <cell r="I1338">
            <v>158600</v>
          </cell>
          <cell r="O1338">
            <v>148900</v>
          </cell>
        </row>
        <row r="1339">
          <cell r="A1339" t="str">
            <v>M5050100</v>
          </cell>
          <cell r="B1339" t="str">
            <v>R-TEE (PE)</v>
          </cell>
          <cell r="C1339" t="str">
            <v>40x16A</v>
          </cell>
          <cell r="D1339" t="str">
            <v>개</v>
          </cell>
          <cell r="E1339">
            <v>156100</v>
          </cell>
          <cell r="G1339">
            <v>163900</v>
          </cell>
          <cell r="I1339">
            <v>166300</v>
          </cell>
          <cell r="O1339">
            <v>156100</v>
          </cell>
        </row>
        <row r="1340">
          <cell r="A1340" t="str">
            <v>M5050110</v>
          </cell>
          <cell r="B1340" t="str">
            <v>R-TEE (PE)</v>
          </cell>
          <cell r="C1340" t="str">
            <v>50x40A</v>
          </cell>
          <cell r="D1340" t="str">
            <v>개</v>
          </cell>
          <cell r="E1340">
            <v>162000</v>
          </cell>
          <cell r="G1340">
            <v>170100</v>
          </cell>
          <cell r="I1340">
            <v>172600</v>
          </cell>
          <cell r="O1340">
            <v>162000</v>
          </cell>
        </row>
        <row r="1341">
          <cell r="A1341" t="str">
            <v>M5050120</v>
          </cell>
          <cell r="B1341" t="str">
            <v>R-TEE (PE)</v>
          </cell>
          <cell r="C1341" t="str">
            <v>50x30A</v>
          </cell>
          <cell r="D1341" t="str">
            <v>개</v>
          </cell>
          <cell r="E1341">
            <v>166600</v>
          </cell>
          <cell r="G1341">
            <v>175000</v>
          </cell>
          <cell r="I1341">
            <v>177500</v>
          </cell>
          <cell r="O1341">
            <v>166600</v>
          </cell>
        </row>
        <row r="1342">
          <cell r="A1342" t="str">
            <v>M5050130</v>
          </cell>
          <cell r="B1342" t="str">
            <v>R-TEE (PE)</v>
          </cell>
          <cell r="C1342" t="str">
            <v>50x25A</v>
          </cell>
          <cell r="D1342" t="str">
            <v>개</v>
          </cell>
          <cell r="E1342">
            <v>130000</v>
          </cell>
          <cell r="O1342">
            <v>130000</v>
          </cell>
        </row>
        <row r="1343">
          <cell r="A1343" t="str">
            <v>M5050140</v>
          </cell>
          <cell r="B1343" t="str">
            <v>R-TEE (PE)</v>
          </cell>
          <cell r="C1343" t="str">
            <v>50x20A</v>
          </cell>
          <cell r="D1343" t="str">
            <v>개</v>
          </cell>
          <cell r="O1343">
            <v>0</v>
          </cell>
        </row>
        <row r="1344">
          <cell r="A1344" t="str">
            <v>M5050150</v>
          </cell>
          <cell r="B1344" t="str">
            <v>R-TEE (PE)</v>
          </cell>
          <cell r="C1344" t="str">
            <v>50x16A</v>
          </cell>
          <cell r="D1344" t="str">
            <v>개</v>
          </cell>
          <cell r="O1344">
            <v>0</v>
          </cell>
        </row>
        <row r="1345">
          <cell r="A1345" t="str">
            <v>M5050160</v>
          </cell>
          <cell r="B1345" t="str">
            <v>R-TEE (PE)</v>
          </cell>
          <cell r="C1345" t="str">
            <v>65x50A</v>
          </cell>
          <cell r="D1345" t="str">
            <v>개</v>
          </cell>
          <cell r="E1345">
            <v>130000</v>
          </cell>
          <cell r="O1345">
            <v>130000</v>
          </cell>
        </row>
        <row r="1346">
          <cell r="A1346" t="str">
            <v>M5050170</v>
          </cell>
          <cell r="B1346" t="str">
            <v>R-TEE (PE)</v>
          </cell>
          <cell r="C1346" t="str">
            <v>65x40A</v>
          </cell>
          <cell r="D1346" t="str">
            <v>개</v>
          </cell>
          <cell r="O1346">
            <v>0</v>
          </cell>
        </row>
        <row r="1347">
          <cell r="A1347" t="str">
            <v>M5050180</v>
          </cell>
          <cell r="B1347" t="str">
            <v>R-TEE (PE)</v>
          </cell>
          <cell r="C1347" t="str">
            <v>65x30A</v>
          </cell>
          <cell r="D1347" t="str">
            <v>개</v>
          </cell>
          <cell r="O1347">
            <v>0</v>
          </cell>
        </row>
        <row r="1348">
          <cell r="A1348" t="str">
            <v>M5050190</v>
          </cell>
          <cell r="B1348" t="str">
            <v>R-TEE (PE)</v>
          </cell>
          <cell r="C1348" t="str">
            <v>65x25A</v>
          </cell>
          <cell r="D1348" t="str">
            <v>개</v>
          </cell>
          <cell r="O1348">
            <v>0</v>
          </cell>
        </row>
        <row r="1349">
          <cell r="A1349" t="str">
            <v>M5050200</v>
          </cell>
          <cell r="B1349" t="str">
            <v>R-TEE (PE)</v>
          </cell>
          <cell r="C1349" t="str">
            <v>65x20A</v>
          </cell>
          <cell r="D1349" t="str">
            <v>개</v>
          </cell>
          <cell r="O1349">
            <v>0</v>
          </cell>
        </row>
        <row r="1350">
          <cell r="A1350" t="str">
            <v>M5050210</v>
          </cell>
          <cell r="B1350" t="str">
            <v>R-TEE (PE)</v>
          </cell>
          <cell r="C1350" t="str">
            <v>75x65A</v>
          </cell>
          <cell r="D1350" t="str">
            <v>개</v>
          </cell>
          <cell r="O1350">
            <v>0</v>
          </cell>
        </row>
        <row r="1351">
          <cell r="A1351" t="str">
            <v>M5050220</v>
          </cell>
          <cell r="B1351" t="str">
            <v>R-TEE (PE)</v>
          </cell>
          <cell r="C1351" t="str">
            <v>75x50A</v>
          </cell>
          <cell r="D1351" t="str">
            <v>개</v>
          </cell>
          <cell r="O1351">
            <v>0</v>
          </cell>
        </row>
        <row r="1352">
          <cell r="A1352" t="str">
            <v>M5050230</v>
          </cell>
          <cell r="B1352" t="str">
            <v>R-TEE (PE)</v>
          </cell>
          <cell r="C1352" t="str">
            <v>75x40A</v>
          </cell>
          <cell r="D1352" t="str">
            <v>개</v>
          </cell>
          <cell r="O1352">
            <v>0</v>
          </cell>
        </row>
        <row r="1353">
          <cell r="A1353" t="str">
            <v>M5050240</v>
          </cell>
          <cell r="B1353" t="str">
            <v>R-TEE (PE)</v>
          </cell>
          <cell r="C1353" t="str">
            <v>75x30A</v>
          </cell>
          <cell r="D1353" t="str">
            <v>개</v>
          </cell>
          <cell r="O1353">
            <v>0</v>
          </cell>
        </row>
        <row r="1354">
          <cell r="A1354" t="str">
            <v>M5050250</v>
          </cell>
          <cell r="B1354" t="str">
            <v>R-TEE (PE)</v>
          </cell>
          <cell r="C1354" t="str">
            <v>75x25A</v>
          </cell>
          <cell r="D1354" t="str">
            <v>개</v>
          </cell>
          <cell r="O1354">
            <v>0</v>
          </cell>
        </row>
        <row r="1355">
          <cell r="A1355" t="str">
            <v>M5050260</v>
          </cell>
          <cell r="B1355" t="str">
            <v>R-TEE (PE)</v>
          </cell>
          <cell r="C1355" t="str">
            <v>100x75A</v>
          </cell>
          <cell r="D1355" t="str">
            <v>개</v>
          </cell>
          <cell r="O1355">
            <v>0</v>
          </cell>
        </row>
        <row r="1356">
          <cell r="A1356" t="str">
            <v>M5050270</v>
          </cell>
          <cell r="B1356" t="str">
            <v>R-TEE (PE)</v>
          </cell>
          <cell r="C1356" t="str">
            <v>100x65A</v>
          </cell>
          <cell r="D1356" t="str">
            <v>개</v>
          </cell>
          <cell r="O1356">
            <v>0</v>
          </cell>
        </row>
        <row r="1357">
          <cell r="A1357" t="str">
            <v>M5050280</v>
          </cell>
          <cell r="B1357" t="str">
            <v>R-TEE (PE)</v>
          </cell>
          <cell r="C1357" t="str">
            <v>100x50A</v>
          </cell>
          <cell r="D1357" t="str">
            <v>개</v>
          </cell>
          <cell r="O1357">
            <v>0</v>
          </cell>
        </row>
        <row r="1358">
          <cell r="A1358" t="str">
            <v>M5050290</v>
          </cell>
          <cell r="B1358" t="str">
            <v>R-TEE (PE)</v>
          </cell>
          <cell r="C1358" t="str">
            <v>100x40A</v>
          </cell>
          <cell r="D1358" t="str">
            <v>개</v>
          </cell>
          <cell r="O1358">
            <v>0</v>
          </cell>
        </row>
        <row r="1359">
          <cell r="A1359" t="str">
            <v>M5050300</v>
          </cell>
          <cell r="B1359" t="str">
            <v>R-TEE (PE)</v>
          </cell>
          <cell r="C1359" t="str">
            <v>100x30A</v>
          </cell>
          <cell r="D1359" t="str">
            <v>개</v>
          </cell>
          <cell r="O1359">
            <v>0</v>
          </cell>
        </row>
        <row r="1360">
          <cell r="A1360" t="str">
            <v>M5050310</v>
          </cell>
          <cell r="B1360" t="str">
            <v>R-TEE (PE)</v>
          </cell>
          <cell r="C1360" t="str">
            <v>125x100A</v>
          </cell>
          <cell r="D1360" t="str">
            <v>개</v>
          </cell>
          <cell r="O1360">
            <v>0</v>
          </cell>
        </row>
        <row r="1361">
          <cell r="A1361" t="str">
            <v>M5050320</v>
          </cell>
          <cell r="B1361" t="str">
            <v>R-TEE (PE)</v>
          </cell>
          <cell r="C1361" t="str">
            <v>125x75A</v>
          </cell>
          <cell r="D1361" t="str">
            <v>개</v>
          </cell>
          <cell r="O1361">
            <v>0</v>
          </cell>
        </row>
        <row r="1362">
          <cell r="A1362" t="str">
            <v>M5050330</v>
          </cell>
          <cell r="B1362" t="str">
            <v>R-TEE (PE)</v>
          </cell>
          <cell r="C1362" t="str">
            <v>125x65A</v>
          </cell>
          <cell r="D1362" t="str">
            <v>개</v>
          </cell>
          <cell r="O1362">
            <v>0</v>
          </cell>
        </row>
        <row r="1363">
          <cell r="A1363" t="str">
            <v>M5050340</v>
          </cell>
          <cell r="B1363" t="str">
            <v>R-TEE (PE)</v>
          </cell>
          <cell r="C1363" t="str">
            <v>125x50A</v>
          </cell>
          <cell r="D1363" t="str">
            <v>개</v>
          </cell>
          <cell r="O1363">
            <v>0</v>
          </cell>
        </row>
        <row r="1364">
          <cell r="A1364" t="str">
            <v>M5050350</v>
          </cell>
          <cell r="B1364" t="str">
            <v>R-TEE (PE)</v>
          </cell>
          <cell r="C1364" t="str">
            <v>150x125A</v>
          </cell>
          <cell r="D1364" t="str">
            <v>개</v>
          </cell>
          <cell r="O1364">
            <v>0</v>
          </cell>
        </row>
        <row r="1365">
          <cell r="A1365" t="str">
            <v>M5050360</v>
          </cell>
          <cell r="B1365" t="str">
            <v>R-TEE (PE)</v>
          </cell>
          <cell r="C1365" t="str">
            <v>150x100A</v>
          </cell>
          <cell r="D1365" t="str">
            <v>개</v>
          </cell>
          <cell r="O1365">
            <v>0</v>
          </cell>
        </row>
        <row r="1366">
          <cell r="A1366" t="str">
            <v>M5050370</v>
          </cell>
          <cell r="B1366" t="str">
            <v>R-TEE (PE)</v>
          </cell>
          <cell r="C1366" t="str">
            <v>150x75A</v>
          </cell>
          <cell r="D1366" t="str">
            <v>개</v>
          </cell>
          <cell r="O1366">
            <v>0</v>
          </cell>
        </row>
        <row r="1367">
          <cell r="A1367" t="str">
            <v>M5050380</v>
          </cell>
          <cell r="B1367" t="str">
            <v>R-TEE (PE)</v>
          </cell>
          <cell r="C1367" t="str">
            <v>150x65A</v>
          </cell>
          <cell r="D1367" t="str">
            <v>개</v>
          </cell>
          <cell r="O1367">
            <v>0</v>
          </cell>
        </row>
        <row r="1368">
          <cell r="A1368" t="str">
            <v>M5050390</v>
          </cell>
          <cell r="B1368" t="str">
            <v>R-TEE (PE)</v>
          </cell>
          <cell r="C1368" t="str">
            <v>200x150A</v>
          </cell>
          <cell r="D1368" t="str">
            <v>개</v>
          </cell>
          <cell r="O1368">
            <v>0</v>
          </cell>
        </row>
        <row r="1369">
          <cell r="A1369" t="str">
            <v>M5050400</v>
          </cell>
          <cell r="B1369" t="str">
            <v>R-TEE (PE)</v>
          </cell>
          <cell r="C1369" t="str">
            <v>200x125A</v>
          </cell>
          <cell r="D1369" t="str">
            <v>개</v>
          </cell>
          <cell r="O1369">
            <v>0</v>
          </cell>
        </row>
        <row r="1370">
          <cell r="A1370" t="str">
            <v>M5050410</v>
          </cell>
          <cell r="B1370" t="str">
            <v>R-TEE (PE)</v>
          </cell>
          <cell r="C1370" t="str">
            <v>200x100A</v>
          </cell>
          <cell r="D1370" t="str">
            <v>개</v>
          </cell>
          <cell r="O1370">
            <v>0</v>
          </cell>
        </row>
        <row r="1371">
          <cell r="A1371" t="str">
            <v>M5050420</v>
          </cell>
          <cell r="B1371" t="str">
            <v>R-TEE (PE)</v>
          </cell>
          <cell r="C1371" t="str">
            <v>200x75A</v>
          </cell>
          <cell r="D1371" t="str">
            <v>개</v>
          </cell>
          <cell r="O1371">
            <v>0</v>
          </cell>
        </row>
        <row r="1372">
          <cell r="A1372" t="str">
            <v>M5050430</v>
          </cell>
          <cell r="B1372" t="str">
            <v>R-TEE (PE)</v>
          </cell>
          <cell r="C1372" t="str">
            <v>250x200A</v>
          </cell>
          <cell r="D1372" t="str">
            <v>개</v>
          </cell>
          <cell r="O1372">
            <v>0</v>
          </cell>
        </row>
        <row r="1373">
          <cell r="A1373" t="str">
            <v>M5050440</v>
          </cell>
          <cell r="B1373" t="str">
            <v>R-TEE (PE)</v>
          </cell>
          <cell r="C1373" t="str">
            <v>250x150A</v>
          </cell>
          <cell r="D1373" t="str">
            <v>개</v>
          </cell>
          <cell r="O1373">
            <v>0</v>
          </cell>
        </row>
        <row r="1374">
          <cell r="A1374" t="str">
            <v>M5050450</v>
          </cell>
          <cell r="B1374" t="str">
            <v>R-TEE (PE)</v>
          </cell>
          <cell r="C1374" t="str">
            <v>250x125A</v>
          </cell>
          <cell r="D1374" t="str">
            <v>개</v>
          </cell>
          <cell r="O1374">
            <v>0</v>
          </cell>
        </row>
        <row r="1375">
          <cell r="A1375" t="str">
            <v>M5050460</v>
          </cell>
          <cell r="B1375" t="str">
            <v>R-TEE (PE)</v>
          </cell>
          <cell r="C1375" t="str">
            <v>250x100A</v>
          </cell>
          <cell r="D1375" t="str">
            <v>개</v>
          </cell>
          <cell r="O1375">
            <v>0</v>
          </cell>
        </row>
        <row r="1376">
          <cell r="A1376" t="str">
            <v>M5050470</v>
          </cell>
          <cell r="B1376" t="str">
            <v>R-TEE (PE)</v>
          </cell>
          <cell r="C1376" t="str">
            <v>300x250A</v>
          </cell>
          <cell r="D1376" t="str">
            <v>개</v>
          </cell>
          <cell r="O1376">
            <v>0</v>
          </cell>
        </row>
        <row r="1377">
          <cell r="A1377" t="str">
            <v>M5050480</v>
          </cell>
          <cell r="B1377" t="str">
            <v>R-TEE (PE)</v>
          </cell>
          <cell r="C1377" t="str">
            <v>300x200A</v>
          </cell>
          <cell r="D1377" t="str">
            <v>개</v>
          </cell>
          <cell r="O1377">
            <v>0</v>
          </cell>
        </row>
        <row r="1378">
          <cell r="A1378" t="str">
            <v>M5050490</v>
          </cell>
          <cell r="B1378" t="str">
            <v>R-TEE (PE)</v>
          </cell>
          <cell r="C1378" t="str">
            <v>300x150A</v>
          </cell>
          <cell r="D1378" t="str">
            <v>개</v>
          </cell>
          <cell r="O1378">
            <v>0</v>
          </cell>
        </row>
        <row r="1379">
          <cell r="A1379" t="str">
            <v>M5050500</v>
          </cell>
          <cell r="B1379" t="str">
            <v>R-TEE (PE)</v>
          </cell>
          <cell r="C1379" t="str">
            <v>300x125A</v>
          </cell>
          <cell r="D1379" t="str">
            <v>개</v>
          </cell>
          <cell r="O1379">
            <v>0</v>
          </cell>
        </row>
        <row r="1380">
          <cell r="A1380" t="str">
            <v>M5050510</v>
          </cell>
          <cell r="B1380" t="str">
            <v>R-TEE (PE)</v>
          </cell>
          <cell r="C1380" t="str">
            <v>350x300A</v>
          </cell>
          <cell r="D1380" t="str">
            <v>개</v>
          </cell>
          <cell r="O1380">
            <v>0</v>
          </cell>
        </row>
        <row r="1381">
          <cell r="A1381" t="str">
            <v>M5050520</v>
          </cell>
          <cell r="B1381" t="str">
            <v>R-TEE (PE)</v>
          </cell>
          <cell r="C1381" t="str">
            <v>350x250A</v>
          </cell>
          <cell r="D1381" t="str">
            <v>개</v>
          </cell>
          <cell r="O1381">
            <v>0</v>
          </cell>
        </row>
        <row r="1382">
          <cell r="A1382" t="str">
            <v>M5050530</v>
          </cell>
          <cell r="B1382" t="str">
            <v>R-TEE (PE)</v>
          </cell>
          <cell r="C1382" t="str">
            <v>350x200A</v>
          </cell>
          <cell r="D1382" t="str">
            <v>개</v>
          </cell>
          <cell r="O1382">
            <v>0</v>
          </cell>
        </row>
        <row r="1383">
          <cell r="A1383" t="str">
            <v>M5050540</v>
          </cell>
          <cell r="B1383" t="str">
            <v>R-TEE (PE)</v>
          </cell>
          <cell r="C1383" t="str">
            <v>350x150A</v>
          </cell>
          <cell r="D1383" t="str">
            <v>개</v>
          </cell>
          <cell r="O1383">
            <v>0</v>
          </cell>
        </row>
        <row r="1384">
          <cell r="A1384" t="str">
            <v>M5050550</v>
          </cell>
          <cell r="B1384" t="str">
            <v>R-TEE (PE)</v>
          </cell>
          <cell r="C1384" t="str">
            <v>400x350A</v>
          </cell>
          <cell r="D1384" t="str">
            <v>개</v>
          </cell>
          <cell r="O1384">
            <v>0</v>
          </cell>
        </row>
        <row r="1385">
          <cell r="A1385" t="str">
            <v>M5050560</v>
          </cell>
          <cell r="B1385" t="str">
            <v>R-TEE (PE)</v>
          </cell>
          <cell r="C1385" t="str">
            <v>400x300A</v>
          </cell>
          <cell r="D1385" t="str">
            <v>개</v>
          </cell>
          <cell r="O1385">
            <v>0</v>
          </cell>
        </row>
        <row r="1386">
          <cell r="A1386" t="str">
            <v>M5050570</v>
          </cell>
          <cell r="B1386" t="str">
            <v>R-TEE (PE)</v>
          </cell>
          <cell r="C1386" t="str">
            <v>400x250A</v>
          </cell>
          <cell r="D1386" t="str">
            <v>개</v>
          </cell>
          <cell r="O1386">
            <v>0</v>
          </cell>
        </row>
        <row r="1387">
          <cell r="A1387" t="str">
            <v>M5050580</v>
          </cell>
          <cell r="B1387" t="str">
            <v>R-TEE (PE)</v>
          </cell>
          <cell r="C1387" t="str">
            <v>400x200A</v>
          </cell>
          <cell r="D1387" t="str">
            <v>개</v>
          </cell>
          <cell r="O1387">
            <v>0</v>
          </cell>
        </row>
        <row r="1388">
          <cell r="A1388" t="str">
            <v>M506</v>
          </cell>
          <cell r="B1388" t="str">
            <v>CON'-REDUCER (PE)</v>
          </cell>
          <cell r="O1388">
            <v>0</v>
          </cell>
        </row>
        <row r="1389">
          <cell r="A1389" t="str">
            <v>M5060010</v>
          </cell>
          <cell r="B1389" t="str">
            <v>CON'-REDUCER (PE)</v>
          </cell>
          <cell r="C1389" t="str">
            <v>20x16A</v>
          </cell>
          <cell r="D1389" t="str">
            <v>개</v>
          </cell>
          <cell r="E1389">
            <v>34400</v>
          </cell>
          <cell r="G1389">
            <v>36100</v>
          </cell>
          <cell r="I1389">
            <v>36600</v>
          </cell>
          <cell r="O1389">
            <v>34400</v>
          </cell>
        </row>
        <row r="1390">
          <cell r="A1390" t="str">
            <v>M5060020</v>
          </cell>
          <cell r="B1390" t="str">
            <v>CON'-REDUCER (PE)</v>
          </cell>
          <cell r="C1390" t="str">
            <v>25x20A</v>
          </cell>
          <cell r="D1390" t="str">
            <v>개</v>
          </cell>
          <cell r="E1390">
            <v>52300</v>
          </cell>
          <cell r="G1390">
            <v>54900</v>
          </cell>
          <cell r="I1390">
            <v>55700</v>
          </cell>
          <cell r="O1390">
            <v>52300</v>
          </cell>
        </row>
        <row r="1391">
          <cell r="A1391" t="str">
            <v>M5060030</v>
          </cell>
          <cell r="B1391" t="str">
            <v>CON'-REDUCER (PE)</v>
          </cell>
          <cell r="C1391" t="str">
            <v>25x16A</v>
          </cell>
          <cell r="D1391" t="str">
            <v>개</v>
          </cell>
          <cell r="E1391">
            <v>55300</v>
          </cell>
          <cell r="G1391">
            <v>58100</v>
          </cell>
          <cell r="I1391">
            <v>58900</v>
          </cell>
          <cell r="O1391">
            <v>55300</v>
          </cell>
        </row>
        <row r="1392">
          <cell r="A1392" t="str">
            <v>M5060040</v>
          </cell>
          <cell r="B1392" t="str">
            <v>CON'-REDUCER (PE)</v>
          </cell>
          <cell r="C1392" t="str">
            <v>30x25A</v>
          </cell>
          <cell r="D1392" t="str">
            <v>개</v>
          </cell>
          <cell r="E1392">
            <v>111400</v>
          </cell>
          <cell r="G1392">
            <v>116900</v>
          </cell>
          <cell r="I1392">
            <v>118600</v>
          </cell>
          <cell r="O1392">
            <v>111400</v>
          </cell>
        </row>
        <row r="1393">
          <cell r="A1393" t="str">
            <v>M5060050</v>
          </cell>
          <cell r="B1393" t="str">
            <v>CON'-REDUCER (PE)</v>
          </cell>
          <cell r="C1393" t="str">
            <v>30x20A</v>
          </cell>
          <cell r="D1393" t="str">
            <v>개</v>
          </cell>
          <cell r="E1393">
            <v>117300</v>
          </cell>
          <cell r="G1393">
            <v>123100</v>
          </cell>
          <cell r="I1393">
            <v>124900</v>
          </cell>
          <cell r="O1393">
            <v>117300</v>
          </cell>
        </row>
        <row r="1394">
          <cell r="A1394" t="str">
            <v>M5060060</v>
          </cell>
          <cell r="B1394" t="str">
            <v>CON'-REDUCER (PE)</v>
          </cell>
          <cell r="C1394" t="str">
            <v>30x16A</v>
          </cell>
          <cell r="D1394" t="str">
            <v>개</v>
          </cell>
          <cell r="O1394">
            <v>0</v>
          </cell>
        </row>
        <row r="1395">
          <cell r="A1395" t="str">
            <v>M5060070</v>
          </cell>
          <cell r="B1395" t="str">
            <v>CON'-REDUCER (PE)</v>
          </cell>
          <cell r="C1395" t="str">
            <v>40x30A</v>
          </cell>
          <cell r="D1395" t="str">
            <v>개</v>
          </cell>
          <cell r="E1395">
            <v>148900</v>
          </cell>
          <cell r="G1395">
            <v>156300</v>
          </cell>
          <cell r="I1395">
            <v>158600</v>
          </cell>
          <cell r="O1395">
            <v>148900</v>
          </cell>
        </row>
        <row r="1396">
          <cell r="A1396" t="str">
            <v>M5060080</v>
          </cell>
          <cell r="B1396" t="str">
            <v>CON'-REDUCER (PE)</v>
          </cell>
          <cell r="C1396" t="str">
            <v>40x25A</v>
          </cell>
          <cell r="D1396" t="str">
            <v>개</v>
          </cell>
          <cell r="E1396">
            <v>148900</v>
          </cell>
          <cell r="G1396">
            <v>156300</v>
          </cell>
          <cell r="I1396">
            <v>158600</v>
          </cell>
          <cell r="O1396">
            <v>148900</v>
          </cell>
        </row>
        <row r="1397">
          <cell r="A1397" t="str">
            <v>M5060090</v>
          </cell>
          <cell r="B1397" t="str">
            <v>CON'-REDUCER (PE)</v>
          </cell>
          <cell r="C1397" t="str">
            <v>40x20A</v>
          </cell>
          <cell r="D1397" t="str">
            <v>개</v>
          </cell>
          <cell r="E1397">
            <v>148900</v>
          </cell>
          <cell r="G1397">
            <v>156300</v>
          </cell>
          <cell r="I1397">
            <v>158600</v>
          </cell>
          <cell r="O1397">
            <v>148900</v>
          </cell>
        </row>
        <row r="1398">
          <cell r="A1398" t="str">
            <v>M5060100</v>
          </cell>
          <cell r="B1398" t="str">
            <v>CON'-REDUCER (PE)</v>
          </cell>
          <cell r="C1398" t="str">
            <v>40x16A</v>
          </cell>
          <cell r="D1398" t="str">
            <v>개</v>
          </cell>
          <cell r="E1398">
            <v>156100</v>
          </cell>
          <cell r="G1398">
            <v>163900</v>
          </cell>
          <cell r="I1398">
            <v>166300</v>
          </cell>
          <cell r="O1398">
            <v>156100</v>
          </cell>
        </row>
        <row r="1399">
          <cell r="A1399" t="str">
            <v>M5060110</v>
          </cell>
          <cell r="B1399" t="str">
            <v>CON'-REDUCER (PE)</v>
          </cell>
          <cell r="C1399" t="str">
            <v>50x40A</v>
          </cell>
          <cell r="D1399" t="str">
            <v>개</v>
          </cell>
          <cell r="E1399">
            <v>162000</v>
          </cell>
          <cell r="G1399">
            <v>170100</v>
          </cell>
          <cell r="I1399">
            <v>172600</v>
          </cell>
          <cell r="O1399">
            <v>162000</v>
          </cell>
        </row>
        <row r="1400">
          <cell r="A1400" t="str">
            <v>M5060120</v>
          </cell>
          <cell r="B1400" t="str">
            <v>CON'-REDUCER (PE)</v>
          </cell>
          <cell r="C1400" t="str">
            <v>50x30A</v>
          </cell>
          <cell r="D1400" t="str">
            <v>개</v>
          </cell>
          <cell r="E1400">
            <v>166600</v>
          </cell>
          <cell r="G1400">
            <v>175000</v>
          </cell>
          <cell r="I1400">
            <v>177500</v>
          </cell>
          <cell r="O1400">
            <v>166600</v>
          </cell>
        </row>
        <row r="1401">
          <cell r="A1401" t="str">
            <v>M5060130</v>
          </cell>
          <cell r="B1401" t="str">
            <v>CON'-REDUCER (PE)</v>
          </cell>
          <cell r="C1401" t="str">
            <v>50x25A</v>
          </cell>
          <cell r="D1401" t="str">
            <v>개</v>
          </cell>
          <cell r="E1401">
            <v>130000</v>
          </cell>
          <cell r="O1401">
            <v>130000</v>
          </cell>
        </row>
        <row r="1402">
          <cell r="A1402" t="str">
            <v>M5060140</v>
          </cell>
          <cell r="B1402" t="str">
            <v>CON'-REDUCER (PE)</v>
          </cell>
          <cell r="C1402" t="str">
            <v>50x20A</v>
          </cell>
          <cell r="D1402" t="str">
            <v>개</v>
          </cell>
          <cell r="O1402">
            <v>0</v>
          </cell>
        </row>
        <row r="1403">
          <cell r="A1403" t="str">
            <v>M5060150</v>
          </cell>
          <cell r="B1403" t="str">
            <v>CON'-REDUCER (PE)</v>
          </cell>
          <cell r="C1403" t="str">
            <v>50x16A</v>
          </cell>
          <cell r="D1403" t="str">
            <v>개</v>
          </cell>
          <cell r="O1403">
            <v>0</v>
          </cell>
        </row>
        <row r="1404">
          <cell r="A1404" t="str">
            <v>M5060160</v>
          </cell>
          <cell r="B1404" t="str">
            <v>CON'-REDUCER (PE)</v>
          </cell>
          <cell r="C1404" t="str">
            <v>65x50A</v>
          </cell>
          <cell r="D1404" t="str">
            <v>개</v>
          </cell>
          <cell r="E1404">
            <v>130000</v>
          </cell>
          <cell r="O1404">
            <v>130000</v>
          </cell>
        </row>
        <row r="1405">
          <cell r="A1405" t="str">
            <v>M5060170</v>
          </cell>
          <cell r="B1405" t="str">
            <v>CON'-REDUCER (PE)</v>
          </cell>
          <cell r="C1405" t="str">
            <v>65x40A</v>
          </cell>
          <cell r="D1405" t="str">
            <v>개</v>
          </cell>
          <cell r="O1405">
            <v>0</v>
          </cell>
        </row>
        <row r="1406">
          <cell r="A1406" t="str">
            <v>M5060180</v>
          </cell>
          <cell r="B1406" t="str">
            <v>CON'-REDUCER (PE)</v>
          </cell>
          <cell r="C1406" t="str">
            <v>65x30A</v>
          </cell>
          <cell r="D1406" t="str">
            <v>개</v>
          </cell>
          <cell r="O1406">
            <v>0</v>
          </cell>
        </row>
        <row r="1407">
          <cell r="A1407" t="str">
            <v>M5060190</v>
          </cell>
          <cell r="B1407" t="str">
            <v>CON'-REDUCER (PE)</v>
          </cell>
          <cell r="C1407" t="str">
            <v>65x25A</v>
          </cell>
          <cell r="D1407" t="str">
            <v>개</v>
          </cell>
          <cell r="O1407">
            <v>0</v>
          </cell>
        </row>
        <row r="1408">
          <cell r="A1408" t="str">
            <v>M5060200</v>
          </cell>
          <cell r="B1408" t="str">
            <v>CON'-REDUCER (PE)</v>
          </cell>
          <cell r="C1408" t="str">
            <v>65x20A</v>
          </cell>
          <cell r="D1408" t="str">
            <v>개</v>
          </cell>
          <cell r="O1408">
            <v>0</v>
          </cell>
        </row>
        <row r="1409">
          <cell r="A1409" t="str">
            <v>M5060210</v>
          </cell>
          <cell r="B1409" t="str">
            <v>CON'-REDUCER (PE)</v>
          </cell>
          <cell r="C1409" t="str">
            <v>75x65A</v>
          </cell>
          <cell r="D1409" t="str">
            <v>개</v>
          </cell>
          <cell r="O1409">
            <v>0</v>
          </cell>
        </row>
        <row r="1410">
          <cell r="A1410" t="str">
            <v>M5060220</v>
          </cell>
          <cell r="B1410" t="str">
            <v>CON'-REDUCER (PE)</v>
          </cell>
          <cell r="C1410" t="str">
            <v>75x50A</v>
          </cell>
          <cell r="D1410" t="str">
            <v>개</v>
          </cell>
          <cell r="O1410">
            <v>0</v>
          </cell>
        </row>
        <row r="1411">
          <cell r="A1411" t="str">
            <v>M5060230</v>
          </cell>
          <cell r="B1411" t="str">
            <v>CON'-REDUCER (PE)</v>
          </cell>
          <cell r="C1411" t="str">
            <v>75x40A</v>
          </cell>
          <cell r="D1411" t="str">
            <v>개</v>
          </cell>
          <cell r="O1411">
            <v>0</v>
          </cell>
        </row>
        <row r="1412">
          <cell r="A1412" t="str">
            <v>M5060240</v>
          </cell>
          <cell r="B1412" t="str">
            <v>CON'-REDUCER (PE)</v>
          </cell>
          <cell r="C1412" t="str">
            <v>75x30A</v>
          </cell>
          <cell r="D1412" t="str">
            <v>개</v>
          </cell>
          <cell r="O1412">
            <v>0</v>
          </cell>
        </row>
        <row r="1413">
          <cell r="A1413" t="str">
            <v>M5060250</v>
          </cell>
          <cell r="B1413" t="str">
            <v>CON'-REDUCER (PE)</v>
          </cell>
          <cell r="C1413" t="str">
            <v>75x25A</v>
          </cell>
          <cell r="D1413" t="str">
            <v>개</v>
          </cell>
          <cell r="O1413">
            <v>0</v>
          </cell>
        </row>
        <row r="1414">
          <cell r="A1414" t="str">
            <v>M5060260</v>
          </cell>
          <cell r="B1414" t="str">
            <v>CON'-REDUCER (PE)</v>
          </cell>
          <cell r="C1414" t="str">
            <v>100x75A</v>
          </cell>
          <cell r="D1414" t="str">
            <v>개</v>
          </cell>
          <cell r="O1414">
            <v>0</v>
          </cell>
        </row>
        <row r="1415">
          <cell r="A1415" t="str">
            <v>M5060270</v>
          </cell>
          <cell r="B1415" t="str">
            <v>CON'-REDUCER (PE)</v>
          </cell>
          <cell r="C1415" t="str">
            <v>100x65A</v>
          </cell>
          <cell r="D1415" t="str">
            <v>개</v>
          </cell>
          <cell r="O1415">
            <v>0</v>
          </cell>
        </row>
        <row r="1416">
          <cell r="A1416" t="str">
            <v>M5060280</v>
          </cell>
          <cell r="B1416" t="str">
            <v>CON'-REDUCER (PE)</v>
          </cell>
          <cell r="C1416" t="str">
            <v>100x50A</v>
          </cell>
          <cell r="D1416" t="str">
            <v>개</v>
          </cell>
          <cell r="O1416">
            <v>0</v>
          </cell>
        </row>
        <row r="1417">
          <cell r="A1417" t="str">
            <v>M5060290</v>
          </cell>
          <cell r="B1417" t="str">
            <v>CON'-REDUCER (PE)</v>
          </cell>
          <cell r="C1417" t="str">
            <v>100x40A</v>
          </cell>
          <cell r="D1417" t="str">
            <v>개</v>
          </cell>
          <cell r="O1417">
            <v>0</v>
          </cell>
        </row>
        <row r="1418">
          <cell r="A1418" t="str">
            <v>M5060300</v>
          </cell>
          <cell r="B1418" t="str">
            <v>CON'-REDUCER (PE)</v>
          </cell>
          <cell r="C1418" t="str">
            <v>100x30A</v>
          </cell>
          <cell r="D1418" t="str">
            <v>개</v>
          </cell>
          <cell r="O1418">
            <v>0</v>
          </cell>
        </row>
        <row r="1419">
          <cell r="A1419" t="str">
            <v>M5060310</v>
          </cell>
          <cell r="B1419" t="str">
            <v>CON'-REDUCER (PE)</v>
          </cell>
          <cell r="C1419" t="str">
            <v>125x100A</v>
          </cell>
          <cell r="D1419" t="str">
            <v>개</v>
          </cell>
          <cell r="O1419">
            <v>0</v>
          </cell>
        </row>
        <row r="1420">
          <cell r="A1420" t="str">
            <v>M5060320</v>
          </cell>
          <cell r="B1420" t="str">
            <v>CON'-REDUCER (PE)</v>
          </cell>
          <cell r="C1420" t="str">
            <v>125x75A</v>
          </cell>
          <cell r="D1420" t="str">
            <v>개</v>
          </cell>
          <cell r="O1420">
            <v>0</v>
          </cell>
        </row>
        <row r="1421">
          <cell r="A1421" t="str">
            <v>M5060330</v>
          </cell>
          <cell r="B1421" t="str">
            <v>CON'-REDUCER (PE)</v>
          </cell>
          <cell r="C1421" t="str">
            <v>125x65A</v>
          </cell>
          <cell r="D1421" t="str">
            <v>개</v>
          </cell>
          <cell r="O1421">
            <v>0</v>
          </cell>
        </row>
        <row r="1422">
          <cell r="A1422" t="str">
            <v>M5060340</v>
          </cell>
          <cell r="B1422" t="str">
            <v>CON'-REDUCER (PE)</v>
          </cell>
          <cell r="C1422" t="str">
            <v>125x50A</v>
          </cell>
          <cell r="D1422" t="str">
            <v>개</v>
          </cell>
          <cell r="O1422">
            <v>0</v>
          </cell>
        </row>
        <row r="1423">
          <cell r="A1423" t="str">
            <v>M5060350</v>
          </cell>
          <cell r="B1423" t="str">
            <v>CON'-REDUCER (PE)</v>
          </cell>
          <cell r="C1423" t="str">
            <v>150x125A</v>
          </cell>
          <cell r="D1423" t="str">
            <v>개</v>
          </cell>
          <cell r="O1423">
            <v>0</v>
          </cell>
        </row>
        <row r="1424">
          <cell r="A1424" t="str">
            <v>M5060360</v>
          </cell>
          <cell r="B1424" t="str">
            <v>CON'-REDUCER (PE)</v>
          </cell>
          <cell r="C1424" t="str">
            <v>150x100A</v>
          </cell>
          <cell r="D1424" t="str">
            <v>개</v>
          </cell>
          <cell r="O1424">
            <v>0</v>
          </cell>
        </row>
        <row r="1425">
          <cell r="A1425" t="str">
            <v>M5060370</v>
          </cell>
          <cell r="B1425" t="str">
            <v>CON'-REDUCER (PE)</v>
          </cell>
          <cell r="C1425" t="str">
            <v>150x75A</v>
          </cell>
          <cell r="D1425" t="str">
            <v>개</v>
          </cell>
          <cell r="O1425">
            <v>0</v>
          </cell>
        </row>
        <row r="1426">
          <cell r="A1426" t="str">
            <v>M5060380</v>
          </cell>
          <cell r="B1426" t="str">
            <v>CON'-REDUCER (PE)</v>
          </cell>
          <cell r="C1426" t="str">
            <v>150x65A</v>
          </cell>
          <cell r="D1426" t="str">
            <v>개</v>
          </cell>
          <cell r="O1426">
            <v>0</v>
          </cell>
        </row>
        <row r="1427">
          <cell r="A1427" t="str">
            <v>M5060390</v>
          </cell>
          <cell r="B1427" t="str">
            <v>CON'-REDUCER (PE)</v>
          </cell>
          <cell r="C1427" t="str">
            <v>200x150A</v>
          </cell>
          <cell r="D1427" t="str">
            <v>개</v>
          </cell>
          <cell r="O1427">
            <v>0</v>
          </cell>
        </row>
        <row r="1428">
          <cell r="A1428" t="str">
            <v>M5060400</v>
          </cell>
          <cell r="B1428" t="str">
            <v>CON'-REDUCER (PE)</v>
          </cell>
          <cell r="C1428" t="str">
            <v>200x125A</v>
          </cell>
          <cell r="D1428" t="str">
            <v>개</v>
          </cell>
          <cell r="O1428">
            <v>0</v>
          </cell>
        </row>
        <row r="1429">
          <cell r="A1429" t="str">
            <v>M5060410</v>
          </cell>
          <cell r="B1429" t="str">
            <v>CON'-REDUCER (PE)</v>
          </cell>
          <cell r="C1429" t="str">
            <v>200x100A</v>
          </cell>
          <cell r="D1429" t="str">
            <v>개</v>
          </cell>
          <cell r="O1429">
            <v>0</v>
          </cell>
        </row>
        <row r="1430">
          <cell r="A1430" t="str">
            <v>M5060420</v>
          </cell>
          <cell r="B1430" t="str">
            <v>CON'-REDUCER (PE)</v>
          </cell>
          <cell r="C1430" t="str">
            <v>200x75A</v>
          </cell>
          <cell r="D1430" t="str">
            <v>개</v>
          </cell>
          <cell r="O1430">
            <v>0</v>
          </cell>
        </row>
        <row r="1431">
          <cell r="A1431" t="str">
            <v>M5060430</v>
          </cell>
          <cell r="B1431" t="str">
            <v>CON'-REDUCER (PE)</v>
          </cell>
          <cell r="C1431" t="str">
            <v>250x200A</v>
          </cell>
          <cell r="D1431" t="str">
            <v>개</v>
          </cell>
          <cell r="O1431">
            <v>0</v>
          </cell>
        </row>
        <row r="1432">
          <cell r="A1432" t="str">
            <v>M5060440</v>
          </cell>
          <cell r="B1432" t="str">
            <v>CON'-REDUCER (PE)</v>
          </cell>
          <cell r="C1432" t="str">
            <v>250x150A</v>
          </cell>
          <cell r="D1432" t="str">
            <v>개</v>
          </cell>
          <cell r="O1432">
            <v>0</v>
          </cell>
        </row>
        <row r="1433">
          <cell r="A1433" t="str">
            <v>M5060450</v>
          </cell>
          <cell r="B1433" t="str">
            <v>CON'-REDUCER (PE)</v>
          </cell>
          <cell r="C1433" t="str">
            <v>250x125A</v>
          </cell>
          <cell r="D1433" t="str">
            <v>개</v>
          </cell>
          <cell r="O1433">
            <v>0</v>
          </cell>
        </row>
        <row r="1434">
          <cell r="A1434" t="str">
            <v>M5060460</v>
          </cell>
          <cell r="B1434" t="str">
            <v>CON'-REDUCER (PE)</v>
          </cell>
          <cell r="C1434" t="str">
            <v>250x100A</v>
          </cell>
          <cell r="D1434" t="str">
            <v>개</v>
          </cell>
          <cell r="O1434">
            <v>0</v>
          </cell>
        </row>
        <row r="1435">
          <cell r="A1435" t="str">
            <v>M5060470</v>
          </cell>
          <cell r="B1435" t="str">
            <v>CON'-REDUCER (PE)</v>
          </cell>
          <cell r="C1435" t="str">
            <v>300x250A</v>
          </cell>
          <cell r="D1435" t="str">
            <v>개</v>
          </cell>
          <cell r="O1435">
            <v>0</v>
          </cell>
        </row>
        <row r="1436">
          <cell r="A1436" t="str">
            <v>M5060480</v>
          </cell>
          <cell r="B1436" t="str">
            <v>CON'-REDUCER (PE)</v>
          </cell>
          <cell r="C1436" t="str">
            <v>300x200A</v>
          </cell>
          <cell r="D1436" t="str">
            <v>개</v>
          </cell>
          <cell r="O1436">
            <v>0</v>
          </cell>
        </row>
        <row r="1437">
          <cell r="A1437" t="str">
            <v>M5060490</v>
          </cell>
          <cell r="B1437" t="str">
            <v>CON'-REDUCER (PE)</v>
          </cell>
          <cell r="C1437" t="str">
            <v>300x150A</v>
          </cell>
          <cell r="D1437" t="str">
            <v>개</v>
          </cell>
          <cell r="O1437">
            <v>0</v>
          </cell>
        </row>
        <row r="1438">
          <cell r="A1438" t="str">
            <v>M5060500</v>
          </cell>
          <cell r="B1438" t="str">
            <v>CON'-REDUCER (PE)</v>
          </cell>
          <cell r="C1438" t="str">
            <v>300x125A</v>
          </cell>
          <cell r="D1438" t="str">
            <v>개</v>
          </cell>
          <cell r="O1438">
            <v>0</v>
          </cell>
        </row>
        <row r="1439">
          <cell r="A1439" t="str">
            <v>M5060510</v>
          </cell>
          <cell r="B1439" t="str">
            <v>CON'-REDUCER (PE)</v>
          </cell>
          <cell r="C1439" t="str">
            <v>350x300A</v>
          </cell>
          <cell r="D1439" t="str">
            <v>개</v>
          </cell>
          <cell r="O1439">
            <v>0</v>
          </cell>
        </row>
        <row r="1440">
          <cell r="A1440" t="str">
            <v>M5060520</v>
          </cell>
          <cell r="B1440" t="str">
            <v>CON'-REDUCER (PE)</v>
          </cell>
          <cell r="C1440" t="str">
            <v>350x250A</v>
          </cell>
          <cell r="D1440" t="str">
            <v>개</v>
          </cell>
          <cell r="O1440">
            <v>0</v>
          </cell>
        </row>
        <row r="1441">
          <cell r="A1441" t="str">
            <v>M5060530</v>
          </cell>
          <cell r="B1441" t="str">
            <v>CON'-REDUCER (PE)</v>
          </cell>
          <cell r="C1441" t="str">
            <v>350x200A</v>
          </cell>
          <cell r="D1441" t="str">
            <v>개</v>
          </cell>
          <cell r="O1441">
            <v>0</v>
          </cell>
        </row>
        <row r="1442">
          <cell r="A1442" t="str">
            <v>M5060540</v>
          </cell>
          <cell r="B1442" t="str">
            <v>CON'-REDUCER (PE)</v>
          </cell>
          <cell r="C1442" t="str">
            <v>350x150A</v>
          </cell>
          <cell r="D1442" t="str">
            <v>개</v>
          </cell>
          <cell r="O1442">
            <v>0</v>
          </cell>
        </row>
        <row r="1443">
          <cell r="A1443" t="str">
            <v>M5060550</v>
          </cell>
          <cell r="B1443" t="str">
            <v>CON'-REDUCER (PE)</v>
          </cell>
          <cell r="C1443" t="str">
            <v>400x350A</v>
          </cell>
          <cell r="D1443" t="str">
            <v>개</v>
          </cell>
          <cell r="O1443">
            <v>0</v>
          </cell>
        </row>
        <row r="1444">
          <cell r="A1444" t="str">
            <v>M5060560</v>
          </cell>
          <cell r="B1444" t="str">
            <v>CON'-REDUCER (PE)</v>
          </cell>
          <cell r="C1444" t="str">
            <v>400x300A</v>
          </cell>
          <cell r="D1444" t="str">
            <v>개</v>
          </cell>
          <cell r="O1444">
            <v>0</v>
          </cell>
        </row>
        <row r="1445">
          <cell r="A1445" t="str">
            <v>M5060570</v>
          </cell>
          <cell r="B1445" t="str">
            <v>CON'-REDUCER (PE)</v>
          </cell>
          <cell r="C1445" t="str">
            <v>400x250A</v>
          </cell>
          <cell r="D1445" t="str">
            <v>개</v>
          </cell>
          <cell r="O1445">
            <v>0</v>
          </cell>
        </row>
        <row r="1446">
          <cell r="A1446" t="str">
            <v>M5060580</v>
          </cell>
          <cell r="B1446" t="str">
            <v>CON'-REDUCER (PE)</v>
          </cell>
          <cell r="C1446" t="str">
            <v>400x200A</v>
          </cell>
          <cell r="D1446" t="str">
            <v>개</v>
          </cell>
          <cell r="O1446">
            <v>0</v>
          </cell>
        </row>
        <row r="1447">
          <cell r="A1447" t="str">
            <v>M507</v>
          </cell>
          <cell r="B1447" t="str">
            <v>ECC'-REDUCER (PE)</v>
          </cell>
          <cell r="O1447">
            <v>0</v>
          </cell>
        </row>
        <row r="1448">
          <cell r="A1448" t="str">
            <v>M5070010</v>
          </cell>
          <cell r="B1448" t="str">
            <v>ECC'-REDUCER (PE)</v>
          </cell>
          <cell r="C1448" t="str">
            <v>20x16A</v>
          </cell>
          <cell r="D1448" t="str">
            <v>개</v>
          </cell>
          <cell r="E1448">
            <v>34400</v>
          </cell>
          <cell r="G1448">
            <v>36100</v>
          </cell>
          <cell r="I1448">
            <v>36600</v>
          </cell>
          <cell r="O1448">
            <v>34400</v>
          </cell>
        </row>
        <row r="1449">
          <cell r="A1449" t="str">
            <v>M5070020</v>
          </cell>
          <cell r="B1449" t="str">
            <v>ECC'-REDUCER (PE)</v>
          </cell>
          <cell r="C1449" t="str">
            <v>25x20A</v>
          </cell>
          <cell r="D1449" t="str">
            <v>개</v>
          </cell>
          <cell r="E1449">
            <v>52300</v>
          </cell>
          <cell r="G1449">
            <v>54900</v>
          </cell>
          <cell r="I1449">
            <v>55700</v>
          </cell>
          <cell r="O1449">
            <v>52300</v>
          </cell>
        </row>
        <row r="1450">
          <cell r="A1450" t="str">
            <v>M5070030</v>
          </cell>
          <cell r="B1450" t="str">
            <v>ECC'-REDUCER (PE)</v>
          </cell>
          <cell r="C1450" t="str">
            <v>25x16A</v>
          </cell>
          <cell r="D1450" t="str">
            <v>개</v>
          </cell>
          <cell r="E1450">
            <v>55300</v>
          </cell>
          <cell r="G1450">
            <v>58100</v>
          </cell>
          <cell r="I1450">
            <v>58900</v>
          </cell>
          <cell r="O1450">
            <v>55300</v>
          </cell>
        </row>
        <row r="1451">
          <cell r="A1451" t="str">
            <v>M5070040</v>
          </cell>
          <cell r="B1451" t="str">
            <v>ECC'-REDUCER (PE)</v>
          </cell>
          <cell r="C1451" t="str">
            <v>30x25A</v>
          </cell>
          <cell r="D1451" t="str">
            <v>개</v>
          </cell>
          <cell r="E1451">
            <v>111400</v>
          </cell>
          <cell r="G1451">
            <v>116900</v>
          </cell>
          <cell r="I1451">
            <v>118600</v>
          </cell>
          <cell r="O1451">
            <v>111400</v>
          </cell>
        </row>
        <row r="1452">
          <cell r="A1452" t="str">
            <v>M5070050</v>
          </cell>
          <cell r="B1452" t="str">
            <v>ECC'-REDUCER (PE)</v>
          </cell>
          <cell r="C1452" t="str">
            <v>30x20A</v>
          </cell>
          <cell r="D1452" t="str">
            <v>개</v>
          </cell>
          <cell r="E1452">
            <v>117300</v>
          </cell>
          <cell r="G1452">
            <v>123100</v>
          </cell>
          <cell r="I1452">
            <v>124900</v>
          </cell>
          <cell r="O1452">
            <v>117300</v>
          </cell>
        </row>
        <row r="1453">
          <cell r="A1453" t="str">
            <v>M5070060</v>
          </cell>
          <cell r="B1453" t="str">
            <v>ECC'-REDUCER (PE)</v>
          </cell>
          <cell r="C1453" t="str">
            <v>30x16A</v>
          </cell>
          <cell r="D1453" t="str">
            <v>개</v>
          </cell>
          <cell r="O1453">
            <v>0</v>
          </cell>
        </row>
        <row r="1454">
          <cell r="A1454" t="str">
            <v>M5070070</v>
          </cell>
          <cell r="B1454" t="str">
            <v>ECC'-REDUCER (PE)</v>
          </cell>
          <cell r="C1454" t="str">
            <v>40x30A</v>
          </cell>
          <cell r="D1454" t="str">
            <v>개</v>
          </cell>
          <cell r="E1454">
            <v>148900</v>
          </cell>
          <cell r="G1454">
            <v>156300</v>
          </cell>
          <cell r="I1454">
            <v>158600</v>
          </cell>
          <cell r="O1454">
            <v>148900</v>
          </cell>
        </row>
        <row r="1455">
          <cell r="A1455" t="str">
            <v>M5070080</v>
          </cell>
          <cell r="B1455" t="str">
            <v>ECC'-REDUCER (PE)</v>
          </cell>
          <cell r="C1455" t="str">
            <v>40x25A</v>
          </cell>
          <cell r="D1455" t="str">
            <v>개</v>
          </cell>
          <cell r="E1455">
            <v>148900</v>
          </cell>
          <cell r="G1455">
            <v>156300</v>
          </cell>
          <cell r="I1455">
            <v>158600</v>
          </cell>
          <cell r="O1455">
            <v>148900</v>
          </cell>
        </row>
        <row r="1456">
          <cell r="A1456" t="str">
            <v>M5070090</v>
          </cell>
          <cell r="B1456" t="str">
            <v>ECC'-REDUCER (PE)</v>
          </cell>
          <cell r="C1456" t="str">
            <v>40x20A</v>
          </cell>
          <cell r="D1456" t="str">
            <v>개</v>
          </cell>
          <cell r="E1456">
            <v>148900</v>
          </cell>
          <cell r="G1456">
            <v>156300</v>
          </cell>
          <cell r="I1456">
            <v>158600</v>
          </cell>
          <cell r="O1456">
            <v>148900</v>
          </cell>
        </row>
        <row r="1457">
          <cell r="A1457" t="str">
            <v>M5070100</v>
          </cell>
          <cell r="B1457" t="str">
            <v>ECC'-REDUCER (PE)</v>
          </cell>
          <cell r="C1457" t="str">
            <v>40x16A</v>
          </cell>
          <cell r="D1457" t="str">
            <v>개</v>
          </cell>
          <cell r="E1457">
            <v>156100</v>
          </cell>
          <cell r="G1457">
            <v>163900</v>
          </cell>
          <cell r="I1457">
            <v>166300</v>
          </cell>
          <cell r="O1457">
            <v>156100</v>
          </cell>
        </row>
        <row r="1458">
          <cell r="A1458" t="str">
            <v>M5070110</v>
          </cell>
          <cell r="B1458" t="str">
            <v>ECC'-REDUCER (PE)</v>
          </cell>
          <cell r="C1458" t="str">
            <v>50x40A</v>
          </cell>
          <cell r="D1458" t="str">
            <v>개</v>
          </cell>
          <cell r="E1458">
            <v>162000</v>
          </cell>
          <cell r="G1458">
            <v>170100</v>
          </cell>
          <cell r="I1458">
            <v>172600</v>
          </cell>
          <cell r="O1458">
            <v>162000</v>
          </cell>
        </row>
        <row r="1459">
          <cell r="A1459" t="str">
            <v>M5070120</v>
          </cell>
          <cell r="B1459" t="str">
            <v>ECC'-REDUCER (PE)</v>
          </cell>
          <cell r="C1459" t="str">
            <v>50x30A</v>
          </cell>
          <cell r="D1459" t="str">
            <v>개</v>
          </cell>
          <cell r="E1459">
            <v>166600</v>
          </cell>
          <cell r="G1459">
            <v>175000</v>
          </cell>
          <cell r="I1459">
            <v>177500</v>
          </cell>
          <cell r="O1459">
            <v>166600</v>
          </cell>
        </row>
        <row r="1460">
          <cell r="A1460" t="str">
            <v>M5070130</v>
          </cell>
          <cell r="B1460" t="str">
            <v>ECC'-REDUCER (PE)</v>
          </cell>
          <cell r="C1460" t="str">
            <v>50x25A</v>
          </cell>
          <cell r="D1460" t="str">
            <v>개</v>
          </cell>
          <cell r="E1460">
            <v>130000</v>
          </cell>
          <cell r="O1460">
            <v>130000</v>
          </cell>
        </row>
        <row r="1461">
          <cell r="A1461" t="str">
            <v>M5070140</v>
          </cell>
          <cell r="B1461" t="str">
            <v>ECC'-REDUCER (PE)</v>
          </cell>
          <cell r="C1461" t="str">
            <v>50x20A</v>
          </cell>
          <cell r="D1461" t="str">
            <v>개</v>
          </cell>
          <cell r="O1461">
            <v>0</v>
          </cell>
        </row>
        <row r="1462">
          <cell r="A1462" t="str">
            <v>M5070150</v>
          </cell>
          <cell r="B1462" t="str">
            <v>ECC'-REDUCER (PE)</v>
          </cell>
          <cell r="C1462" t="str">
            <v>50x16A</v>
          </cell>
          <cell r="D1462" t="str">
            <v>개</v>
          </cell>
          <cell r="O1462">
            <v>0</v>
          </cell>
        </row>
        <row r="1463">
          <cell r="A1463" t="str">
            <v>M5070160</v>
          </cell>
          <cell r="B1463" t="str">
            <v>ECC'-REDUCER (PE)</v>
          </cell>
          <cell r="C1463" t="str">
            <v>65x50A</v>
          </cell>
          <cell r="D1463" t="str">
            <v>개</v>
          </cell>
          <cell r="E1463">
            <v>130000</v>
          </cell>
          <cell r="O1463">
            <v>130000</v>
          </cell>
        </row>
        <row r="1464">
          <cell r="A1464" t="str">
            <v>M5070170</v>
          </cell>
          <cell r="B1464" t="str">
            <v>ECC'-REDUCER (PE)</v>
          </cell>
          <cell r="C1464" t="str">
            <v>65x40A</v>
          </cell>
          <cell r="D1464" t="str">
            <v>개</v>
          </cell>
          <cell r="O1464">
            <v>0</v>
          </cell>
        </row>
        <row r="1465">
          <cell r="A1465" t="str">
            <v>M5070180</v>
          </cell>
          <cell r="B1465" t="str">
            <v>ECC'-REDUCER (PE)</v>
          </cell>
          <cell r="C1465" t="str">
            <v>65x30A</v>
          </cell>
          <cell r="D1465" t="str">
            <v>개</v>
          </cell>
          <cell r="O1465">
            <v>0</v>
          </cell>
        </row>
        <row r="1466">
          <cell r="A1466" t="str">
            <v>M5070190</v>
          </cell>
          <cell r="B1466" t="str">
            <v>ECC'-REDUCER (PE)</v>
          </cell>
          <cell r="C1466" t="str">
            <v>65x25A</v>
          </cell>
          <cell r="D1466" t="str">
            <v>개</v>
          </cell>
          <cell r="O1466">
            <v>0</v>
          </cell>
        </row>
        <row r="1467">
          <cell r="A1467" t="str">
            <v>M5070200</v>
          </cell>
          <cell r="B1467" t="str">
            <v>ECC'-REDUCER (PE)</v>
          </cell>
          <cell r="C1467" t="str">
            <v>65x20A</v>
          </cell>
          <cell r="D1467" t="str">
            <v>개</v>
          </cell>
          <cell r="O1467">
            <v>0</v>
          </cell>
        </row>
        <row r="1468">
          <cell r="A1468" t="str">
            <v>M5070210</v>
          </cell>
          <cell r="B1468" t="str">
            <v>ECC'-REDUCER (PE)</v>
          </cell>
          <cell r="C1468" t="str">
            <v>75x65A</v>
          </cell>
          <cell r="D1468" t="str">
            <v>개</v>
          </cell>
          <cell r="O1468">
            <v>0</v>
          </cell>
        </row>
        <row r="1469">
          <cell r="A1469" t="str">
            <v>M5070220</v>
          </cell>
          <cell r="B1469" t="str">
            <v>ECC'-REDUCER (PE)</v>
          </cell>
          <cell r="C1469" t="str">
            <v>75x50A</v>
          </cell>
          <cell r="D1469" t="str">
            <v>개</v>
          </cell>
          <cell r="O1469">
            <v>0</v>
          </cell>
        </row>
        <row r="1470">
          <cell r="A1470" t="str">
            <v>M5070230</v>
          </cell>
          <cell r="B1470" t="str">
            <v>ECC'-REDUCER (PE)</v>
          </cell>
          <cell r="C1470" t="str">
            <v>75x40A</v>
          </cell>
          <cell r="D1470" t="str">
            <v>개</v>
          </cell>
          <cell r="O1470">
            <v>0</v>
          </cell>
        </row>
        <row r="1471">
          <cell r="A1471" t="str">
            <v>M5070240</v>
          </cell>
          <cell r="B1471" t="str">
            <v>ECC'-REDUCER (PE)</v>
          </cell>
          <cell r="C1471" t="str">
            <v>75x30A</v>
          </cell>
          <cell r="D1471" t="str">
            <v>개</v>
          </cell>
          <cell r="O1471">
            <v>0</v>
          </cell>
        </row>
        <row r="1472">
          <cell r="A1472" t="str">
            <v>M5070250</v>
          </cell>
          <cell r="B1472" t="str">
            <v>ECC'-REDUCER (PE)</v>
          </cell>
          <cell r="C1472" t="str">
            <v>75x25A</v>
          </cell>
          <cell r="D1472" t="str">
            <v>개</v>
          </cell>
          <cell r="O1472">
            <v>0</v>
          </cell>
        </row>
        <row r="1473">
          <cell r="A1473" t="str">
            <v>M5070260</v>
          </cell>
          <cell r="B1473" t="str">
            <v>ECC'-REDUCER (PE)</v>
          </cell>
          <cell r="C1473" t="str">
            <v>100x75A</v>
          </cell>
          <cell r="D1473" t="str">
            <v>개</v>
          </cell>
          <cell r="O1473">
            <v>0</v>
          </cell>
        </row>
        <row r="1474">
          <cell r="A1474" t="str">
            <v>M5070270</v>
          </cell>
          <cell r="B1474" t="str">
            <v>ECC'-REDUCER (PE)</v>
          </cell>
          <cell r="C1474" t="str">
            <v>100x65A</v>
          </cell>
          <cell r="D1474" t="str">
            <v>개</v>
          </cell>
          <cell r="O1474">
            <v>0</v>
          </cell>
        </row>
        <row r="1475">
          <cell r="A1475" t="str">
            <v>M5070280</v>
          </cell>
          <cell r="B1475" t="str">
            <v>ECC'-REDUCER (PE)</v>
          </cell>
          <cell r="C1475" t="str">
            <v>100x50A</v>
          </cell>
          <cell r="D1475" t="str">
            <v>개</v>
          </cell>
          <cell r="O1475">
            <v>0</v>
          </cell>
        </row>
        <row r="1476">
          <cell r="A1476" t="str">
            <v>M5070290</v>
          </cell>
          <cell r="B1476" t="str">
            <v>ECC'-REDUCER (PE)</v>
          </cell>
          <cell r="C1476" t="str">
            <v>100x40A</v>
          </cell>
          <cell r="D1476" t="str">
            <v>개</v>
          </cell>
          <cell r="O1476">
            <v>0</v>
          </cell>
        </row>
        <row r="1477">
          <cell r="A1477" t="str">
            <v>M5070300</v>
          </cell>
          <cell r="B1477" t="str">
            <v>ECC'-REDUCER (PE)</v>
          </cell>
          <cell r="C1477" t="str">
            <v>100x30A</v>
          </cell>
          <cell r="D1477" t="str">
            <v>개</v>
          </cell>
          <cell r="O1477">
            <v>0</v>
          </cell>
        </row>
        <row r="1478">
          <cell r="A1478" t="str">
            <v>M5070310</v>
          </cell>
          <cell r="B1478" t="str">
            <v>ECC'-REDUCER (PE)</v>
          </cell>
          <cell r="C1478" t="str">
            <v>125x100A</v>
          </cell>
          <cell r="D1478" t="str">
            <v>개</v>
          </cell>
          <cell r="O1478">
            <v>0</v>
          </cell>
        </row>
        <row r="1479">
          <cell r="A1479" t="str">
            <v>M5070320</v>
          </cell>
          <cell r="B1479" t="str">
            <v>ECC'-REDUCER (PE)</v>
          </cell>
          <cell r="C1479" t="str">
            <v>125x75A</v>
          </cell>
          <cell r="D1479" t="str">
            <v>개</v>
          </cell>
          <cell r="O1479">
            <v>0</v>
          </cell>
        </row>
        <row r="1480">
          <cell r="A1480" t="str">
            <v>M5070330</v>
          </cell>
          <cell r="B1480" t="str">
            <v>ECC'-REDUCER (PE)</v>
          </cell>
          <cell r="C1480" t="str">
            <v>125x65A</v>
          </cell>
          <cell r="D1480" t="str">
            <v>개</v>
          </cell>
          <cell r="O1480">
            <v>0</v>
          </cell>
        </row>
        <row r="1481">
          <cell r="A1481" t="str">
            <v>M5070340</v>
          </cell>
          <cell r="B1481" t="str">
            <v>ECC'-REDUCER (PE)</v>
          </cell>
          <cell r="C1481" t="str">
            <v>125x50A</v>
          </cell>
          <cell r="D1481" t="str">
            <v>개</v>
          </cell>
          <cell r="O1481">
            <v>0</v>
          </cell>
        </row>
        <row r="1482">
          <cell r="A1482" t="str">
            <v>M5070350</v>
          </cell>
          <cell r="B1482" t="str">
            <v>ECC'-REDUCER (PE)</v>
          </cell>
          <cell r="C1482" t="str">
            <v>150x125A</v>
          </cell>
          <cell r="D1482" t="str">
            <v>개</v>
          </cell>
          <cell r="O1482">
            <v>0</v>
          </cell>
        </row>
        <row r="1483">
          <cell r="A1483" t="str">
            <v>M5070360</v>
          </cell>
          <cell r="B1483" t="str">
            <v>ECC'-REDUCER (PE)</v>
          </cell>
          <cell r="C1483" t="str">
            <v>150x100A</v>
          </cell>
          <cell r="D1483" t="str">
            <v>개</v>
          </cell>
          <cell r="O1483">
            <v>0</v>
          </cell>
        </row>
        <row r="1484">
          <cell r="A1484" t="str">
            <v>M5070370</v>
          </cell>
          <cell r="B1484" t="str">
            <v>ECC'-REDUCER (PE)</v>
          </cell>
          <cell r="C1484" t="str">
            <v>150x75A</v>
          </cell>
          <cell r="D1484" t="str">
            <v>개</v>
          </cell>
          <cell r="O1484">
            <v>0</v>
          </cell>
        </row>
        <row r="1485">
          <cell r="A1485" t="str">
            <v>M5070380</v>
          </cell>
          <cell r="B1485" t="str">
            <v>ECC'-REDUCER (PE)</v>
          </cell>
          <cell r="C1485" t="str">
            <v>150x65A</v>
          </cell>
          <cell r="D1485" t="str">
            <v>개</v>
          </cell>
          <cell r="O1485">
            <v>0</v>
          </cell>
        </row>
        <row r="1486">
          <cell r="A1486" t="str">
            <v>M5070390</v>
          </cell>
          <cell r="B1486" t="str">
            <v>ECC'-REDUCER (PE)</v>
          </cell>
          <cell r="C1486" t="str">
            <v>200x150A</v>
          </cell>
          <cell r="D1486" t="str">
            <v>개</v>
          </cell>
          <cell r="O1486">
            <v>0</v>
          </cell>
        </row>
        <row r="1487">
          <cell r="A1487" t="str">
            <v>M5070400</v>
          </cell>
          <cell r="B1487" t="str">
            <v>ECC'-REDUCER (PE)</v>
          </cell>
          <cell r="C1487" t="str">
            <v>200x125A</v>
          </cell>
          <cell r="D1487" t="str">
            <v>개</v>
          </cell>
          <cell r="O1487">
            <v>0</v>
          </cell>
        </row>
        <row r="1488">
          <cell r="A1488" t="str">
            <v>M5070410</v>
          </cell>
          <cell r="B1488" t="str">
            <v>ECC'-REDUCER (PE)</v>
          </cell>
          <cell r="C1488" t="str">
            <v>200x100A</v>
          </cell>
          <cell r="D1488" t="str">
            <v>개</v>
          </cell>
          <cell r="O1488">
            <v>0</v>
          </cell>
        </row>
        <row r="1489">
          <cell r="A1489" t="str">
            <v>M5070420</v>
          </cell>
          <cell r="B1489" t="str">
            <v>ECC'-REDUCER (PE)</v>
          </cell>
          <cell r="C1489" t="str">
            <v>200x75A</v>
          </cell>
          <cell r="D1489" t="str">
            <v>개</v>
          </cell>
          <cell r="O1489">
            <v>0</v>
          </cell>
        </row>
        <row r="1490">
          <cell r="A1490" t="str">
            <v>M5070430</v>
          </cell>
          <cell r="B1490" t="str">
            <v>ECC'-REDUCER (PE)</v>
          </cell>
          <cell r="C1490" t="str">
            <v>250x200A</v>
          </cell>
          <cell r="D1490" t="str">
            <v>개</v>
          </cell>
          <cell r="O1490">
            <v>0</v>
          </cell>
        </row>
        <row r="1491">
          <cell r="A1491" t="str">
            <v>M5070440</v>
          </cell>
          <cell r="B1491" t="str">
            <v>ECC'-REDUCER (PE)</v>
          </cell>
          <cell r="C1491" t="str">
            <v>250x150A</v>
          </cell>
          <cell r="D1491" t="str">
            <v>개</v>
          </cell>
          <cell r="O1491">
            <v>0</v>
          </cell>
        </row>
        <row r="1492">
          <cell r="A1492" t="str">
            <v>M5070450</v>
          </cell>
          <cell r="B1492" t="str">
            <v>ECC'-REDUCER (PE)</v>
          </cell>
          <cell r="C1492" t="str">
            <v>250x125A</v>
          </cell>
          <cell r="D1492" t="str">
            <v>개</v>
          </cell>
          <cell r="O1492">
            <v>0</v>
          </cell>
        </row>
        <row r="1493">
          <cell r="A1493" t="str">
            <v>M5070460</v>
          </cell>
          <cell r="B1493" t="str">
            <v>ECC'-REDUCER (PE)</v>
          </cell>
          <cell r="C1493" t="str">
            <v>250x100A</v>
          </cell>
          <cell r="D1493" t="str">
            <v>개</v>
          </cell>
          <cell r="O1493">
            <v>0</v>
          </cell>
        </row>
        <row r="1494">
          <cell r="A1494" t="str">
            <v>M5070470</v>
          </cell>
          <cell r="B1494" t="str">
            <v>ECC'-REDUCER (PE)</v>
          </cell>
          <cell r="C1494" t="str">
            <v>300x250A</v>
          </cell>
          <cell r="D1494" t="str">
            <v>개</v>
          </cell>
          <cell r="O1494">
            <v>0</v>
          </cell>
        </row>
        <row r="1495">
          <cell r="A1495" t="str">
            <v>M5070480</v>
          </cell>
          <cell r="B1495" t="str">
            <v>ECC'-REDUCER (PE)</v>
          </cell>
          <cell r="C1495" t="str">
            <v>300x200A</v>
          </cell>
          <cell r="D1495" t="str">
            <v>개</v>
          </cell>
          <cell r="O1495">
            <v>0</v>
          </cell>
        </row>
        <row r="1496">
          <cell r="A1496" t="str">
            <v>M5070490</v>
          </cell>
          <cell r="B1496" t="str">
            <v>ECC'-REDUCER (PE)</v>
          </cell>
          <cell r="C1496" t="str">
            <v>300x150A</v>
          </cell>
          <cell r="D1496" t="str">
            <v>개</v>
          </cell>
          <cell r="O1496">
            <v>0</v>
          </cell>
        </row>
        <row r="1497">
          <cell r="A1497" t="str">
            <v>M5070500</v>
          </cell>
          <cell r="B1497" t="str">
            <v>ECC'-REDUCER (PE)</v>
          </cell>
          <cell r="C1497" t="str">
            <v>300x125A</v>
          </cell>
          <cell r="D1497" t="str">
            <v>개</v>
          </cell>
          <cell r="O1497">
            <v>0</v>
          </cell>
        </row>
        <row r="1498">
          <cell r="A1498" t="str">
            <v>M5070510</v>
          </cell>
          <cell r="B1498" t="str">
            <v>ECC'-REDUCER (PE)</v>
          </cell>
          <cell r="C1498" t="str">
            <v>350x300A</v>
          </cell>
          <cell r="D1498" t="str">
            <v>개</v>
          </cell>
          <cell r="O1498">
            <v>0</v>
          </cell>
        </row>
        <row r="1499">
          <cell r="A1499" t="str">
            <v>M5070520</v>
          </cell>
          <cell r="B1499" t="str">
            <v>ECC'-REDUCER (PE)</v>
          </cell>
          <cell r="C1499" t="str">
            <v>350x250A</v>
          </cell>
          <cell r="D1499" t="str">
            <v>개</v>
          </cell>
          <cell r="O1499">
            <v>0</v>
          </cell>
        </row>
        <row r="1500">
          <cell r="A1500" t="str">
            <v>M5070530</v>
          </cell>
          <cell r="B1500" t="str">
            <v>ECC'-REDUCER (PE)</v>
          </cell>
          <cell r="C1500" t="str">
            <v>350x200A</v>
          </cell>
          <cell r="D1500" t="str">
            <v>개</v>
          </cell>
          <cell r="O1500">
            <v>0</v>
          </cell>
        </row>
        <row r="1501">
          <cell r="A1501" t="str">
            <v>M5070540</v>
          </cell>
          <cell r="B1501" t="str">
            <v>ECC'-REDUCER (PE)</v>
          </cell>
          <cell r="C1501" t="str">
            <v>350x150A</v>
          </cell>
          <cell r="D1501" t="str">
            <v>개</v>
          </cell>
          <cell r="O1501">
            <v>0</v>
          </cell>
        </row>
        <row r="1502">
          <cell r="A1502" t="str">
            <v>M5070550</v>
          </cell>
          <cell r="B1502" t="str">
            <v>ECC'-REDUCER (PE)</v>
          </cell>
          <cell r="C1502" t="str">
            <v>400x350A</v>
          </cell>
          <cell r="D1502" t="str">
            <v>개</v>
          </cell>
          <cell r="O1502">
            <v>0</v>
          </cell>
        </row>
        <row r="1503">
          <cell r="A1503" t="str">
            <v>M5070560</v>
          </cell>
          <cell r="B1503" t="str">
            <v>ECC'-REDUCER (PE)</v>
          </cell>
          <cell r="C1503" t="str">
            <v>400x300A</v>
          </cell>
          <cell r="D1503" t="str">
            <v>개</v>
          </cell>
          <cell r="O1503">
            <v>0</v>
          </cell>
        </row>
        <row r="1504">
          <cell r="A1504" t="str">
            <v>M5070570</v>
          </cell>
          <cell r="B1504" t="str">
            <v>ECC'-REDUCER (PE)</v>
          </cell>
          <cell r="C1504" t="str">
            <v>400x250A</v>
          </cell>
          <cell r="D1504" t="str">
            <v>개</v>
          </cell>
          <cell r="O1504">
            <v>0</v>
          </cell>
        </row>
        <row r="1505">
          <cell r="A1505" t="str">
            <v>M5070580</v>
          </cell>
          <cell r="B1505" t="str">
            <v>ECC'-REDUCER (PE)</v>
          </cell>
          <cell r="C1505" t="str">
            <v>400x200A</v>
          </cell>
          <cell r="D1505" t="str">
            <v>개</v>
          </cell>
          <cell r="O1505">
            <v>0</v>
          </cell>
        </row>
        <row r="1506">
          <cell r="A1506" t="str">
            <v>M508</v>
          </cell>
          <cell r="B1506" t="str">
            <v>플랜지 (PE)</v>
          </cell>
          <cell r="O1506">
            <v>0</v>
          </cell>
        </row>
        <row r="1507">
          <cell r="A1507" t="str">
            <v>M5080016</v>
          </cell>
          <cell r="B1507" t="str">
            <v>플랜지 (PE)</v>
          </cell>
          <cell r="C1507" t="str">
            <v>16A</v>
          </cell>
          <cell r="D1507" t="str">
            <v>개</v>
          </cell>
          <cell r="O1507">
            <v>0</v>
          </cell>
        </row>
        <row r="1508">
          <cell r="A1508" t="str">
            <v>M5080020</v>
          </cell>
          <cell r="B1508" t="str">
            <v>플랜지 (PE)</v>
          </cell>
          <cell r="C1508" t="str">
            <v>20A</v>
          </cell>
          <cell r="D1508" t="str">
            <v>개</v>
          </cell>
          <cell r="O1508">
            <v>0</v>
          </cell>
        </row>
        <row r="1509">
          <cell r="A1509" t="str">
            <v>M5080025</v>
          </cell>
          <cell r="B1509" t="str">
            <v>플랜지 (PE)</v>
          </cell>
          <cell r="C1509" t="str">
            <v>25A</v>
          </cell>
          <cell r="D1509" t="str">
            <v>개</v>
          </cell>
          <cell r="O1509">
            <v>0</v>
          </cell>
        </row>
        <row r="1510">
          <cell r="A1510" t="str">
            <v>M5080030</v>
          </cell>
          <cell r="B1510" t="str">
            <v>플랜지 (PE)</v>
          </cell>
          <cell r="C1510" t="str">
            <v>30A</v>
          </cell>
          <cell r="D1510" t="str">
            <v>개</v>
          </cell>
          <cell r="O1510">
            <v>0</v>
          </cell>
        </row>
        <row r="1511">
          <cell r="A1511" t="str">
            <v>M5080040</v>
          </cell>
          <cell r="B1511" t="str">
            <v>플랜지 (PE)</v>
          </cell>
          <cell r="C1511" t="str">
            <v>40A</v>
          </cell>
          <cell r="D1511" t="str">
            <v>개</v>
          </cell>
          <cell r="O1511">
            <v>0</v>
          </cell>
        </row>
        <row r="1512">
          <cell r="A1512" t="str">
            <v>M5080050</v>
          </cell>
          <cell r="B1512" t="str">
            <v>플랜지 (PE)</v>
          </cell>
          <cell r="C1512" t="str">
            <v>50A</v>
          </cell>
          <cell r="D1512" t="str">
            <v>개</v>
          </cell>
          <cell r="E1512">
            <v>27200</v>
          </cell>
          <cell r="G1512">
            <v>28200</v>
          </cell>
          <cell r="I1512">
            <v>28500</v>
          </cell>
          <cell r="O1512">
            <v>27200</v>
          </cell>
        </row>
        <row r="1513">
          <cell r="A1513" t="str">
            <v>M5080065</v>
          </cell>
          <cell r="B1513" t="str">
            <v>플랜지 (PE)</v>
          </cell>
          <cell r="C1513" t="str">
            <v>65A</v>
          </cell>
          <cell r="D1513" t="str">
            <v>개</v>
          </cell>
          <cell r="O1513">
            <v>0</v>
          </cell>
        </row>
        <row r="1514">
          <cell r="A1514" t="str">
            <v>M5080075</v>
          </cell>
          <cell r="B1514" t="str">
            <v>플랜지 (PE)</v>
          </cell>
          <cell r="C1514" t="str">
            <v>75A</v>
          </cell>
          <cell r="D1514" t="str">
            <v>개</v>
          </cell>
          <cell r="E1514">
            <v>41000</v>
          </cell>
          <cell r="G1514">
            <v>42700</v>
          </cell>
          <cell r="I1514">
            <v>43200</v>
          </cell>
          <cell r="O1514">
            <v>41000</v>
          </cell>
        </row>
        <row r="1515">
          <cell r="A1515" t="str">
            <v>M5080100</v>
          </cell>
          <cell r="B1515" t="str">
            <v>플랜지 (PE)</v>
          </cell>
          <cell r="C1515" t="str">
            <v>100A</v>
          </cell>
          <cell r="D1515" t="str">
            <v>개</v>
          </cell>
          <cell r="E1515">
            <v>59900</v>
          </cell>
          <cell r="G1515">
            <v>12500</v>
          </cell>
          <cell r="I1515">
            <v>63000</v>
          </cell>
          <cell r="O1515">
            <v>12500</v>
          </cell>
        </row>
        <row r="1516">
          <cell r="A1516" t="str">
            <v>M5080125</v>
          </cell>
          <cell r="B1516" t="str">
            <v>플랜지 (PE)</v>
          </cell>
          <cell r="C1516" t="str">
            <v>125A</v>
          </cell>
          <cell r="D1516" t="str">
            <v>개</v>
          </cell>
          <cell r="E1516">
            <v>96900</v>
          </cell>
          <cell r="G1516">
            <v>100900</v>
          </cell>
          <cell r="I1516">
            <v>102000</v>
          </cell>
          <cell r="O1516">
            <v>96900</v>
          </cell>
        </row>
        <row r="1517">
          <cell r="A1517" t="str">
            <v>M5080150</v>
          </cell>
          <cell r="B1517" t="str">
            <v>플랜지 (PE)</v>
          </cell>
          <cell r="C1517" t="str">
            <v>150A</v>
          </cell>
          <cell r="D1517" t="str">
            <v>개</v>
          </cell>
          <cell r="E1517">
            <v>107800</v>
          </cell>
          <cell r="G1517">
            <v>112300</v>
          </cell>
          <cell r="I1517">
            <v>113600</v>
          </cell>
          <cell r="O1517">
            <v>107800</v>
          </cell>
        </row>
        <row r="1518">
          <cell r="A1518" t="str">
            <v>M5080200</v>
          </cell>
          <cell r="B1518" t="str">
            <v>플랜지 (PE)</v>
          </cell>
          <cell r="C1518" t="str">
            <v>200A</v>
          </cell>
          <cell r="D1518" t="str">
            <v>개</v>
          </cell>
          <cell r="O1518">
            <v>0</v>
          </cell>
        </row>
        <row r="1519">
          <cell r="A1519" t="str">
            <v>M5080250</v>
          </cell>
          <cell r="B1519" t="str">
            <v>플랜지 (PE)</v>
          </cell>
          <cell r="C1519" t="str">
            <v>250A</v>
          </cell>
          <cell r="D1519" t="str">
            <v>개</v>
          </cell>
          <cell r="O1519">
            <v>0</v>
          </cell>
        </row>
        <row r="1520">
          <cell r="A1520" t="str">
            <v>M5080300</v>
          </cell>
          <cell r="B1520" t="str">
            <v>플랜지 (PE)</v>
          </cell>
          <cell r="C1520" t="str">
            <v>300A</v>
          </cell>
          <cell r="D1520" t="str">
            <v>개</v>
          </cell>
          <cell r="O1520">
            <v>0</v>
          </cell>
        </row>
        <row r="1521">
          <cell r="A1521" t="str">
            <v>M5080350</v>
          </cell>
          <cell r="B1521" t="str">
            <v>플랜지 (PE)</v>
          </cell>
          <cell r="C1521" t="str">
            <v>350A</v>
          </cell>
          <cell r="D1521" t="str">
            <v>개</v>
          </cell>
          <cell r="O1521">
            <v>0</v>
          </cell>
        </row>
        <row r="1522">
          <cell r="A1522" t="str">
            <v>M5080400</v>
          </cell>
          <cell r="B1522" t="str">
            <v>플랜지 (PE)</v>
          </cell>
          <cell r="C1522" t="str">
            <v>400A</v>
          </cell>
          <cell r="D1522" t="str">
            <v>개</v>
          </cell>
          <cell r="O1522">
            <v>0</v>
          </cell>
        </row>
        <row r="1523">
          <cell r="A1523" t="str">
            <v>M5080450</v>
          </cell>
          <cell r="B1523" t="str">
            <v>플랜지 (PE)</v>
          </cell>
          <cell r="C1523" t="str">
            <v>450A</v>
          </cell>
          <cell r="D1523" t="str">
            <v>개</v>
          </cell>
          <cell r="O1523">
            <v>0</v>
          </cell>
        </row>
        <row r="1524">
          <cell r="A1524" t="str">
            <v>M5080500</v>
          </cell>
          <cell r="B1524" t="str">
            <v>플랜지 (PE)</v>
          </cell>
          <cell r="C1524" t="str">
            <v>500A</v>
          </cell>
          <cell r="D1524" t="str">
            <v>개</v>
          </cell>
          <cell r="O1524">
            <v>0</v>
          </cell>
        </row>
        <row r="1525">
          <cell r="A1525" t="str">
            <v>M509</v>
          </cell>
          <cell r="B1525" t="str">
            <v>맹 플랜지 (PE)</v>
          </cell>
          <cell r="O1525">
            <v>0</v>
          </cell>
        </row>
        <row r="1526">
          <cell r="A1526" t="str">
            <v>M5090016</v>
          </cell>
          <cell r="B1526" t="str">
            <v>맹 플랜지 (PE)</v>
          </cell>
          <cell r="C1526" t="str">
            <v>16A</v>
          </cell>
          <cell r="D1526" t="str">
            <v>개</v>
          </cell>
          <cell r="O1526">
            <v>0</v>
          </cell>
        </row>
        <row r="1527">
          <cell r="A1527" t="str">
            <v>M5090020</v>
          </cell>
          <cell r="B1527" t="str">
            <v>맹 플랜지 (PE)</v>
          </cell>
          <cell r="C1527" t="str">
            <v>20A</v>
          </cell>
          <cell r="D1527" t="str">
            <v>개</v>
          </cell>
          <cell r="O1527">
            <v>0</v>
          </cell>
        </row>
        <row r="1528">
          <cell r="A1528" t="str">
            <v>M5090025</v>
          </cell>
          <cell r="B1528" t="str">
            <v>맹 플랜지 (PE)</v>
          </cell>
          <cell r="C1528" t="str">
            <v>25A</v>
          </cell>
          <cell r="D1528" t="str">
            <v>개</v>
          </cell>
          <cell r="O1528">
            <v>0</v>
          </cell>
        </row>
        <row r="1529">
          <cell r="A1529" t="str">
            <v>M5090030</v>
          </cell>
          <cell r="B1529" t="str">
            <v>맹 플랜지 (PE)</v>
          </cell>
          <cell r="C1529" t="str">
            <v>30A</v>
          </cell>
          <cell r="D1529" t="str">
            <v>개</v>
          </cell>
          <cell r="O1529">
            <v>0</v>
          </cell>
        </row>
        <row r="1530">
          <cell r="A1530" t="str">
            <v>M5090040</v>
          </cell>
          <cell r="B1530" t="str">
            <v>맹 플랜지 (PE)</v>
          </cell>
          <cell r="C1530" t="str">
            <v>40A</v>
          </cell>
          <cell r="D1530" t="str">
            <v>개</v>
          </cell>
          <cell r="O1530">
            <v>0</v>
          </cell>
        </row>
        <row r="1531">
          <cell r="A1531" t="str">
            <v>M5090050</v>
          </cell>
          <cell r="B1531" t="str">
            <v>맹 플랜지 (PE)</v>
          </cell>
          <cell r="C1531" t="str">
            <v>50A</v>
          </cell>
          <cell r="D1531" t="str">
            <v>개</v>
          </cell>
          <cell r="O1531">
            <v>0</v>
          </cell>
        </row>
        <row r="1532">
          <cell r="A1532" t="str">
            <v>M5090065</v>
          </cell>
          <cell r="B1532" t="str">
            <v>맹 플랜지 (PE)</v>
          </cell>
          <cell r="C1532" t="str">
            <v>65A</v>
          </cell>
          <cell r="D1532" t="str">
            <v>개</v>
          </cell>
          <cell r="O1532">
            <v>0</v>
          </cell>
        </row>
        <row r="1533">
          <cell r="A1533" t="str">
            <v>M5090075</v>
          </cell>
          <cell r="B1533" t="str">
            <v>맹 플랜지 (PE)</v>
          </cell>
          <cell r="C1533" t="str">
            <v>75A</v>
          </cell>
          <cell r="D1533" t="str">
            <v>개</v>
          </cell>
          <cell r="O1533">
            <v>0</v>
          </cell>
        </row>
        <row r="1534">
          <cell r="A1534" t="str">
            <v>M5090100</v>
          </cell>
          <cell r="B1534" t="str">
            <v>맹 플랜지 (PE)</v>
          </cell>
          <cell r="C1534" t="str">
            <v>100A</v>
          </cell>
          <cell r="D1534" t="str">
            <v>개</v>
          </cell>
          <cell r="O1534">
            <v>0</v>
          </cell>
        </row>
        <row r="1535">
          <cell r="A1535" t="str">
            <v>M5090125</v>
          </cell>
          <cell r="B1535" t="str">
            <v>맹 플랜지 (PE)</v>
          </cell>
          <cell r="C1535" t="str">
            <v>125A</v>
          </cell>
          <cell r="D1535" t="str">
            <v>개</v>
          </cell>
          <cell r="O1535">
            <v>0</v>
          </cell>
        </row>
        <row r="1536">
          <cell r="A1536" t="str">
            <v>M5090150</v>
          </cell>
          <cell r="B1536" t="str">
            <v>맹 플랜지 (PE)</v>
          </cell>
          <cell r="C1536" t="str">
            <v>150A</v>
          </cell>
          <cell r="D1536" t="str">
            <v>개</v>
          </cell>
          <cell r="O1536">
            <v>0</v>
          </cell>
        </row>
        <row r="1537">
          <cell r="A1537" t="str">
            <v>M5090200</v>
          </cell>
          <cell r="B1537" t="str">
            <v>맹 플랜지 (PE)</v>
          </cell>
          <cell r="C1537" t="str">
            <v>200A</v>
          </cell>
          <cell r="D1537" t="str">
            <v>개</v>
          </cell>
          <cell r="O1537">
            <v>0</v>
          </cell>
        </row>
        <row r="1538">
          <cell r="A1538" t="str">
            <v>M5090250</v>
          </cell>
          <cell r="B1538" t="str">
            <v>맹 플랜지 (PE)</v>
          </cell>
          <cell r="C1538" t="str">
            <v>250A</v>
          </cell>
          <cell r="D1538" t="str">
            <v>개</v>
          </cell>
          <cell r="O1538">
            <v>0</v>
          </cell>
        </row>
        <row r="1539">
          <cell r="A1539" t="str">
            <v>M5090300</v>
          </cell>
          <cell r="B1539" t="str">
            <v>맹 플랜지 (PE)</v>
          </cell>
          <cell r="C1539" t="str">
            <v>300A</v>
          </cell>
          <cell r="D1539" t="str">
            <v>개</v>
          </cell>
          <cell r="O1539">
            <v>0</v>
          </cell>
        </row>
        <row r="1540">
          <cell r="A1540" t="str">
            <v>M5090350</v>
          </cell>
          <cell r="B1540" t="str">
            <v>맹 플랜지 (PE)</v>
          </cell>
          <cell r="C1540" t="str">
            <v>350A</v>
          </cell>
          <cell r="D1540" t="str">
            <v>개</v>
          </cell>
          <cell r="O1540">
            <v>0</v>
          </cell>
        </row>
        <row r="1541">
          <cell r="A1541" t="str">
            <v>M5090400</v>
          </cell>
          <cell r="B1541" t="str">
            <v>맹 플랜지 (PE)</v>
          </cell>
          <cell r="C1541" t="str">
            <v>400A</v>
          </cell>
          <cell r="D1541" t="str">
            <v>개</v>
          </cell>
          <cell r="O1541">
            <v>0</v>
          </cell>
        </row>
        <row r="1542">
          <cell r="A1542" t="str">
            <v>M5090450</v>
          </cell>
          <cell r="B1542" t="str">
            <v>맹 플랜지 (PE)</v>
          </cell>
          <cell r="C1542" t="str">
            <v>450A</v>
          </cell>
          <cell r="D1542" t="str">
            <v>개</v>
          </cell>
          <cell r="O1542">
            <v>0</v>
          </cell>
        </row>
        <row r="1543">
          <cell r="A1543" t="str">
            <v>M5090500</v>
          </cell>
          <cell r="B1543" t="str">
            <v>맹 플랜지 (PE)</v>
          </cell>
          <cell r="C1543" t="str">
            <v>500A</v>
          </cell>
          <cell r="D1543" t="str">
            <v>개</v>
          </cell>
          <cell r="O1543">
            <v>0</v>
          </cell>
        </row>
        <row r="1544">
          <cell r="A1544" t="str">
            <v>M510</v>
          </cell>
          <cell r="B1544" t="str">
            <v>NIPPLE (PE)</v>
          </cell>
          <cell r="O1544">
            <v>0</v>
          </cell>
        </row>
        <row r="1545">
          <cell r="A1545" t="str">
            <v>M5100016</v>
          </cell>
          <cell r="B1545" t="str">
            <v>NIPPLE (PE)</v>
          </cell>
          <cell r="C1545" t="str">
            <v>16A</v>
          </cell>
          <cell r="D1545" t="str">
            <v>개</v>
          </cell>
          <cell r="O1545">
            <v>0</v>
          </cell>
        </row>
        <row r="1546">
          <cell r="A1546" t="str">
            <v>M5100020</v>
          </cell>
          <cell r="B1546" t="str">
            <v>NIPPLE (PE)</v>
          </cell>
          <cell r="C1546" t="str">
            <v>20A</v>
          </cell>
          <cell r="D1546" t="str">
            <v>개</v>
          </cell>
          <cell r="O1546">
            <v>0</v>
          </cell>
        </row>
        <row r="1547">
          <cell r="A1547" t="str">
            <v>M5100025</v>
          </cell>
          <cell r="B1547" t="str">
            <v>NIPPLE (PE)</v>
          </cell>
          <cell r="C1547" t="str">
            <v>25A</v>
          </cell>
          <cell r="D1547" t="str">
            <v>개</v>
          </cell>
          <cell r="O1547">
            <v>0</v>
          </cell>
        </row>
        <row r="1548">
          <cell r="A1548" t="str">
            <v>M5100030</v>
          </cell>
          <cell r="B1548" t="str">
            <v>NIPPLE (PE)</v>
          </cell>
          <cell r="C1548" t="str">
            <v>30A</v>
          </cell>
          <cell r="D1548" t="str">
            <v>개</v>
          </cell>
          <cell r="O1548">
            <v>0</v>
          </cell>
        </row>
        <row r="1549">
          <cell r="A1549" t="str">
            <v>M5100040</v>
          </cell>
          <cell r="B1549" t="str">
            <v>NIPPLE (PE)</v>
          </cell>
          <cell r="C1549" t="str">
            <v>40A</v>
          </cell>
          <cell r="D1549" t="str">
            <v>개</v>
          </cell>
          <cell r="O1549">
            <v>0</v>
          </cell>
        </row>
        <row r="1550">
          <cell r="A1550" t="str">
            <v>M5100050</v>
          </cell>
          <cell r="B1550" t="str">
            <v>NIPPLE (PE)</v>
          </cell>
          <cell r="C1550" t="str">
            <v>50A</v>
          </cell>
          <cell r="D1550" t="str">
            <v>개</v>
          </cell>
          <cell r="E1550">
            <v>8900</v>
          </cell>
          <cell r="G1550">
            <v>9300</v>
          </cell>
          <cell r="I1550">
            <v>9500</v>
          </cell>
          <cell r="O1550">
            <v>8900</v>
          </cell>
        </row>
        <row r="1551">
          <cell r="A1551" t="str">
            <v>M511</v>
          </cell>
          <cell r="B1551" t="str">
            <v>UNION (PE)</v>
          </cell>
          <cell r="O1551">
            <v>0</v>
          </cell>
        </row>
        <row r="1552">
          <cell r="A1552" t="str">
            <v>M5110016</v>
          </cell>
          <cell r="B1552" t="str">
            <v>UNION (PE)</v>
          </cell>
          <cell r="C1552" t="str">
            <v>16A</v>
          </cell>
          <cell r="D1552" t="str">
            <v>개</v>
          </cell>
          <cell r="O1552">
            <v>0</v>
          </cell>
        </row>
        <row r="1553">
          <cell r="A1553" t="str">
            <v>M5110020</v>
          </cell>
          <cell r="B1553" t="str">
            <v>UNION (PE)</v>
          </cell>
          <cell r="C1553" t="str">
            <v>20A</v>
          </cell>
          <cell r="D1553" t="str">
            <v>개</v>
          </cell>
          <cell r="O1553">
            <v>0</v>
          </cell>
        </row>
        <row r="1554">
          <cell r="A1554" t="str">
            <v>M5110025</v>
          </cell>
          <cell r="B1554" t="str">
            <v>UNION (PE)</v>
          </cell>
          <cell r="C1554" t="str">
            <v>25A</v>
          </cell>
          <cell r="D1554" t="str">
            <v>개</v>
          </cell>
          <cell r="O1554">
            <v>0</v>
          </cell>
        </row>
        <row r="1555">
          <cell r="A1555" t="str">
            <v>M5110030</v>
          </cell>
          <cell r="B1555" t="str">
            <v>UNION (PE)</v>
          </cell>
          <cell r="C1555" t="str">
            <v>30A</v>
          </cell>
          <cell r="D1555" t="str">
            <v>개</v>
          </cell>
          <cell r="O1555">
            <v>0</v>
          </cell>
        </row>
        <row r="1556">
          <cell r="A1556" t="str">
            <v>M5110040</v>
          </cell>
          <cell r="B1556" t="str">
            <v>UNION (PE)</v>
          </cell>
          <cell r="C1556" t="str">
            <v>40A</v>
          </cell>
          <cell r="D1556" t="str">
            <v>개</v>
          </cell>
          <cell r="O1556">
            <v>0</v>
          </cell>
        </row>
        <row r="1557">
          <cell r="A1557" t="str">
            <v>M5110050</v>
          </cell>
          <cell r="B1557" t="str">
            <v>UNION (PE)</v>
          </cell>
          <cell r="C1557" t="str">
            <v>50A</v>
          </cell>
          <cell r="D1557" t="str">
            <v>개</v>
          </cell>
          <cell r="E1557">
            <v>8900</v>
          </cell>
          <cell r="G1557">
            <v>9300</v>
          </cell>
          <cell r="I1557">
            <v>9500</v>
          </cell>
          <cell r="O1557">
            <v>8900</v>
          </cell>
        </row>
        <row r="1558">
          <cell r="A1558" t="str">
            <v>M512</v>
          </cell>
          <cell r="B1558" t="str">
            <v>SOCKET (PE)</v>
          </cell>
          <cell r="O1558">
            <v>0</v>
          </cell>
        </row>
        <row r="1559">
          <cell r="A1559" t="str">
            <v>M5120016</v>
          </cell>
          <cell r="B1559" t="str">
            <v>SOCKET (PE)</v>
          </cell>
          <cell r="C1559" t="str">
            <v>16A</v>
          </cell>
          <cell r="D1559" t="str">
            <v>개</v>
          </cell>
          <cell r="O1559">
            <v>0</v>
          </cell>
        </row>
        <row r="1560">
          <cell r="A1560" t="str">
            <v>M5120020</v>
          </cell>
          <cell r="B1560" t="str">
            <v>SOCKET (PE)</v>
          </cell>
          <cell r="C1560" t="str">
            <v>20A</v>
          </cell>
          <cell r="D1560" t="str">
            <v>개</v>
          </cell>
          <cell r="O1560">
            <v>0</v>
          </cell>
        </row>
        <row r="1561">
          <cell r="A1561" t="str">
            <v>M5120025</v>
          </cell>
          <cell r="B1561" t="str">
            <v>SOCKET (PE)</v>
          </cell>
          <cell r="C1561" t="str">
            <v>25A</v>
          </cell>
          <cell r="D1561" t="str">
            <v>개</v>
          </cell>
          <cell r="O1561">
            <v>0</v>
          </cell>
        </row>
        <row r="1562">
          <cell r="A1562" t="str">
            <v>M5120030</v>
          </cell>
          <cell r="B1562" t="str">
            <v>SOCKET (PE)</v>
          </cell>
          <cell r="C1562" t="str">
            <v>30A</v>
          </cell>
          <cell r="D1562" t="str">
            <v>개</v>
          </cell>
          <cell r="O1562">
            <v>0</v>
          </cell>
        </row>
        <row r="1563">
          <cell r="A1563" t="str">
            <v>M5120040</v>
          </cell>
          <cell r="B1563" t="str">
            <v>SOCKET (PE)</v>
          </cell>
          <cell r="C1563" t="str">
            <v>40A</v>
          </cell>
          <cell r="D1563" t="str">
            <v>개</v>
          </cell>
          <cell r="O1563">
            <v>0</v>
          </cell>
        </row>
        <row r="1564">
          <cell r="A1564" t="str">
            <v>M5120050</v>
          </cell>
          <cell r="B1564" t="str">
            <v>SOCKET (PE)</v>
          </cell>
          <cell r="C1564" t="str">
            <v>50A</v>
          </cell>
          <cell r="D1564" t="str">
            <v>개</v>
          </cell>
          <cell r="E1564">
            <v>8900</v>
          </cell>
          <cell r="G1564">
            <v>9300</v>
          </cell>
          <cell r="I1564">
            <v>9500</v>
          </cell>
          <cell r="O1564">
            <v>8900</v>
          </cell>
        </row>
        <row r="1565">
          <cell r="A1565" t="str">
            <v>M513</v>
          </cell>
          <cell r="B1565" t="str">
            <v>하프 커플링 (PE)</v>
          </cell>
          <cell r="O1565">
            <v>0</v>
          </cell>
        </row>
        <row r="1566">
          <cell r="A1566" t="str">
            <v>M5130016</v>
          </cell>
          <cell r="B1566" t="str">
            <v>하프 커플링 (PE)</v>
          </cell>
          <cell r="C1566" t="str">
            <v>16A</v>
          </cell>
          <cell r="D1566" t="str">
            <v>개</v>
          </cell>
          <cell r="O1566">
            <v>0</v>
          </cell>
        </row>
        <row r="1567">
          <cell r="A1567" t="str">
            <v>M5130020</v>
          </cell>
          <cell r="B1567" t="str">
            <v>하프 커플링 (PE)</v>
          </cell>
          <cell r="C1567" t="str">
            <v>20A</v>
          </cell>
          <cell r="D1567" t="str">
            <v>개</v>
          </cell>
          <cell r="O1567">
            <v>0</v>
          </cell>
        </row>
        <row r="1568">
          <cell r="A1568" t="str">
            <v>M5130025</v>
          </cell>
          <cell r="B1568" t="str">
            <v>하프 커플링 (PE)</v>
          </cell>
          <cell r="C1568" t="str">
            <v>25A</v>
          </cell>
          <cell r="D1568" t="str">
            <v>개</v>
          </cell>
          <cell r="O1568">
            <v>0</v>
          </cell>
        </row>
        <row r="1569">
          <cell r="A1569" t="str">
            <v>M5130030</v>
          </cell>
          <cell r="B1569" t="str">
            <v>하프 커플링 (PE)</v>
          </cell>
          <cell r="C1569" t="str">
            <v>30A</v>
          </cell>
          <cell r="D1569" t="str">
            <v>개</v>
          </cell>
          <cell r="O1569">
            <v>0</v>
          </cell>
        </row>
        <row r="1570">
          <cell r="A1570" t="str">
            <v>M5130040</v>
          </cell>
          <cell r="B1570" t="str">
            <v>하프 커플링 (PE)</v>
          </cell>
          <cell r="C1570" t="str">
            <v>40A</v>
          </cell>
          <cell r="D1570" t="str">
            <v>개</v>
          </cell>
          <cell r="O1570">
            <v>0</v>
          </cell>
        </row>
        <row r="1571">
          <cell r="A1571" t="str">
            <v>M5130050</v>
          </cell>
          <cell r="B1571" t="str">
            <v>하프 커플링 (PE)</v>
          </cell>
          <cell r="C1571" t="str">
            <v>50A</v>
          </cell>
          <cell r="D1571" t="str">
            <v>개</v>
          </cell>
          <cell r="E1571">
            <v>8900</v>
          </cell>
          <cell r="G1571">
            <v>9300</v>
          </cell>
          <cell r="I1571">
            <v>9500</v>
          </cell>
          <cell r="O1571">
            <v>8900</v>
          </cell>
        </row>
        <row r="1572">
          <cell r="A1572" t="str">
            <v>M514</v>
          </cell>
          <cell r="B1572" t="str">
            <v>CAP (PE)</v>
          </cell>
          <cell r="O1572">
            <v>0</v>
          </cell>
        </row>
        <row r="1573">
          <cell r="A1573" t="str">
            <v>M5140016</v>
          </cell>
          <cell r="B1573" t="str">
            <v>CAP (PE)</v>
          </cell>
          <cell r="C1573" t="str">
            <v>16A</v>
          </cell>
          <cell r="D1573" t="str">
            <v>개</v>
          </cell>
          <cell r="O1573">
            <v>0</v>
          </cell>
        </row>
        <row r="1574">
          <cell r="A1574" t="str">
            <v>M5140020</v>
          </cell>
          <cell r="B1574" t="str">
            <v>CAP (PE)</v>
          </cell>
          <cell r="C1574" t="str">
            <v>20A</v>
          </cell>
          <cell r="D1574" t="str">
            <v>개</v>
          </cell>
          <cell r="O1574">
            <v>0</v>
          </cell>
        </row>
        <row r="1575">
          <cell r="A1575" t="str">
            <v>M5140025</v>
          </cell>
          <cell r="B1575" t="str">
            <v>CAP (PE)</v>
          </cell>
          <cell r="C1575" t="str">
            <v>25A</v>
          </cell>
          <cell r="D1575" t="str">
            <v>개</v>
          </cell>
          <cell r="O1575">
            <v>0</v>
          </cell>
        </row>
        <row r="1576">
          <cell r="A1576" t="str">
            <v>M5140030</v>
          </cell>
          <cell r="B1576" t="str">
            <v>CAP (PE)</v>
          </cell>
          <cell r="C1576" t="str">
            <v>30A</v>
          </cell>
          <cell r="D1576" t="str">
            <v>개</v>
          </cell>
          <cell r="O1576">
            <v>0</v>
          </cell>
        </row>
        <row r="1577">
          <cell r="A1577" t="str">
            <v>M5140040</v>
          </cell>
          <cell r="B1577" t="str">
            <v>CAP (PE)</v>
          </cell>
          <cell r="C1577" t="str">
            <v>40A</v>
          </cell>
          <cell r="D1577" t="str">
            <v>개</v>
          </cell>
          <cell r="O1577">
            <v>0</v>
          </cell>
        </row>
        <row r="1578">
          <cell r="A1578" t="str">
            <v>M5140050</v>
          </cell>
          <cell r="B1578" t="str">
            <v>CAP (PE)</v>
          </cell>
          <cell r="C1578" t="str">
            <v>50A</v>
          </cell>
          <cell r="D1578" t="str">
            <v>개</v>
          </cell>
          <cell r="E1578">
            <v>8900</v>
          </cell>
          <cell r="G1578">
            <v>9300</v>
          </cell>
          <cell r="I1578">
            <v>9500</v>
          </cell>
          <cell r="O1578">
            <v>8900</v>
          </cell>
        </row>
        <row r="1579">
          <cell r="A1579" t="str">
            <v>M6</v>
          </cell>
          <cell r="B1579" t="str">
            <v>FRP 배관 및 이형관</v>
          </cell>
          <cell r="O1579">
            <v>0</v>
          </cell>
        </row>
        <row r="1580">
          <cell r="A1580" t="str">
            <v>M601</v>
          </cell>
          <cell r="B1580" t="str">
            <v>FRP 파이프</v>
          </cell>
          <cell r="O1580">
            <v>0</v>
          </cell>
        </row>
        <row r="1581">
          <cell r="A1581" t="str">
            <v>M6010015</v>
          </cell>
          <cell r="B1581" t="str">
            <v>FRP 파이프</v>
          </cell>
          <cell r="C1581" t="str">
            <v>15A</v>
          </cell>
          <cell r="D1581" t="str">
            <v>m</v>
          </cell>
          <cell r="O1581">
            <v>0</v>
          </cell>
        </row>
        <row r="1582">
          <cell r="A1582" t="str">
            <v>M6010020</v>
          </cell>
          <cell r="B1582" t="str">
            <v>FRP 파이프</v>
          </cell>
          <cell r="C1582" t="str">
            <v>20A</v>
          </cell>
          <cell r="D1582" t="str">
            <v>m</v>
          </cell>
          <cell r="O1582">
            <v>0</v>
          </cell>
        </row>
        <row r="1583">
          <cell r="A1583" t="str">
            <v>M6010025</v>
          </cell>
          <cell r="B1583" t="str">
            <v>FRP 파이프</v>
          </cell>
          <cell r="C1583" t="str">
            <v>25A</v>
          </cell>
          <cell r="D1583" t="str">
            <v>m</v>
          </cell>
          <cell r="O1583">
            <v>0</v>
          </cell>
        </row>
        <row r="1584">
          <cell r="A1584" t="str">
            <v>M6010032</v>
          </cell>
          <cell r="B1584" t="str">
            <v>FRP 파이프</v>
          </cell>
          <cell r="C1584" t="str">
            <v>32A</v>
          </cell>
          <cell r="D1584" t="str">
            <v>m</v>
          </cell>
          <cell r="O1584">
            <v>0</v>
          </cell>
        </row>
        <row r="1585">
          <cell r="A1585" t="str">
            <v>M6010040</v>
          </cell>
          <cell r="B1585" t="str">
            <v>FRP 파이프</v>
          </cell>
          <cell r="C1585" t="str">
            <v>40A</v>
          </cell>
          <cell r="D1585" t="str">
            <v>m</v>
          </cell>
          <cell r="O1585">
            <v>0</v>
          </cell>
        </row>
        <row r="1586">
          <cell r="A1586" t="str">
            <v>M6010050</v>
          </cell>
          <cell r="B1586" t="str">
            <v>FRP 파이프</v>
          </cell>
          <cell r="C1586" t="str">
            <v>50A</v>
          </cell>
          <cell r="D1586" t="str">
            <v>m</v>
          </cell>
          <cell r="O1586">
            <v>0</v>
          </cell>
        </row>
        <row r="1587">
          <cell r="A1587" t="str">
            <v>M6010065</v>
          </cell>
          <cell r="B1587" t="str">
            <v>FRP 파이프</v>
          </cell>
          <cell r="C1587" t="str">
            <v>65A</v>
          </cell>
          <cell r="D1587" t="str">
            <v>m</v>
          </cell>
          <cell r="E1587">
            <v>25600</v>
          </cell>
          <cell r="G1587">
            <v>26800</v>
          </cell>
          <cell r="I1587">
            <v>27200</v>
          </cell>
          <cell r="O1587">
            <v>25600</v>
          </cell>
        </row>
        <row r="1588">
          <cell r="A1588" t="str">
            <v>M6010080</v>
          </cell>
          <cell r="B1588" t="str">
            <v>FRP 파이프</v>
          </cell>
          <cell r="C1588" t="str">
            <v>80A</v>
          </cell>
          <cell r="D1588" t="str">
            <v>m</v>
          </cell>
          <cell r="O1588">
            <v>0</v>
          </cell>
        </row>
        <row r="1589">
          <cell r="A1589" t="str">
            <v>M6010100</v>
          </cell>
          <cell r="B1589" t="str">
            <v>FRP 파이프</v>
          </cell>
          <cell r="C1589" t="str">
            <v>100A</v>
          </cell>
          <cell r="D1589" t="str">
            <v>m</v>
          </cell>
          <cell r="E1589">
            <v>37900</v>
          </cell>
          <cell r="G1589">
            <v>39800</v>
          </cell>
          <cell r="I1589">
            <v>40400</v>
          </cell>
          <cell r="O1589">
            <v>37900</v>
          </cell>
        </row>
        <row r="1590">
          <cell r="A1590" t="str">
            <v>M6010125</v>
          </cell>
          <cell r="B1590" t="str">
            <v>FRP 파이프</v>
          </cell>
          <cell r="C1590" t="str">
            <v>125A</v>
          </cell>
          <cell r="D1590" t="str">
            <v>m</v>
          </cell>
          <cell r="E1590">
            <v>50300</v>
          </cell>
          <cell r="G1590">
            <v>52900</v>
          </cell>
          <cell r="I1590">
            <v>53600</v>
          </cell>
          <cell r="O1590">
            <v>50300</v>
          </cell>
        </row>
        <row r="1591">
          <cell r="A1591" t="str">
            <v>M6010150</v>
          </cell>
          <cell r="B1591" t="str">
            <v>FRP 파이프</v>
          </cell>
          <cell r="C1591" t="str">
            <v>150A</v>
          </cell>
          <cell r="D1591" t="str">
            <v>m</v>
          </cell>
          <cell r="E1591">
            <v>94700</v>
          </cell>
          <cell r="G1591">
            <v>99400</v>
          </cell>
          <cell r="I1591">
            <v>100800</v>
          </cell>
          <cell r="O1591">
            <v>94700</v>
          </cell>
        </row>
        <row r="1592">
          <cell r="A1592" t="str">
            <v>M6010200</v>
          </cell>
          <cell r="B1592" t="str">
            <v>FRP 파이프</v>
          </cell>
          <cell r="C1592" t="str">
            <v>200A</v>
          </cell>
          <cell r="D1592" t="str">
            <v>m</v>
          </cell>
          <cell r="E1592">
            <v>113300</v>
          </cell>
          <cell r="G1592">
            <v>118900</v>
          </cell>
          <cell r="I1592">
            <v>120500</v>
          </cell>
          <cell r="O1592">
            <v>113300</v>
          </cell>
        </row>
        <row r="1593">
          <cell r="A1593" t="str">
            <v>M6010250</v>
          </cell>
          <cell r="B1593" t="str">
            <v>FRP 파이프</v>
          </cell>
          <cell r="C1593" t="str">
            <v>250A</v>
          </cell>
          <cell r="D1593" t="str">
            <v>m</v>
          </cell>
          <cell r="O1593">
            <v>0</v>
          </cell>
        </row>
        <row r="1594">
          <cell r="A1594" t="str">
            <v>M6010300</v>
          </cell>
          <cell r="B1594" t="str">
            <v>FRP 파이프</v>
          </cell>
          <cell r="C1594" t="str">
            <v>300A</v>
          </cell>
          <cell r="D1594" t="str">
            <v>m</v>
          </cell>
          <cell r="O1594">
            <v>0</v>
          </cell>
        </row>
        <row r="1595">
          <cell r="A1595" t="str">
            <v>M6010350</v>
          </cell>
          <cell r="B1595" t="str">
            <v>FRP 파이프</v>
          </cell>
          <cell r="C1595" t="str">
            <v>350A</v>
          </cell>
          <cell r="D1595" t="str">
            <v>m</v>
          </cell>
          <cell r="O1595">
            <v>0</v>
          </cell>
        </row>
        <row r="1596">
          <cell r="A1596" t="str">
            <v>M6010400</v>
          </cell>
          <cell r="B1596" t="str">
            <v>FRP 파이프</v>
          </cell>
          <cell r="C1596" t="str">
            <v>400A</v>
          </cell>
          <cell r="D1596" t="str">
            <v>m</v>
          </cell>
          <cell r="O1596">
            <v>0</v>
          </cell>
        </row>
        <row r="1597">
          <cell r="A1597" t="str">
            <v>M6010450</v>
          </cell>
          <cell r="B1597" t="str">
            <v>FRP 파이프</v>
          </cell>
          <cell r="C1597" t="str">
            <v>450A</v>
          </cell>
          <cell r="D1597" t="str">
            <v>m</v>
          </cell>
          <cell r="E1597">
            <v>280000</v>
          </cell>
          <cell r="O1597">
            <v>280000</v>
          </cell>
        </row>
        <row r="1598">
          <cell r="A1598" t="str">
            <v>M6010500</v>
          </cell>
          <cell r="B1598" t="str">
            <v>FRP 파이프</v>
          </cell>
          <cell r="C1598" t="str">
            <v>500A</v>
          </cell>
          <cell r="D1598" t="str">
            <v>m</v>
          </cell>
          <cell r="O1598">
            <v>0</v>
          </cell>
        </row>
        <row r="1599">
          <cell r="A1599" t="str">
            <v>M6010600</v>
          </cell>
          <cell r="B1599" t="str">
            <v>FRP 파이프</v>
          </cell>
          <cell r="C1599" t="str">
            <v>600A</v>
          </cell>
          <cell r="D1599" t="str">
            <v>m</v>
          </cell>
          <cell r="E1599">
            <v>390000</v>
          </cell>
          <cell r="O1599">
            <v>390000</v>
          </cell>
        </row>
        <row r="1600">
          <cell r="A1600" t="str">
            <v>M6010700</v>
          </cell>
          <cell r="B1600" t="str">
            <v>FRP 파이프</v>
          </cell>
          <cell r="C1600" t="str">
            <v>700A</v>
          </cell>
          <cell r="D1600" t="str">
            <v>m</v>
          </cell>
          <cell r="O1600">
            <v>0</v>
          </cell>
        </row>
        <row r="1601">
          <cell r="A1601" t="str">
            <v>M6010800</v>
          </cell>
          <cell r="B1601" t="str">
            <v>FRP 파이프</v>
          </cell>
          <cell r="C1601" t="str">
            <v>800A</v>
          </cell>
          <cell r="D1601" t="str">
            <v>m</v>
          </cell>
          <cell r="O1601">
            <v>0</v>
          </cell>
        </row>
        <row r="1602">
          <cell r="A1602" t="str">
            <v>M6010900</v>
          </cell>
          <cell r="B1602" t="str">
            <v>FRP 파이프</v>
          </cell>
          <cell r="C1602" t="str">
            <v>900A</v>
          </cell>
          <cell r="D1602" t="str">
            <v>m</v>
          </cell>
          <cell r="O1602">
            <v>0</v>
          </cell>
        </row>
        <row r="1603">
          <cell r="A1603" t="str">
            <v>M6011000</v>
          </cell>
          <cell r="B1603" t="str">
            <v>FRP 파이프</v>
          </cell>
          <cell r="C1603" t="str">
            <v>1000A</v>
          </cell>
          <cell r="D1603" t="str">
            <v>m</v>
          </cell>
          <cell r="O1603">
            <v>0</v>
          </cell>
        </row>
        <row r="1604">
          <cell r="A1604" t="str">
            <v>M602</v>
          </cell>
          <cell r="B1604" t="str">
            <v>90엘보 (FRP)</v>
          </cell>
          <cell r="O1604">
            <v>0</v>
          </cell>
        </row>
        <row r="1605">
          <cell r="A1605" t="str">
            <v>M6020015</v>
          </cell>
          <cell r="B1605" t="str">
            <v>90엘보 (FRP)</v>
          </cell>
          <cell r="C1605" t="str">
            <v>15A</v>
          </cell>
          <cell r="D1605" t="str">
            <v>개</v>
          </cell>
          <cell r="O1605">
            <v>0</v>
          </cell>
        </row>
        <row r="1606">
          <cell r="A1606" t="str">
            <v>M6020020</v>
          </cell>
          <cell r="B1606" t="str">
            <v>90엘보 (FRP)</v>
          </cell>
          <cell r="C1606" t="str">
            <v>20A</v>
          </cell>
          <cell r="D1606" t="str">
            <v>개</v>
          </cell>
          <cell r="O1606">
            <v>0</v>
          </cell>
        </row>
        <row r="1607">
          <cell r="A1607" t="str">
            <v>M6020025</v>
          </cell>
          <cell r="B1607" t="str">
            <v>90엘보 (FRP)</v>
          </cell>
          <cell r="C1607" t="str">
            <v>25A</v>
          </cell>
          <cell r="D1607" t="str">
            <v>개</v>
          </cell>
          <cell r="O1607">
            <v>0</v>
          </cell>
        </row>
        <row r="1608">
          <cell r="A1608" t="str">
            <v>M6020032</v>
          </cell>
          <cell r="B1608" t="str">
            <v>90엘보 (FRP)</v>
          </cell>
          <cell r="C1608" t="str">
            <v>32A</v>
          </cell>
          <cell r="D1608" t="str">
            <v>개</v>
          </cell>
          <cell r="O1608">
            <v>0</v>
          </cell>
        </row>
        <row r="1609">
          <cell r="A1609" t="str">
            <v>M6020040</v>
          </cell>
          <cell r="B1609" t="str">
            <v>90엘보 (FRP)</v>
          </cell>
          <cell r="C1609" t="str">
            <v>40A</v>
          </cell>
          <cell r="D1609" t="str">
            <v>개</v>
          </cell>
          <cell r="O1609">
            <v>0</v>
          </cell>
        </row>
        <row r="1610">
          <cell r="A1610" t="str">
            <v>M6020050</v>
          </cell>
          <cell r="B1610" t="str">
            <v>90엘보 (FRP)</v>
          </cell>
          <cell r="C1610" t="str">
            <v>50A</v>
          </cell>
          <cell r="D1610" t="str">
            <v>개</v>
          </cell>
          <cell r="E1610">
            <v>8900</v>
          </cell>
          <cell r="G1610">
            <v>9300</v>
          </cell>
          <cell r="I1610">
            <v>9500</v>
          </cell>
          <cell r="O1610">
            <v>8900</v>
          </cell>
        </row>
        <row r="1611">
          <cell r="A1611" t="str">
            <v>M6020065</v>
          </cell>
          <cell r="B1611" t="str">
            <v>90엘보 (FRP)</v>
          </cell>
          <cell r="C1611" t="str">
            <v>65A</v>
          </cell>
          <cell r="D1611" t="str">
            <v>개</v>
          </cell>
          <cell r="O1611">
            <v>0</v>
          </cell>
        </row>
        <row r="1612">
          <cell r="A1612" t="str">
            <v>M6020080</v>
          </cell>
          <cell r="B1612" t="str">
            <v>90엘보 (FRP)</v>
          </cell>
          <cell r="C1612" t="str">
            <v>80A</v>
          </cell>
          <cell r="D1612" t="str">
            <v>개</v>
          </cell>
          <cell r="E1612">
            <v>19600</v>
          </cell>
          <cell r="G1612">
            <v>20500</v>
          </cell>
          <cell r="I1612">
            <v>20800</v>
          </cell>
          <cell r="O1612">
            <v>19600</v>
          </cell>
        </row>
        <row r="1613">
          <cell r="A1613" t="str">
            <v>M6020100</v>
          </cell>
          <cell r="B1613" t="str">
            <v>90엘보 (FRP)</v>
          </cell>
          <cell r="C1613" t="str">
            <v>100A</v>
          </cell>
          <cell r="D1613" t="str">
            <v>개</v>
          </cell>
          <cell r="E1613">
            <v>34400</v>
          </cell>
          <cell r="G1613">
            <v>36100</v>
          </cell>
          <cell r="I1613">
            <v>36700</v>
          </cell>
          <cell r="O1613">
            <v>34400</v>
          </cell>
        </row>
        <row r="1614">
          <cell r="A1614" t="str">
            <v>M6020125</v>
          </cell>
          <cell r="B1614" t="str">
            <v>90엘보 (FRP)</v>
          </cell>
          <cell r="C1614" t="str">
            <v>125A</v>
          </cell>
          <cell r="D1614" t="str">
            <v>개</v>
          </cell>
          <cell r="E1614">
            <v>81200</v>
          </cell>
          <cell r="G1614">
            <v>85300</v>
          </cell>
          <cell r="I1614">
            <v>86500</v>
          </cell>
          <cell r="O1614">
            <v>81200</v>
          </cell>
        </row>
        <row r="1615">
          <cell r="A1615" t="str">
            <v>M6020150</v>
          </cell>
          <cell r="B1615" t="str">
            <v>90엘보 (FRP)</v>
          </cell>
          <cell r="C1615" t="str">
            <v>150A</v>
          </cell>
          <cell r="D1615" t="str">
            <v>개</v>
          </cell>
          <cell r="E1615">
            <v>116200</v>
          </cell>
          <cell r="G1615">
            <v>122000</v>
          </cell>
          <cell r="I1615">
            <v>123700</v>
          </cell>
          <cell r="O1615">
            <v>116200</v>
          </cell>
        </row>
        <row r="1616">
          <cell r="A1616" t="str">
            <v>M6020200</v>
          </cell>
          <cell r="B1616" t="str">
            <v>90엘보 (FRP)</v>
          </cell>
          <cell r="C1616" t="str">
            <v>200A</v>
          </cell>
          <cell r="D1616" t="str">
            <v>개</v>
          </cell>
          <cell r="O1616">
            <v>0</v>
          </cell>
        </row>
        <row r="1617">
          <cell r="A1617" t="str">
            <v>M6020250</v>
          </cell>
          <cell r="B1617" t="str">
            <v>90엘보 (FRP)</v>
          </cell>
          <cell r="C1617" t="str">
            <v>250A</v>
          </cell>
          <cell r="D1617" t="str">
            <v>개</v>
          </cell>
          <cell r="E1617">
            <v>130000</v>
          </cell>
          <cell r="O1617">
            <v>130000</v>
          </cell>
        </row>
        <row r="1618">
          <cell r="A1618" t="str">
            <v>M6020300</v>
          </cell>
          <cell r="B1618" t="str">
            <v>90엘보 (FRP)</v>
          </cell>
          <cell r="C1618" t="str">
            <v>300A</v>
          </cell>
          <cell r="D1618" t="str">
            <v>개</v>
          </cell>
          <cell r="O1618">
            <v>0</v>
          </cell>
        </row>
        <row r="1619">
          <cell r="A1619" t="str">
            <v>M6020350</v>
          </cell>
          <cell r="B1619" t="str">
            <v>90엘보 (FRP)</v>
          </cell>
          <cell r="C1619" t="str">
            <v>350A</v>
          </cell>
          <cell r="D1619" t="str">
            <v>개</v>
          </cell>
          <cell r="O1619">
            <v>0</v>
          </cell>
        </row>
        <row r="1620">
          <cell r="A1620" t="str">
            <v>M6020400</v>
          </cell>
          <cell r="B1620" t="str">
            <v>90엘보 (FRP)</v>
          </cell>
          <cell r="C1620" t="str">
            <v>400A</v>
          </cell>
          <cell r="D1620" t="str">
            <v>개</v>
          </cell>
          <cell r="E1620">
            <v>400000</v>
          </cell>
          <cell r="O1620">
            <v>400000</v>
          </cell>
        </row>
        <row r="1621">
          <cell r="A1621" t="str">
            <v>M6020450</v>
          </cell>
          <cell r="B1621" t="str">
            <v>90엘보 (FRP)</v>
          </cell>
          <cell r="C1621" t="str">
            <v>450A</v>
          </cell>
          <cell r="D1621" t="str">
            <v>개</v>
          </cell>
          <cell r="O1621">
            <v>0</v>
          </cell>
        </row>
        <row r="1622">
          <cell r="A1622" t="str">
            <v>M6020500</v>
          </cell>
          <cell r="B1622" t="str">
            <v>90엘보 (FRP)</v>
          </cell>
          <cell r="C1622" t="str">
            <v>500A</v>
          </cell>
          <cell r="D1622" t="str">
            <v>개</v>
          </cell>
          <cell r="O1622">
            <v>0</v>
          </cell>
        </row>
        <row r="1623">
          <cell r="A1623" t="str">
            <v>M6020600</v>
          </cell>
          <cell r="B1623" t="str">
            <v>90엘보 (FRP)</v>
          </cell>
          <cell r="C1623" t="str">
            <v>600A</v>
          </cell>
          <cell r="D1623" t="str">
            <v>개</v>
          </cell>
          <cell r="O1623">
            <v>0</v>
          </cell>
        </row>
        <row r="1624">
          <cell r="A1624" t="str">
            <v>M6020700</v>
          </cell>
          <cell r="B1624" t="str">
            <v>90엘보 (FRP)</v>
          </cell>
          <cell r="C1624" t="str">
            <v>700A</v>
          </cell>
          <cell r="D1624" t="str">
            <v>개</v>
          </cell>
          <cell r="O1624">
            <v>0</v>
          </cell>
        </row>
        <row r="1625">
          <cell r="A1625" t="str">
            <v>M6020800</v>
          </cell>
          <cell r="B1625" t="str">
            <v>90엘보 (FRP)</v>
          </cell>
          <cell r="C1625" t="str">
            <v>800A</v>
          </cell>
          <cell r="D1625" t="str">
            <v>개</v>
          </cell>
          <cell r="O1625">
            <v>0</v>
          </cell>
        </row>
        <row r="1626">
          <cell r="A1626" t="str">
            <v>M6020900</v>
          </cell>
          <cell r="B1626" t="str">
            <v>90엘보 (FRP)</v>
          </cell>
          <cell r="C1626" t="str">
            <v>900A</v>
          </cell>
          <cell r="D1626" t="str">
            <v>개</v>
          </cell>
          <cell r="O1626">
            <v>0</v>
          </cell>
        </row>
        <row r="1627">
          <cell r="A1627" t="str">
            <v>M6021000</v>
          </cell>
          <cell r="B1627" t="str">
            <v>90엘보 (FRP)</v>
          </cell>
          <cell r="C1627" t="str">
            <v>1000A</v>
          </cell>
          <cell r="D1627" t="str">
            <v>개</v>
          </cell>
          <cell r="O1627">
            <v>0</v>
          </cell>
        </row>
        <row r="1628">
          <cell r="A1628" t="str">
            <v>M603</v>
          </cell>
          <cell r="B1628" t="str">
            <v>45엘보 (FRP)</v>
          </cell>
          <cell r="O1628">
            <v>0</v>
          </cell>
        </row>
        <row r="1629">
          <cell r="A1629" t="str">
            <v>M6030015</v>
          </cell>
          <cell r="B1629" t="str">
            <v>45엘보 (FRP)</v>
          </cell>
          <cell r="C1629" t="str">
            <v>15A</v>
          </cell>
          <cell r="D1629" t="str">
            <v>개</v>
          </cell>
          <cell r="O1629">
            <v>0</v>
          </cell>
        </row>
        <row r="1630">
          <cell r="A1630" t="str">
            <v>M6030020</v>
          </cell>
          <cell r="B1630" t="str">
            <v>45엘보 (FRP)</v>
          </cell>
          <cell r="C1630" t="str">
            <v>20A</v>
          </cell>
          <cell r="D1630" t="str">
            <v>개</v>
          </cell>
          <cell r="O1630">
            <v>0</v>
          </cell>
        </row>
        <row r="1631">
          <cell r="A1631" t="str">
            <v>M6030025</v>
          </cell>
          <cell r="B1631" t="str">
            <v>45엘보 (FRP)</v>
          </cell>
          <cell r="C1631" t="str">
            <v>25A</v>
          </cell>
          <cell r="D1631" t="str">
            <v>개</v>
          </cell>
          <cell r="O1631">
            <v>0</v>
          </cell>
        </row>
        <row r="1632">
          <cell r="A1632" t="str">
            <v>M6030032</v>
          </cell>
          <cell r="B1632" t="str">
            <v>45엘보 (FRP)</v>
          </cell>
          <cell r="C1632" t="str">
            <v>32A</v>
          </cell>
          <cell r="D1632" t="str">
            <v>개</v>
          </cell>
          <cell r="O1632">
            <v>0</v>
          </cell>
        </row>
        <row r="1633">
          <cell r="A1633" t="str">
            <v>M6030040</v>
          </cell>
          <cell r="B1633" t="str">
            <v>45엘보 (FRP)</v>
          </cell>
          <cell r="C1633" t="str">
            <v>40A</v>
          </cell>
          <cell r="D1633" t="str">
            <v>개</v>
          </cell>
          <cell r="O1633">
            <v>0</v>
          </cell>
        </row>
        <row r="1634">
          <cell r="A1634" t="str">
            <v>M6030050</v>
          </cell>
          <cell r="B1634" t="str">
            <v>45엘보 (FRP)</v>
          </cell>
          <cell r="C1634" t="str">
            <v>50A</v>
          </cell>
          <cell r="D1634" t="str">
            <v>개</v>
          </cell>
          <cell r="E1634">
            <v>8900</v>
          </cell>
          <cell r="G1634">
            <v>9300</v>
          </cell>
          <cell r="I1634">
            <v>9500</v>
          </cell>
          <cell r="O1634">
            <v>8900</v>
          </cell>
        </row>
        <row r="1635">
          <cell r="A1635" t="str">
            <v>M6030065</v>
          </cell>
          <cell r="B1635" t="str">
            <v>45엘보 (FRP)</v>
          </cell>
          <cell r="C1635" t="str">
            <v>65A</v>
          </cell>
          <cell r="D1635" t="str">
            <v>개</v>
          </cell>
          <cell r="O1635">
            <v>0</v>
          </cell>
        </row>
        <row r="1636">
          <cell r="A1636" t="str">
            <v>M6030080</v>
          </cell>
          <cell r="B1636" t="str">
            <v>45엘보 (FRP)</v>
          </cell>
          <cell r="C1636" t="str">
            <v>80A</v>
          </cell>
          <cell r="D1636" t="str">
            <v>개</v>
          </cell>
          <cell r="E1636">
            <v>19600</v>
          </cell>
          <cell r="G1636">
            <v>20500</v>
          </cell>
          <cell r="I1636">
            <v>20800</v>
          </cell>
          <cell r="O1636">
            <v>19600</v>
          </cell>
        </row>
        <row r="1637">
          <cell r="A1637" t="str">
            <v>M6030100</v>
          </cell>
          <cell r="B1637" t="str">
            <v>45엘보 (FRP)</v>
          </cell>
          <cell r="C1637" t="str">
            <v>100A</v>
          </cell>
          <cell r="D1637" t="str">
            <v>개</v>
          </cell>
          <cell r="E1637">
            <v>34400</v>
          </cell>
          <cell r="G1637">
            <v>36100</v>
          </cell>
          <cell r="I1637">
            <v>36700</v>
          </cell>
          <cell r="O1637">
            <v>34400</v>
          </cell>
        </row>
        <row r="1638">
          <cell r="A1638" t="str">
            <v>M6030125</v>
          </cell>
          <cell r="B1638" t="str">
            <v>45엘보 (FRP)</v>
          </cell>
          <cell r="C1638" t="str">
            <v>125A</v>
          </cell>
          <cell r="D1638" t="str">
            <v>개</v>
          </cell>
          <cell r="E1638">
            <v>81200</v>
          </cell>
          <cell r="G1638">
            <v>85300</v>
          </cell>
          <cell r="I1638">
            <v>86500</v>
          </cell>
          <cell r="O1638">
            <v>81200</v>
          </cell>
        </row>
        <row r="1639">
          <cell r="A1639" t="str">
            <v>M6030150</v>
          </cell>
          <cell r="B1639" t="str">
            <v>45엘보 (FRP)</v>
          </cell>
          <cell r="C1639" t="str">
            <v>150A</v>
          </cell>
          <cell r="D1639" t="str">
            <v>개</v>
          </cell>
          <cell r="E1639">
            <v>116200</v>
          </cell>
          <cell r="G1639">
            <v>122000</v>
          </cell>
          <cell r="I1639">
            <v>123700</v>
          </cell>
          <cell r="O1639">
            <v>116200</v>
          </cell>
        </row>
        <row r="1640">
          <cell r="A1640" t="str">
            <v>M6030200</v>
          </cell>
          <cell r="B1640" t="str">
            <v>45엘보 (FRP)</v>
          </cell>
          <cell r="C1640" t="str">
            <v>200A</v>
          </cell>
          <cell r="D1640" t="str">
            <v>개</v>
          </cell>
          <cell r="O1640">
            <v>0</v>
          </cell>
        </row>
        <row r="1641">
          <cell r="A1641" t="str">
            <v>M6030250</v>
          </cell>
          <cell r="B1641" t="str">
            <v>45엘보 (FRP)</v>
          </cell>
          <cell r="C1641" t="str">
            <v>250A</v>
          </cell>
          <cell r="D1641" t="str">
            <v>개</v>
          </cell>
          <cell r="E1641">
            <v>130000</v>
          </cell>
          <cell r="O1641">
            <v>130000</v>
          </cell>
        </row>
        <row r="1642">
          <cell r="A1642" t="str">
            <v>M6030300</v>
          </cell>
          <cell r="B1642" t="str">
            <v>45엘보 (FRP)</v>
          </cell>
          <cell r="C1642" t="str">
            <v>300A</v>
          </cell>
          <cell r="D1642" t="str">
            <v>개</v>
          </cell>
          <cell r="O1642">
            <v>0</v>
          </cell>
        </row>
        <row r="1643">
          <cell r="A1643" t="str">
            <v>M6030350</v>
          </cell>
          <cell r="B1643" t="str">
            <v>45엘보 (FRP)</v>
          </cell>
          <cell r="C1643" t="str">
            <v>350A</v>
          </cell>
          <cell r="D1643" t="str">
            <v>개</v>
          </cell>
          <cell r="O1643">
            <v>0</v>
          </cell>
        </row>
        <row r="1644">
          <cell r="A1644" t="str">
            <v>M6030400</v>
          </cell>
          <cell r="B1644" t="str">
            <v>45엘보 (FRP)</v>
          </cell>
          <cell r="C1644" t="str">
            <v>400A</v>
          </cell>
          <cell r="D1644" t="str">
            <v>개</v>
          </cell>
          <cell r="E1644">
            <v>400000</v>
          </cell>
          <cell r="O1644">
            <v>400000</v>
          </cell>
        </row>
        <row r="1645">
          <cell r="A1645" t="str">
            <v>M6030450</v>
          </cell>
          <cell r="B1645" t="str">
            <v>45엘보 (FRP)</v>
          </cell>
          <cell r="C1645" t="str">
            <v>450A</v>
          </cell>
          <cell r="D1645" t="str">
            <v>개</v>
          </cell>
          <cell r="O1645">
            <v>0</v>
          </cell>
        </row>
        <row r="1646">
          <cell r="A1646" t="str">
            <v>M6030500</v>
          </cell>
          <cell r="B1646" t="str">
            <v>45엘보 (FRP)</v>
          </cell>
          <cell r="C1646" t="str">
            <v>500A</v>
          </cell>
          <cell r="D1646" t="str">
            <v>개</v>
          </cell>
          <cell r="O1646">
            <v>0</v>
          </cell>
        </row>
        <row r="1647">
          <cell r="A1647" t="str">
            <v>M6030600</v>
          </cell>
          <cell r="B1647" t="str">
            <v>45엘보 (FRP)</v>
          </cell>
          <cell r="C1647" t="str">
            <v>600A</v>
          </cell>
          <cell r="D1647" t="str">
            <v>개</v>
          </cell>
          <cell r="O1647">
            <v>0</v>
          </cell>
        </row>
        <row r="1648">
          <cell r="A1648" t="str">
            <v>M6030700</v>
          </cell>
          <cell r="B1648" t="str">
            <v>45엘보 (FRP)</v>
          </cell>
          <cell r="C1648" t="str">
            <v>700A</v>
          </cell>
          <cell r="D1648" t="str">
            <v>개</v>
          </cell>
          <cell r="O1648">
            <v>0</v>
          </cell>
        </row>
        <row r="1649">
          <cell r="A1649" t="str">
            <v>M6030800</v>
          </cell>
          <cell r="B1649" t="str">
            <v>45엘보 (FRP)</v>
          </cell>
          <cell r="C1649" t="str">
            <v>800A</v>
          </cell>
          <cell r="D1649" t="str">
            <v>개</v>
          </cell>
          <cell r="O1649">
            <v>0</v>
          </cell>
        </row>
        <row r="1650">
          <cell r="A1650" t="str">
            <v>M6030900</v>
          </cell>
          <cell r="B1650" t="str">
            <v>45엘보 (FRP)</v>
          </cell>
          <cell r="C1650" t="str">
            <v>900A</v>
          </cell>
          <cell r="D1650" t="str">
            <v>개</v>
          </cell>
          <cell r="O1650">
            <v>0</v>
          </cell>
        </row>
        <row r="1651">
          <cell r="A1651" t="str">
            <v>M6031000</v>
          </cell>
          <cell r="B1651" t="str">
            <v>45엘보 (FRP)</v>
          </cell>
          <cell r="C1651" t="str">
            <v>1000A</v>
          </cell>
          <cell r="D1651" t="str">
            <v>개</v>
          </cell>
          <cell r="O1651">
            <v>0</v>
          </cell>
        </row>
        <row r="1652">
          <cell r="A1652" t="str">
            <v>M604</v>
          </cell>
          <cell r="B1652" t="str">
            <v>TEE (FRP)</v>
          </cell>
          <cell r="O1652">
            <v>0</v>
          </cell>
        </row>
        <row r="1653">
          <cell r="A1653" t="str">
            <v>M6040015</v>
          </cell>
          <cell r="B1653" t="str">
            <v>TEE (FRP)</v>
          </cell>
          <cell r="C1653" t="str">
            <v>15A</v>
          </cell>
          <cell r="D1653" t="str">
            <v>개</v>
          </cell>
          <cell r="O1653">
            <v>0</v>
          </cell>
        </row>
        <row r="1654">
          <cell r="A1654" t="str">
            <v>M6040020</v>
          </cell>
          <cell r="B1654" t="str">
            <v>TEE (FRP)</v>
          </cell>
          <cell r="C1654" t="str">
            <v>20A</v>
          </cell>
          <cell r="D1654" t="str">
            <v>개</v>
          </cell>
          <cell r="O1654">
            <v>0</v>
          </cell>
        </row>
        <row r="1655">
          <cell r="A1655" t="str">
            <v>M6040025</v>
          </cell>
          <cell r="B1655" t="str">
            <v>TEE (FRP)</v>
          </cell>
          <cell r="C1655" t="str">
            <v>25A</v>
          </cell>
          <cell r="D1655" t="str">
            <v>개</v>
          </cell>
          <cell r="O1655">
            <v>0</v>
          </cell>
        </row>
        <row r="1656">
          <cell r="A1656" t="str">
            <v>M6040032</v>
          </cell>
          <cell r="B1656" t="str">
            <v>TEE (FRP)</v>
          </cell>
          <cell r="C1656" t="str">
            <v>32A</v>
          </cell>
          <cell r="D1656" t="str">
            <v>개</v>
          </cell>
          <cell r="O1656">
            <v>0</v>
          </cell>
        </row>
        <row r="1657">
          <cell r="A1657" t="str">
            <v>M6040040</v>
          </cell>
          <cell r="B1657" t="str">
            <v>TEE (FRP)</v>
          </cell>
          <cell r="C1657" t="str">
            <v>40A</v>
          </cell>
          <cell r="D1657" t="str">
            <v>개</v>
          </cell>
          <cell r="O1657">
            <v>0</v>
          </cell>
        </row>
        <row r="1658">
          <cell r="A1658" t="str">
            <v>M6040050</v>
          </cell>
          <cell r="B1658" t="str">
            <v>TEE (FRP)</v>
          </cell>
          <cell r="C1658" t="str">
            <v>50A</v>
          </cell>
          <cell r="D1658" t="str">
            <v>개</v>
          </cell>
          <cell r="E1658">
            <v>20100</v>
          </cell>
          <cell r="G1658">
            <v>21100</v>
          </cell>
          <cell r="I1658">
            <v>21400</v>
          </cell>
          <cell r="O1658">
            <v>20100</v>
          </cell>
        </row>
        <row r="1659">
          <cell r="A1659" t="str">
            <v>M6040065</v>
          </cell>
          <cell r="B1659" t="str">
            <v>TEE (FRP)</v>
          </cell>
          <cell r="C1659" t="str">
            <v>65A</v>
          </cell>
          <cell r="D1659" t="str">
            <v>개</v>
          </cell>
          <cell r="O1659">
            <v>0</v>
          </cell>
        </row>
        <row r="1660">
          <cell r="A1660" t="str">
            <v>M6040080</v>
          </cell>
          <cell r="B1660" t="str">
            <v>TEE (FRP)</v>
          </cell>
          <cell r="C1660" t="str">
            <v>80A</v>
          </cell>
          <cell r="D1660" t="str">
            <v>개</v>
          </cell>
          <cell r="E1660">
            <v>36600</v>
          </cell>
          <cell r="G1660">
            <v>38400</v>
          </cell>
          <cell r="I1660">
            <v>39000</v>
          </cell>
          <cell r="O1660">
            <v>36600</v>
          </cell>
        </row>
        <row r="1661">
          <cell r="A1661" t="str">
            <v>M6040100</v>
          </cell>
          <cell r="B1661" t="str">
            <v>TEE (FRP)</v>
          </cell>
          <cell r="C1661" t="str">
            <v>100A</v>
          </cell>
          <cell r="D1661" t="str">
            <v>개</v>
          </cell>
          <cell r="O1661">
            <v>0</v>
          </cell>
        </row>
        <row r="1662">
          <cell r="A1662" t="str">
            <v>M6040125</v>
          </cell>
          <cell r="B1662" t="str">
            <v>TEE (FRP)</v>
          </cell>
          <cell r="C1662" t="str">
            <v>125A</v>
          </cell>
          <cell r="D1662" t="str">
            <v>개</v>
          </cell>
          <cell r="E1662">
            <v>82000</v>
          </cell>
          <cell r="O1662">
            <v>82000</v>
          </cell>
        </row>
        <row r="1663">
          <cell r="A1663" t="str">
            <v>M6040150</v>
          </cell>
          <cell r="B1663" t="str">
            <v>TEE (FRP)</v>
          </cell>
          <cell r="C1663" t="str">
            <v>150A</v>
          </cell>
          <cell r="D1663" t="str">
            <v>개</v>
          </cell>
          <cell r="E1663">
            <v>169900</v>
          </cell>
          <cell r="G1663">
            <v>178400</v>
          </cell>
          <cell r="I1663">
            <v>180900</v>
          </cell>
          <cell r="O1663">
            <v>169900</v>
          </cell>
        </row>
        <row r="1664">
          <cell r="A1664" t="str">
            <v>M6040200</v>
          </cell>
          <cell r="B1664" t="str">
            <v>TEE (FRP)</v>
          </cell>
          <cell r="C1664" t="str">
            <v>200A</v>
          </cell>
          <cell r="D1664" t="str">
            <v>개</v>
          </cell>
          <cell r="O1664">
            <v>0</v>
          </cell>
        </row>
        <row r="1665">
          <cell r="A1665" t="str">
            <v>M6040250</v>
          </cell>
          <cell r="B1665" t="str">
            <v>TEE (FRP)</v>
          </cell>
          <cell r="C1665" t="str">
            <v>250A</v>
          </cell>
          <cell r="D1665" t="str">
            <v>개</v>
          </cell>
          <cell r="O1665">
            <v>0</v>
          </cell>
        </row>
        <row r="1666">
          <cell r="A1666" t="str">
            <v>M6040300</v>
          </cell>
          <cell r="B1666" t="str">
            <v>TEE (FRP)</v>
          </cell>
          <cell r="C1666" t="str">
            <v>300A</v>
          </cell>
          <cell r="D1666" t="str">
            <v>개</v>
          </cell>
          <cell r="O1666">
            <v>0</v>
          </cell>
        </row>
        <row r="1667">
          <cell r="A1667" t="str">
            <v>M6040350</v>
          </cell>
          <cell r="B1667" t="str">
            <v>TEE (FRP)</v>
          </cell>
          <cell r="C1667" t="str">
            <v>350A</v>
          </cell>
          <cell r="D1667" t="str">
            <v>개</v>
          </cell>
          <cell r="O1667">
            <v>0</v>
          </cell>
        </row>
        <row r="1668">
          <cell r="A1668" t="str">
            <v>M6040400</v>
          </cell>
          <cell r="B1668" t="str">
            <v>TEE (FRP)</v>
          </cell>
          <cell r="C1668" t="str">
            <v>400A</v>
          </cell>
          <cell r="D1668" t="str">
            <v>개</v>
          </cell>
          <cell r="E1668">
            <v>500000</v>
          </cell>
          <cell r="O1668">
            <v>500000</v>
          </cell>
        </row>
        <row r="1669">
          <cell r="A1669" t="str">
            <v>M6040450</v>
          </cell>
          <cell r="B1669" t="str">
            <v>TEE (FRP)</v>
          </cell>
          <cell r="C1669" t="str">
            <v>450A</v>
          </cell>
          <cell r="D1669" t="str">
            <v>개</v>
          </cell>
          <cell r="O1669">
            <v>0</v>
          </cell>
        </row>
        <row r="1670">
          <cell r="A1670" t="str">
            <v>M6040500</v>
          </cell>
          <cell r="B1670" t="str">
            <v>TEE (FRP)</v>
          </cell>
          <cell r="C1670" t="str">
            <v>500A</v>
          </cell>
          <cell r="D1670" t="str">
            <v>개</v>
          </cell>
          <cell r="O1670">
            <v>0</v>
          </cell>
        </row>
        <row r="1671">
          <cell r="A1671" t="str">
            <v>M6040600</v>
          </cell>
          <cell r="B1671" t="str">
            <v>TEE (FRP)</v>
          </cell>
          <cell r="C1671" t="str">
            <v>600A</v>
          </cell>
          <cell r="D1671" t="str">
            <v>개</v>
          </cell>
          <cell r="O1671">
            <v>0</v>
          </cell>
        </row>
        <row r="1672">
          <cell r="A1672" t="str">
            <v>M6040700</v>
          </cell>
          <cell r="B1672" t="str">
            <v>TEE (FRP)</v>
          </cell>
          <cell r="C1672" t="str">
            <v>700A</v>
          </cell>
          <cell r="D1672" t="str">
            <v>개</v>
          </cell>
          <cell r="O1672">
            <v>0</v>
          </cell>
        </row>
        <row r="1673">
          <cell r="A1673" t="str">
            <v>M6040800</v>
          </cell>
          <cell r="B1673" t="str">
            <v>TEE (FRP)</v>
          </cell>
          <cell r="C1673" t="str">
            <v>800A</v>
          </cell>
          <cell r="D1673" t="str">
            <v>개</v>
          </cell>
          <cell r="O1673">
            <v>0</v>
          </cell>
        </row>
        <row r="1674">
          <cell r="A1674" t="str">
            <v>M6040900</v>
          </cell>
          <cell r="B1674" t="str">
            <v>TEE (FRP)</v>
          </cell>
          <cell r="C1674" t="str">
            <v>900A</v>
          </cell>
          <cell r="D1674" t="str">
            <v>개</v>
          </cell>
          <cell r="O1674">
            <v>0</v>
          </cell>
        </row>
        <row r="1675">
          <cell r="A1675" t="str">
            <v>M6041000</v>
          </cell>
          <cell r="B1675" t="str">
            <v>TEE (FRP)</v>
          </cell>
          <cell r="C1675" t="str">
            <v>1000A</v>
          </cell>
          <cell r="D1675" t="str">
            <v>개</v>
          </cell>
          <cell r="O1675">
            <v>0</v>
          </cell>
        </row>
        <row r="1676">
          <cell r="A1676" t="str">
            <v>M605</v>
          </cell>
          <cell r="B1676" t="str">
            <v>R-TEE (FRP)</v>
          </cell>
          <cell r="O1676">
            <v>0</v>
          </cell>
        </row>
        <row r="1677">
          <cell r="A1677" t="str">
            <v>M6050010</v>
          </cell>
          <cell r="B1677" t="str">
            <v>R-TEE (FRP)</v>
          </cell>
          <cell r="C1677" t="str">
            <v>20x15A</v>
          </cell>
          <cell r="D1677" t="str">
            <v>개</v>
          </cell>
          <cell r="E1677">
            <v>34400</v>
          </cell>
          <cell r="G1677">
            <v>36100</v>
          </cell>
          <cell r="I1677">
            <v>36600</v>
          </cell>
          <cell r="O1677">
            <v>34400</v>
          </cell>
        </row>
        <row r="1678">
          <cell r="A1678" t="str">
            <v>M6050020</v>
          </cell>
          <cell r="B1678" t="str">
            <v>R-TEE (FRP)</v>
          </cell>
          <cell r="C1678" t="str">
            <v>25x20A</v>
          </cell>
          <cell r="D1678" t="str">
            <v>개</v>
          </cell>
          <cell r="E1678">
            <v>52300</v>
          </cell>
          <cell r="G1678">
            <v>54900</v>
          </cell>
          <cell r="I1678">
            <v>55700</v>
          </cell>
          <cell r="O1678">
            <v>52300</v>
          </cell>
        </row>
        <row r="1679">
          <cell r="A1679" t="str">
            <v>M6050030</v>
          </cell>
          <cell r="B1679" t="str">
            <v>R-TEE (FRP)</v>
          </cell>
          <cell r="C1679" t="str">
            <v>25x15A</v>
          </cell>
          <cell r="D1679" t="str">
            <v>개</v>
          </cell>
          <cell r="E1679">
            <v>55300</v>
          </cell>
          <cell r="G1679">
            <v>58100</v>
          </cell>
          <cell r="I1679">
            <v>58900</v>
          </cell>
          <cell r="O1679">
            <v>55300</v>
          </cell>
        </row>
        <row r="1680">
          <cell r="A1680" t="str">
            <v>M6050040</v>
          </cell>
          <cell r="B1680" t="str">
            <v>R-TEE (FRP)</v>
          </cell>
          <cell r="C1680" t="str">
            <v>32x25A</v>
          </cell>
          <cell r="D1680" t="str">
            <v>개</v>
          </cell>
          <cell r="E1680">
            <v>111400</v>
          </cell>
          <cell r="G1680">
            <v>116900</v>
          </cell>
          <cell r="I1680">
            <v>118600</v>
          </cell>
          <cell r="O1680">
            <v>111400</v>
          </cell>
        </row>
        <row r="1681">
          <cell r="A1681" t="str">
            <v>M6050050</v>
          </cell>
          <cell r="B1681" t="str">
            <v>R-TEE (FRP)</v>
          </cell>
          <cell r="C1681" t="str">
            <v>32x20A</v>
          </cell>
          <cell r="D1681" t="str">
            <v>개</v>
          </cell>
          <cell r="E1681">
            <v>117300</v>
          </cell>
          <cell r="G1681">
            <v>123100</v>
          </cell>
          <cell r="I1681">
            <v>124900</v>
          </cell>
          <cell r="O1681">
            <v>117300</v>
          </cell>
        </row>
        <row r="1682">
          <cell r="A1682" t="str">
            <v>M6050060</v>
          </cell>
          <cell r="B1682" t="str">
            <v>R-TEE (FRP)</v>
          </cell>
          <cell r="C1682" t="str">
            <v>32x15A</v>
          </cell>
          <cell r="D1682" t="str">
            <v>개</v>
          </cell>
          <cell r="O1682">
            <v>0</v>
          </cell>
        </row>
        <row r="1683">
          <cell r="A1683" t="str">
            <v>M6050070</v>
          </cell>
          <cell r="B1683" t="str">
            <v>R-TEE (FRP)</v>
          </cell>
          <cell r="C1683" t="str">
            <v>40x32A</v>
          </cell>
          <cell r="D1683" t="str">
            <v>개</v>
          </cell>
          <cell r="E1683">
            <v>148900</v>
          </cell>
          <cell r="G1683">
            <v>156300</v>
          </cell>
          <cell r="I1683">
            <v>158600</v>
          </cell>
          <cell r="O1683">
            <v>148900</v>
          </cell>
        </row>
        <row r="1684">
          <cell r="A1684" t="str">
            <v>M6050080</v>
          </cell>
          <cell r="B1684" t="str">
            <v>R-TEE (FRP)</v>
          </cell>
          <cell r="C1684" t="str">
            <v>40x25A</v>
          </cell>
          <cell r="D1684" t="str">
            <v>개</v>
          </cell>
          <cell r="E1684">
            <v>148900</v>
          </cell>
          <cell r="G1684">
            <v>156300</v>
          </cell>
          <cell r="I1684">
            <v>158600</v>
          </cell>
          <cell r="O1684">
            <v>148900</v>
          </cell>
        </row>
        <row r="1685">
          <cell r="A1685" t="str">
            <v>M6050090</v>
          </cell>
          <cell r="B1685" t="str">
            <v>R-TEE (FRP)</v>
          </cell>
          <cell r="C1685" t="str">
            <v>40x20A</v>
          </cell>
          <cell r="D1685" t="str">
            <v>개</v>
          </cell>
          <cell r="E1685">
            <v>148900</v>
          </cell>
          <cell r="G1685">
            <v>156300</v>
          </cell>
          <cell r="I1685">
            <v>158600</v>
          </cell>
          <cell r="O1685">
            <v>148900</v>
          </cell>
        </row>
        <row r="1686">
          <cell r="A1686" t="str">
            <v>M6050100</v>
          </cell>
          <cell r="B1686" t="str">
            <v>R-TEE (FRP)</v>
          </cell>
          <cell r="C1686" t="str">
            <v>40x15A</v>
          </cell>
          <cell r="D1686" t="str">
            <v>개</v>
          </cell>
          <cell r="E1686">
            <v>156100</v>
          </cell>
          <cell r="G1686">
            <v>163900</v>
          </cell>
          <cell r="I1686">
            <v>166300</v>
          </cell>
          <cell r="O1686">
            <v>156100</v>
          </cell>
        </row>
        <row r="1687">
          <cell r="A1687" t="str">
            <v>M6050110</v>
          </cell>
          <cell r="B1687" t="str">
            <v>R-TEE (FRP)</v>
          </cell>
          <cell r="C1687" t="str">
            <v>50x40A</v>
          </cell>
          <cell r="D1687" t="str">
            <v>개</v>
          </cell>
          <cell r="E1687">
            <v>162000</v>
          </cell>
          <cell r="G1687">
            <v>170100</v>
          </cell>
          <cell r="I1687">
            <v>172600</v>
          </cell>
          <cell r="O1687">
            <v>162000</v>
          </cell>
        </row>
        <row r="1688">
          <cell r="A1688" t="str">
            <v>M6050120</v>
          </cell>
          <cell r="B1688" t="str">
            <v>R-TEE (FRP)</v>
          </cell>
          <cell r="C1688" t="str">
            <v>50x32A</v>
          </cell>
          <cell r="D1688" t="str">
            <v>개</v>
          </cell>
          <cell r="E1688">
            <v>166600</v>
          </cell>
          <cell r="G1688">
            <v>175000</v>
          </cell>
          <cell r="I1688">
            <v>177500</v>
          </cell>
          <cell r="O1688">
            <v>166600</v>
          </cell>
        </row>
        <row r="1689">
          <cell r="A1689" t="str">
            <v>M6050130</v>
          </cell>
          <cell r="B1689" t="str">
            <v>R-TEE (FRP)</v>
          </cell>
          <cell r="C1689" t="str">
            <v>50x25A</v>
          </cell>
          <cell r="D1689" t="str">
            <v>개</v>
          </cell>
          <cell r="E1689">
            <v>130000</v>
          </cell>
          <cell r="O1689">
            <v>130000</v>
          </cell>
        </row>
        <row r="1690">
          <cell r="A1690" t="str">
            <v>M6050140</v>
          </cell>
          <cell r="B1690" t="str">
            <v>R-TEE (FRP)</v>
          </cell>
          <cell r="C1690" t="str">
            <v>50x20A</v>
          </cell>
          <cell r="D1690" t="str">
            <v>개</v>
          </cell>
          <cell r="O1690">
            <v>0</v>
          </cell>
        </row>
        <row r="1691">
          <cell r="A1691" t="str">
            <v>M6050150</v>
          </cell>
          <cell r="B1691" t="str">
            <v>R-TEE (FRP)</v>
          </cell>
          <cell r="C1691" t="str">
            <v>50x15A</v>
          </cell>
          <cell r="D1691" t="str">
            <v>개</v>
          </cell>
          <cell r="O1691">
            <v>0</v>
          </cell>
        </row>
        <row r="1692">
          <cell r="A1692" t="str">
            <v>M6050160</v>
          </cell>
          <cell r="B1692" t="str">
            <v>R-TEE (FRP)</v>
          </cell>
          <cell r="C1692" t="str">
            <v>65x50A</v>
          </cell>
          <cell r="D1692" t="str">
            <v>개</v>
          </cell>
          <cell r="E1692">
            <v>130000</v>
          </cell>
          <cell r="O1692">
            <v>130000</v>
          </cell>
        </row>
        <row r="1693">
          <cell r="A1693" t="str">
            <v>M6050170</v>
          </cell>
          <cell r="B1693" t="str">
            <v>R-TEE (FRP)</v>
          </cell>
          <cell r="C1693" t="str">
            <v>65x40A</v>
          </cell>
          <cell r="D1693" t="str">
            <v>개</v>
          </cell>
          <cell r="O1693">
            <v>0</v>
          </cell>
        </row>
        <row r="1694">
          <cell r="A1694" t="str">
            <v>M6050180</v>
          </cell>
          <cell r="B1694" t="str">
            <v>R-TEE (FRP)</v>
          </cell>
          <cell r="C1694" t="str">
            <v>65x32A</v>
          </cell>
          <cell r="D1694" t="str">
            <v>개</v>
          </cell>
          <cell r="O1694">
            <v>0</v>
          </cell>
        </row>
        <row r="1695">
          <cell r="A1695" t="str">
            <v>M6050190</v>
          </cell>
          <cell r="B1695" t="str">
            <v>R-TEE (FRP)</v>
          </cell>
          <cell r="C1695" t="str">
            <v>65x25A</v>
          </cell>
          <cell r="D1695" t="str">
            <v>개</v>
          </cell>
          <cell r="O1695">
            <v>0</v>
          </cell>
        </row>
        <row r="1696">
          <cell r="A1696" t="str">
            <v>M6050200</v>
          </cell>
          <cell r="B1696" t="str">
            <v>R-TEE (FRP)</v>
          </cell>
          <cell r="C1696" t="str">
            <v>65x20A</v>
          </cell>
          <cell r="D1696" t="str">
            <v>개</v>
          </cell>
          <cell r="O1696">
            <v>0</v>
          </cell>
        </row>
        <row r="1697">
          <cell r="A1697" t="str">
            <v>M6050210</v>
          </cell>
          <cell r="B1697" t="str">
            <v>R-TEE (FRP)</v>
          </cell>
          <cell r="C1697" t="str">
            <v>80x65A</v>
          </cell>
          <cell r="D1697" t="str">
            <v>개</v>
          </cell>
          <cell r="O1697">
            <v>0</v>
          </cell>
        </row>
        <row r="1698">
          <cell r="A1698" t="str">
            <v>M6050220</v>
          </cell>
          <cell r="B1698" t="str">
            <v>R-TEE (FRP)</v>
          </cell>
          <cell r="C1698" t="str">
            <v>80x50A</v>
          </cell>
          <cell r="D1698" t="str">
            <v>개</v>
          </cell>
          <cell r="O1698">
            <v>0</v>
          </cell>
        </row>
        <row r="1699">
          <cell r="A1699" t="str">
            <v>M6050230</v>
          </cell>
          <cell r="B1699" t="str">
            <v>R-TEE (FRP)</v>
          </cell>
          <cell r="C1699" t="str">
            <v>80x40A</v>
          </cell>
          <cell r="D1699" t="str">
            <v>개</v>
          </cell>
          <cell r="O1699">
            <v>0</v>
          </cell>
        </row>
        <row r="1700">
          <cell r="A1700" t="str">
            <v>M6050240</v>
          </cell>
          <cell r="B1700" t="str">
            <v>R-TEE (FRP)</v>
          </cell>
          <cell r="C1700" t="str">
            <v>80x32A</v>
          </cell>
          <cell r="D1700" t="str">
            <v>개</v>
          </cell>
          <cell r="O1700">
            <v>0</v>
          </cell>
        </row>
        <row r="1701">
          <cell r="A1701" t="str">
            <v>M6050250</v>
          </cell>
          <cell r="B1701" t="str">
            <v>R-TEE (FRP)</v>
          </cell>
          <cell r="C1701" t="str">
            <v>80x25A</v>
          </cell>
          <cell r="D1701" t="str">
            <v>개</v>
          </cell>
          <cell r="O1701">
            <v>0</v>
          </cell>
        </row>
        <row r="1702">
          <cell r="A1702" t="str">
            <v>M6050260</v>
          </cell>
          <cell r="B1702" t="str">
            <v>R-TEE (FRP)</v>
          </cell>
          <cell r="C1702" t="str">
            <v>100x80A</v>
          </cell>
          <cell r="D1702" t="str">
            <v>개</v>
          </cell>
          <cell r="O1702">
            <v>0</v>
          </cell>
        </row>
        <row r="1703">
          <cell r="A1703" t="str">
            <v>M6050270</v>
          </cell>
          <cell r="B1703" t="str">
            <v>R-TEE (FRP)</v>
          </cell>
          <cell r="C1703" t="str">
            <v>100x65A</v>
          </cell>
          <cell r="D1703" t="str">
            <v>개</v>
          </cell>
          <cell r="O1703">
            <v>0</v>
          </cell>
        </row>
        <row r="1704">
          <cell r="A1704" t="str">
            <v>M6050280</v>
          </cell>
          <cell r="B1704" t="str">
            <v>R-TEE (FRP)</v>
          </cell>
          <cell r="C1704" t="str">
            <v>100x50A</v>
          </cell>
          <cell r="D1704" t="str">
            <v>개</v>
          </cell>
          <cell r="O1704">
            <v>0</v>
          </cell>
        </row>
        <row r="1705">
          <cell r="A1705" t="str">
            <v>M6050290</v>
          </cell>
          <cell r="B1705" t="str">
            <v>R-TEE (FRP)</v>
          </cell>
          <cell r="C1705" t="str">
            <v>100x40A</v>
          </cell>
          <cell r="D1705" t="str">
            <v>개</v>
          </cell>
          <cell r="O1705">
            <v>0</v>
          </cell>
        </row>
        <row r="1706">
          <cell r="A1706" t="str">
            <v>M6050300</v>
          </cell>
          <cell r="B1706" t="str">
            <v>R-TEE (FRP)</v>
          </cell>
          <cell r="C1706" t="str">
            <v>100x32A</v>
          </cell>
          <cell r="D1706" t="str">
            <v>개</v>
          </cell>
          <cell r="O1706">
            <v>0</v>
          </cell>
        </row>
        <row r="1707">
          <cell r="A1707" t="str">
            <v>M6050310</v>
          </cell>
          <cell r="B1707" t="str">
            <v>R-TEE (FRP)</v>
          </cell>
          <cell r="C1707" t="str">
            <v>125x100A</v>
          </cell>
          <cell r="D1707" t="str">
            <v>개</v>
          </cell>
          <cell r="O1707">
            <v>0</v>
          </cell>
        </row>
        <row r="1708">
          <cell r="A1708" t="str">
            <v>M6050320</v>
          </cell>
          <cell r="B1708" t="str">
            <v>R-TEE (FRP)</v>
          </cell>
          <cell r="C1708" t="str">
            <v>125x80A</v>
          </cell>
          <cell r="D1708" t="str">
            <v>개</v>
          </cell>
          <cell r="O1708">
            <v>0</v>
          </cell>
        </row>
        <row r="1709">
          <cell r="A1709" t="str">
            <v>M6050330</v>
          </cell>
          <cell r="B1709" t="str">
            <v>R-TEE (FRP)</v>
          </cell>
          <cell r="C1709" t="str">
            <v>125x65A</v>
          </cell>
          <cell r="D1709" t="str">
            <v>개</v>
          </cell>
          <cell r="O1709">
            <v>0</v>
          </cell>
        </row>
        <row r="1710">
          <cell r="A1710" t="str">
            <v>M6050340</v>
          </cell>
          <cell r="B1710" t="str">
            <v>R-TEE (FRP)</v>
          </cell>
          <cell r="C1710" t="str">
            <v>125x50A</v>
          </cell>
          <cell r="D1710" t="str">
            <v>개</v>
          </cell>
          <cell r="O1710">
            <v>0</v>
          </cell>
        </row>
        <row r="1711">
          <cell r="A1711" t="str">
            <v>M6050350</v>
          </cell>
          <cell r="B1711" t="str">
            <v>R-TEE (FRP)</v>
          </cell>
          <cell r="C1711" t="str">
            <v>150x125A</v>
          </cell>
          <cell r="D1711" t="str">
            <v>개</v>
          </cell>
          <cell r="O1711">
            <v>0</v>
          </cell>
        </row>
        <row r="1712">
          <cell r="A1712" t="str">
            <v>M6050360</v>
          </cell>
          <cell r="B1712" t="str">
            <v>R-TEE (FRP)</v>
          </cell>
          <cell r="C1712" t="str">
            <v>150x100A</v>
          </cell>
          <cell r="D1712" t="str">
            <v>개</v>
          </cell>
          <cell r="O1712">
            <v>0</v>
          </cell>
        </row>
        <row r="1713">
          <cell r="A1713" t="str">
            <v>M6050370</v>
          </cell>
          <cell r="B1713" t="str">
            <v>R-TEE (FRP)</v>
          </cell>
          <cell r="C1713" t="str">
            <v>150x80A</v>
          </cell>
          <cell r="D1713" t="str">
            <v>개</v>
          </cell>
          <cell r="O1713">
            <v>0</v>
          </cell>
        </row>
        <row r="1714">
          <cell r="A1714" t="str">
            <v>M6050380</v>
          </cell>
          <cell r="B1714" t="str">
            <v>R-TEE (FRP)</v>
          </cell>
          <cell r="C1714" t="str">
            <v>150x65A</v>
          </cell>
          <cell r="D1714" t="str">
            <v>개</v>
          </cell>
          <cell r="O1714">
            <v>0</v>
          </cell>
        </row>
        <row r="1715">
          <cell r="A1715" t="str">
            <v>M6050390</v>
          </cell>
          <cell r="B1715" t="str">
            <v>R-TEE (FRP)</v>
          </cell>
          <cell r="C1715" t="str">
            <v>200x150A</v>
          </cell>
          <cell r="D1715" t="str">
            <v>개</v>
          </cell>
          <cell r="O1715">
            <v>0</v>
          </cell>
        </row>
        <row r="1716">
          <cell r="A1716" t="str">
            <v>M6050400</v>
          </cell>
          <cell r="B1716" t="str">
            <v>R-TEE (FRP)</v>
          </cell>
          <cell r="C1716" t="str">
            <v>200x125A</v>
          </cell>
          <cell r="D1716" t="str">
            <v>개</v>
          </cell>
          <cell r="O1716">
            <v>0</v>
          </cell>
        </row>
        <row r="1717">
          <cell r="A1717" t="str">
            <v>M6050410</v>
          </cell>
          <cell r="B1717" t="str">
            <v>R-TEE (FRP)</v>
          </cell>
          <cell r="C1717" t="str">
            <v>200x100A</v>
          </cell>
          <cell r="D1717" t="str">
            <v>개</v>
          </cell>
          <cell r="O1717">
            <v>0</v>
          </cell>
        </row>
        <row r="1718">
          <cell r="A1718" t="str">
            <v>M6050420</v>
          </cell>
          <cell r="B1718" t="str">
            <v>R-TEE (FRP)</v>
          </cell>
          <cell r="C1718" t="str">
            <v>200x80A</v>
          </cell>
          <cell r="D1718" t="str">
            <v>개</v>
          </cell>
          <cell r="O1718">
            <v>0</v>
          </cell>
        </row>
        <row r="1719">
          <cell r="A1719" t="str">
            <v>M6050430</v>
          </cell>
          <cell r="B1719" t="str">
            <v>R-TEE (FRP)</v>
          </cell>
          <cell r="C1719" t="str">
            <v>250x200A</v>
          </cell>
          <cell r="D1719" t="str">
            <v>개</v>
          </cell>
          <cell r="O1719">
            <v>0</v>
          </cell>
        </row>
        <row r="1720">
          <cell r="A1720" t="str">
            <v>M6050440</v>
          </cell>
          <cell r="B1720" t="str">
            <v>R-TEE (FRP)</v>
          </cell>
          <cell r="C1720" t="str">
            <v>250x150A</v>
          </cell>
          <cell r="D1720" t="str">
            <v>개</v>
          </cell>
          <cell r="O1720">
            <v>0</v>
          </cell>
        </row>
        <row r="1721">
          <cell r="A1721" t="str">
            <v>M6050450</v>
          </cell>
          <cell r="B1721" t="str">
            <v>R-TEE (FRP)</v>
          </cell>
          <cell r="C1721" t="str">
            <v>250x125A</v>
          </cell>
          <cell r="D1721" t="str">
            <v>개</v>
          </cell>
          <cell r="O1721">
            <v>0</v>
          </cell>
        </row>
        <row r="1722">
          <cell r="A1722" t="str">
            <v>M6050460</v>
          </cell>
          <cell r="B1722" t="str">
            <v>R-TEE (FRP)</v>
          </cell>
          <cell r="C1722" t="str">
            <v>250x100A</v>
          </cell>
          <cell r="D1722" t="str">
            <v>개</v>
          </cell>
          <cell r="O1722">
            <v>0</v>
          </cell>
        </row>
        <row r="1723">
          <cell r="A1723" t="str">
            <v>M6050470</v>
          </cell>
          <cell r="B1723" t="str">
            <v>R-TEE (FRP)</v>
          </cell>
          <cell r="C1723" t="str">
            <v>300x250A</v>
          </cell>
          <cell r="D1723" t="str">
            <v>개</v>
          </cell>
          <cell r="O1723">
            <v>0</v>
          </cell>
        </row>
        <row r="1724">
          <cell r="A1724" t="str">
            <v>M6050480</v>
          </cell>
          <cell r="B1724" t="str">
            <v>R-TEE (FRP)</v>
          </cell>
          <cell r="C1724" t="str">
            <v>300x200A</v>
          </cell>
          <cell r="D1724" t="str">
            <v>개</v>
          </cell>
          <cell r="O1724">
            <v>0</v>
          </cell>
        </row>
        <row r="1725">
          <cell r="A1725" t="str">
            <v>M6050490</v>
          </cell>
          <cell r="B1725" t="str">
            <v>R-TEE (FRP)</v>
          </cell>
          <cell r="C1725" t="str">
            <v>300x150A</v>
          </cell>
          <cell r="D1725" t="str">
            <v>개</v>
          </cell>
          <cell r="O1725">
            <v>0</v>
          </cell>
        </row>
        <row r="1726">
          <cell r="A1726" t="str">
            <v>M6050500</v>
          </cell>
          <cell r="B1726" t="str">
            <v>R-TEE (FRP)</v>
          </cell>
          <cell r="C1726" t="str">
            <v>300x125A</v>
          </cell>
          <cell r="D1726" t="str">
            <v>개</v>
          </cell>
          <cell r="O1726">
            <v>0</v>
          </cell>
        </row>
        <row r="1727">
          <cell r="A1727" t="str">
            <v>M6050510</v>
          </cell>
          <cell r="B1727" t="str">
            <v>R-TEE (FRP)</v>
          </cell>
          <cell r="C1727" t="str">
            <v>350x300A</v>
          </cell>
          <cell r="D1727" t="str">
            <v>개</v>
          </cell>
          <cell r="O1727">
            <v>0</v>
          </cell>
        </row>
        <row r="1728">
          <cell r="A1728" t="str">
            <v>M6050520</v>
          </cell>
          <cell r="B1728" t="str">
            <v>R-TEE (FRP)</v>
          </cell>
          <cell r="C1728" t="str">
            <v>350x250A</v>
          </cell>
          <cell r="D1728" t="str">
            <v>개</v>
          </cell>
          <cell r="O1728">
            <v>0</v>
          </cell>
        </row>
        <row r="1729">
          <cell r="A1729" t="str">
            <v>M6050530</v>
          </cell>
          <cell r="B1729" t="str">
            <v>R-TEE (FRP)</v>
          </cell>
          <cell r="C1729" t="str">
            <v>350x200A</v>
          </cell>
          <cell r="D1729" t="str">
            <v>개</v>
          </cell>
          <cell r="O1729">
            <v>0</v>
          </cell>
        </row>
        <row r="1730">
          <cell r="A1730" t="str">
            <v>M6050540</v>
          </cell>
          <cell r="B1730" t="str">
            <v>R-TEE (FRP)</v>
          </cell>
          <cell r="C1730" t="str">
            <v>350x150A</v>
          </cell>
          <cell r="D1730" t="str">
            <v>개</v>
          </cell>
          <cell r="O1730">
            <v>0</v>
          </cell>
        </row>
        <row r="1731">
          <cell r="A1731" t="str">
            <v>M6050550</v>
          </cell>
          <cell r="B1731" t="str">
            <v>R-TEE (FRP)</v>
          </cell>
          <cell r="C1731" t="str">
            <v>400x350A</v>
          </cell>
          <cell r="D1731" t="str">
            <v>개</v>
          </cell>
          <cell r="O1731">
            <v>0</v>
          </cell>
        </row>
        <row r="1732">
          <cell r="A1732" t="str">
            <v>M6050560</v>
          </cell>
          <cell r="B1732" t="str">
            <v>R-TEE (FRP)</v>
          </cell>
          <cell r="C1732" t="str">
            <v>400x300A</v>
          </cell>
          <cell r="D1732" t="str">
            <v>개</v>
          </cell>
          <cell r="O1732">
            <v>0</v>
          </cell>
        </row>
        <row r="1733">
          <cell r="A1733" t="str">
            <v>M6050570</v>
          </cell>
          <cell r="B1733" t="str">
            <v>R-TEE (FRP)</v>
          </cell>
          <cell r="C1733" t="str">
            <v>400x250A</v>
          </cell>
          <cell r="D1733" t="str">
            <v>개</v>
          </cell>
          <cell r="O1733">
            <v>0</v>
          </cell>
        </row>
        <row r="1734">
          <cell r="A1734" t="str">
            <v>M6050580</v>
          </cell>
          <cell r="B1734" t="str">
            <v>R-TEE (FRP)</v>
          </cell>
          <cell r="C1734" t="str">
            <v>400x200A</v>
          </cell>
          <cell r="D1734" t="str">
            <v>개</v>
          </cell>
          <cell r="O1734">
            <v>0</v>
          </cell>
        </row>
        <row r="1735">
          <cell r="A1735" t="str">
            <v>M606</v>
          </cell>
          <cell r="B1735" t="str">
            <v>CON'-REDUCER (FRP)</v>
          </cell>
          <cell r="O1735">
            <v>0</v>
          </cell>
        </row>
        <row r="1736">
          <cell r="A1736" t="str">
            <v>M6060010</v>
          </cell>
          <cell r="B1736" t="str">
            <v>CON'-REDUCER (FRP)</v>
          </cell>
          <cell r="C1736" t="str">
            <v>20x15A</v>
          </cell>
          <cell r="D1736" t="str">
            <v>개</v>
          </cell>
          <cell r="E1736">
            <v>34400</v>
          </cell>
          <cell r="G1736">
            <v>36100</v>
          </cell>
          <cell r="I1736">
            <v>36600</v>
          </cell>
          <cell r="O1736">
            <v>34400</v>
          </cell>
        </row>
        <row r="1737">
          <cell r="A1737" t="str">
            <v>M6060020</v>
          </cell>
          <cell r="B1737" t="str">
            <v>CON'-REDUCER (FRP)</v>
          </cell>
          <cell r="C1737" t="str">
            <v>25x20A</v>
          </cell>
          <cell r="D1737" t="str">
            <v>개</v>
          </cell>
          <cell r="E1737">
            <v>52300</v>
          </cell>
          <cell r="G1737">
            <v>54900</v>
          </cell>
          <cell r="I1737">
            <v>55700</v>
          </cell>
          <cell r="O1737">
            <v>52300</v>
          </cell>
        </row>
        <row r="1738">
          <cell r="A1738" t="str">
            <v>M6060030</v>
          </cell>
          <cell r="B1738" t="str">
            <v>CON'-REDUCER (FRP)</v>
          </cell>
          <cell r="C1738" t="str">
            <v>25x15A</v>
          </cell>
          <cell r="D1738" t="str">
            <v>개</v>
          </cell>
          <cell r="E1738">
            <v>55300</v>
          </cell>
          <cell r="G1738">
            <v>58100</v>
          </cell>
          <cell r="I1738">
            <v>58900</v>
          </cell>
          <cell r="O1738">
            <v>55300</v>
          </cell>
        </row>
        <row r="1739">
          <cell r="A1739" t="str">
            <v>M6060040</v>
          </cell>
          <cell r="B1739" t="str">
            <v>CON'-REDUCER (FRP)</v>
          </cell>
          <cell r="C1739" t="str">
            <v>32x25A</v>
          </cell>
          <cell r="D1739" t="str">
            <v>개</v>
          </cell>
          <cell r="E1739">
            <v>111400</v>
          </cell>
          <cell r="G1739">
            <v>116900</v>
          </cell>
          <cell r="I1739">
            <v>118600</v>
          </cell>
          <cell r="O1739">
            <v>111400</v>
          </cell>
        </row>
        <row r="1740">
          <cell r="A1740" t="str">
            <v>M6060050</v>
          </cell>
          <cell r="B1740" t="str">
            <v>CON'-REDUCER (FRP)</v>
          </cell>
          <cell r="C1740" t="str">
            <v>32x20A</v>
          </cell>
          <cell r="D1740" t="str">
            <v>개</v>
          </cell>
          <cell r="E1740">
            <v>117300</v>
          </cell>
          <cell r="G1740">
            <v>123100</v>
          </cell>
          <cell r="I1740">
            <v>124900</v>
          </cell>
          <cell r="O1740">
            <v>117300</v>
          </cell>
        </row>
        <row r="1741">
          <cell r="A1741" t="str">
            <v>M6060060</v>
          </cell>
          <cell r="B1741" t="str">
            <v>CON'-REDUCER (FRP)</v>
          </cell>
          <cell r="C1741" t="str">
            <v>32x15A</v>
          </cell>
          <cell r="D1741" t="str">
            <v>개</v>
          </cell>
          <cell r="O1741">
            <v>0</v>
          </cell>
        </row>
        <row r="1742">
          <cell r="A1742" t="str">
            <v>M6060070</v>
          </cell>
          <cell r="B1742" t="str">
            <v>CON'-REDUCER (FRP)</v>
          </cell>
          <cell r="C1742" t="str">
            <v>40x32A</v>
          </cell>
          <cell r="D1742" t="str">
            <v>개</v>
          </cell>
          <cell r="E1742">
            <v>148900</v>
          </cell>
          <cell r="G1742">
            <v>156300</v>
          </cell>
          <cell r="I1742">
            <v>158600</v>
          </cell>
          <cell r="O1742">
            <v>148900</v>
          </cell>
        </row>
        <row r="1743">
          <cell r="A1743" t="str">
            <v>M6060080</v>
          </cell>
          <cell r="B1743" t="str">
            <v>CON'-REDUCER (FRP)</v>
          </cell>
          <cell r="C1743" t="str">
            <v>40x25A</v>
          </cell>
          <cell r="D1743" t="str">
            <v>개</v>
          </cell>
          <cell r="E1743">
            <v>148900</v>
          </cell>
          <cell r="G1743">
            <v>156300</v>
          </cell>
          <cell r="I1743">
            <v>158600</v>
          </cell>
          <cell r="O1743">
            <v>148900</v>
          </cell>
        </row>
        <row r="1744">
          <cell r="A1744" t="str">
            <v>M6060090</v>
          </cell>
          <cell r="B1744" t="str">
            <v>CON'-REDUCER (FRP)</v>
          </cell>
          <cell r="C1744" t="str">
            <v>40x20A</v>
          </cell>
          <cell r="D1744" t="str">
            <v>개</v>
          </cell>
          <cell r="E1744">
            <v>148900</v>
          </cell>
          <cell r="G1744">
            <v>156300</v>
          </cell>
          <cell r="I1744">
            <v>158600</v>
          </cell>
          <cell r="O1744">
            <v>148900</v>
          </cell>
        </row>
        <row r="1745">
          <cell r="A1745" t="str">
            <v>M6060100</v>
          </cell>
          <cell r="B1745" t="str">
            <v>CON'-REDUCER (FRP)</v>
          </cell>
          <cell r="C1745" t="str">
            <v>40x15A</v>
          </cell>
          <cell r="D1745" t="str">
            <v>개</v>
          </cell>
          <cell r="E1745">
            <v>156100</v>
          </cell>
          <cell r="G1745">
            <v>163900</v>
          </cell>
          <cell r="I1745">
            <v>166300</v>
          </cell>
          <cell r="O1745">
            <v>156100</v>
          </cell>
        </row>
        <row r="1746">
          <cell r="A1746" t="str">
            <v>M6060110</v>
          </cell>
          <cell r="B1746" t="str">
            <v>CON'-REDUCER (FRP)</v>
          </cell>
          <cell r="C1746" t="str">
            <v>50x40A</v>
          </cell>
          <cell r="D1746" t="str">
            <v>개</v>
          </cell>
          <cell r="E1746">
            <v>162000</v>
          </cell>
          <cell r="G1746">
            <v>170100</v>
          </cell>
          <cell r="I1746">
            <v>172600</v>
          </cell>
          <cell r="O1746">
            <v>162000</v>
          </cell>
        </row>
        <row r="1747">
          <cell r="A1747" t="str">
            <v>M6060120</v>
          </cell>
          <cell r="B1747" t="str">
            <v>CON'-REDUCER (FRP)</v>
          </cell>
          <cell r="C1747" t="str">
            <v>50x32A</v>
          </cell>
          <cell r="D1747" t="str">
            <v>개</v>
          </cell>
          <cell r="E1747">
            <v>166600</v>
          </cell>
          <cell r="G1747">
            <v>175000</v>
          </cell>
          <cell r="I1747">
            <v>177500</v>
          </cell>
          <cell r="O1747">
            <v>166600</v>
          </cell>
        </row>
        <row r="1748">
          <cell r="A1748" t="str">
            <v>M6060130</v>
          </cell>
          <cell r="B1748" t="str">
            <v>CON'-REDUCER (FRP)</v>
          </cell>
          <cell r="C1748" t="str">
            <v>50x25A</v>
          </cell>
          <cell r="D1748" t="str">
            <v>개</v>
          </cell>
          <cell r="E1748">
            <v>130000</v>
          </cell>
          <cell r="O1748">
            <v>130000</v>
          </cell>
        </row>
        <row r="1749">
          <cell r="A1749" t="str">
            <v>M6060140</v>
          </cell>
          <cell r="B1749" t="str">
            <v>CON'-REDUCER (FRP)</v>
          </cell>
          <cell r="C1749" t="str">
            <v>50x20A</v>
          </cell>
          <cell r="D1749" t="str">
            <v>개</v>
          </cell>
          <cell r="O1749">
            <v>0</v>
          </cell>
        </row>
        <row r="1750">
          <cell r="A1750" t="str">
            <v>M6060150</v>
          </cell>
          <cell r="B1750" t="str">
            <v>CON'-REDUCER (FRP)</v>
          </cell>
          <cell r="C1750" t="str">
            <v>50x15A</v>
          </cell>
          <cell r="D1750" t="str">
            <v>개</v>
          </cell>
          <cell r="O1750">
            <v>0</v>
          </cell>
        </row>
        <row r="1751">
          <cell r="A1751" t="str">
            <v>M6060160</v>
          </cell>
          <cell r="B1751" t="str">
            <v>CON'-REDUCER (FRP)</v>
          </cell>
          <cell r="C1751" t="str">
            <v>65x50A</v>
          </cell>
          <cell r="D1751" t="str">
            <v>개</v>
          </cell>
          <cell r="E1751">
            <v>130000</v>
          </cell>
          <cell r="O1751">
            <v>130000</v>
          </cell>
        </row>
        <row r="1752">
          <cell r="A1752" t="str">
            <v>M6060170</v>
          </cell>
          <cell r="B1752" t="str">
            <v>CON'-REDUCER (FRP)</v>
          </cell>
          <cell r="C1752" t="str">
            <v>65x40A</v>
          </cell>
          <cell r="D1752" t="str">
            <v>개</v>
          </cell>
          <cell r="O1752">
            <v>0</v>
          </cell>
        </row>
        <row r="1753">
          <cell r="A1753" t="str">
            <v>M6060180</v>
          </cell>
          <cell r="B1753" t="str">
            <v>CON'-REDUCER (FRP)</v>
          </cell>
          <cell r="C1753" t="str">
            <v>65x32A</v>
          </cell>
          <cell r="D1753" t="str">
            <v>개</v>
          </cell>
          <cell r="O1753">
            <v>0</v>
          </cell>
        </row>
        <row r="1754">
          <cell r="A1754" t="str">
            <v>M6060190</v>
          </cell>
          <cell r="B1754" t="str">
            <v>CON'-REDUCER (FRP)</v>
          </cell>
          <cell r="C1754" t="str">
            <v>65x25A</v>
          </cell>
          <cell r="D1754" t="str">
            <v>개</v>
          </cell>
          <cell r="O1754">
            <v>0</v>
          </cell>
        </row>
        <row r="1755">
          <cell r="A1755" t="str">
            <v>M6060200</v>
          </cell>
          <cell r="B1755" t="str">
            <v>CON'-REDUCER (FRP)</v>
          </cell>
          <cell r="C1755" t="str">
            <v>65x20A</v>
          </cell>
          <cell r="D1755" t="str">
            <v>개</v>
          </cell>
          <cell r="O1755">
            <v>0</v>
          </cell>
        </row>
        <row r="1756">
          <cell r="A1756" t="str">
            <v>M6060210</v>
          </cell>
          <cell r="B1756" t="str">
            <v>CON'-REDUCER (FRP)</v>
          </cell>
          <cell r="C1756" t="str">
            <v>80x65A</v>
          </cell>
          <cell r="D1756" t="str">
            <v>개</v>
          </cell>
          <cell r="O1756">
            <v>0</v>
          </cell>
        </row>
        <row r="1757">
          <cell r="A1757" t="str">
            <v>M6060220</v>
          </cell>
          <cell r="B1757" t="str">
            <v>CON'-REDUCER (FRP)</v>
          </cell>
          <cell r="C1757" t="str">
            <v>80x50A</v>
          </cell>
          <cell r="D1757" t="str">
            <v>개</v>
          </cell>
          <cell r="O1757">
            <v>0</v>
          </cell>
        </row>
        <row r="1758">
          <cell r="A1758" t="str">
            <v>M6060230</v>
          </cell>
          <cell r="B1758" t="str">
            <v>CON'-REDUCER (FRP)</v>
          </cell>
          <cell r="C1758" t="str">
            <v>80x40A</v>
          </cell>
          <cell r="D1758" t="str">
            <v>개</v>
          </cell>
          <cell r="O1758">
            <v>0</v>
          </cell>
        </row>
        <row r="1759">
          <cell r="A1759" t="str">
            <v>M6060240</v>
          </cell>
          <cell r="B1759" t="str">
            <v>CON'-REDUCER (FRP)</v>
          </cell>
          <cell r="C1759" t="str">
            <v>80x32A</v>
          </cell>
          <cell r="D1759" t="str">
            <v>개</v>
          </cell>
          <cell r="O1759">
            <v>0</v>
          </cell>
        </row>
        <row r="1760">
          <cell r="A1760" t="str">
            <v>M6060250</v>
          </cell>
          <cell r="B1760" t="str">
            <v>CON'-REDUCER (FRP)</v>
          </cell>
          <cell r="C1760" t="str">
            <v>80x25A</v>
          </cell>
          <cell r="D1760" t="str">
            <v>개</v>
          </cell>
          <cell r="O1760">
            <v>0</v>
          </cell>
        </row>
        <row r="1761">
          <cell r="A1761" t="str">
            <v>M6060260</v>
          </cell>
          <cell r="B1761" t="str">
            <v>CON'-REDUCER (FRP)</v>
          </cell>
          <cell r="C1761" t="str">
            <v>100x80A</v>
          </cell>
          <cell r="D1761" t="str">
            <v>개</v>
          </cell>
          <cell r="O1761">
            <v>0</v>
          </cell>
        </row>
        <row r="1762">
          <cell r="A1762" t="str">
            <v>M6060270</v>
          </cell>
          <cell r="B1762" t="str">
            <v>CON'-REDUCER (FRP)</v>
          </cell>
          <cell r="C1762" t="str">
            <v>100x65A</v>
          </cell>
          <cell r="D1762" t="str">
            <v>개</v>
          </cell>
          <cell r="O1762">
            <v>0</v>
          </cell>
        </row>
        <row r="1763">
          <cell r="A1763" t="str">
            <v>M6060280</v>
          </cell>
          <cell r="B1763" t="str">
            <v>CON'-REDUCER (FRP)</v>
          </cell>
          <cell r="C1763" t="str">
            <v>100x50A</v>
          </cell>
          <cell r="D1763" t="str">
            <v>개</v>
          </cell>
          <cell r="O1763">
            <v>0</v>
          </cell>
        </row>
        <row r="1764">
          <cell r="A1764" t="str">
            <v>M6060290</v>
          </cell>
          <cell r="B1764" t="str">
            <v>CON'-REDUCER (FRP)</v>
          </cell>
          <cell r="C1764" t="str">
            <v>100x40A</v>
          </cell>
          <cell r="D1764" t="str">
            <v>개</v>
          </cell>
          <cell r="O1764">
            <v>0</v>
          </cell>
        </row>
        <row r="1765">
          <cell r="A1765" t="str">
            <v>M6060300</v>
          </cell>
          <cell r="B1765" t="str">
            <v>CON'-REDUCER (FRP)</v>
          </cell>
          <cell r="C1765" t="str">
            <v>100x32A</v>
          </cell>
          <cell r="D1765" t="str">
            <v>개</v>
          </cell>
          <cell r="O1765">
            <v>0</v>
          </cell>
        </row>
        <row r="1766">
          <cell r="A1766" t="str">
            <v>M6060310</v>
          </cell>
          <cell r="B1766" t="str">
            <v>CON'-REDUCER (FRP)</v>
          </cell>
          <cell r="C1766" t="str">
            <v>125x100A</v>
          </cell>
          <cell r="D1766" t="str">
            <v>개</v>
          </cell>
          <cell r="O1766">
            <v>0</v>
          </cell>
        </row>
        <row r="1767">
          <cell r="A1767" t="str">
            <v>M6060320</v>
          </cell>
          <cell r="B1767" t="str">
            <v>CON'-REDUCER (FRP)</v>
          </cell>
          <cell r="C1767" t="str">
            <v>125x80A</v>
          </cell>
          <cell r="D1767" t="str">
            <v>개</v>
          </cell>
          <cell r="O1767">
            <v>0</v>
          </cell>
        </row>
        <row r="1768">
          <cell r="A1768" t="str">
            <v>M6060330</v>
          </cell>
          <cell r="B1768" t="str">
            <v>CON'-REDUCER (FRP)</v>
          </cell>
          <cell r="C1768" t="str">
            <v>125x65A</v>
          </cell>
          <cell r="D1768" t="str">
            <v>개</v>
          </cell>
          <cell r="O1768">
            <v>0</v>
          </cell>
        </row>
        <row r="1769">
          <cell r="A1769" t="str">
            <v>M6060340</v>
          </cell>
          <cell r="B1769" t="str">
            <v>CON'-REDUCER (FRP)</v>
          </cell>
          <cell r="C1769" t="str">
            <v>125x50A</v>
          </cell>
          <cell r="D1769" t="str">
            <v>개</v>
          </cell>
          <cell r="O1769">
            <v>0</v>
          </cell>
        </row>
        <row r="1770">
          <cell r="A1770" t="str">
            <v>M6060350</v>
          </cell>
          <cell r="B1770" t="str">
            <v>CON'-REDUCER (FRP)</v>
          </cell>
          <cell r="C1770" t="str">
            <v>150x125A</v>
          </cell>
          <cell r="D1770" t="str">
            <v>개</v>
          </cell>
          <cell r="O1770">
            <v>0</v>
          </cell>
        </row>
        <row r="1771">
          <cell r="A1771" t="str">
            <v>M6060360</v>
          </cell>
          <cell r="B1771" t="str">
            <v>CON'-REDUCER (FRP)</v>
          </cell>
          <cell r="C1771" t="str">
            <v>150x100A</v>
          </cell>
          <cell r="D1771" t="str">
            <v>개</v>
          </cell>
          <cell r="O1771">
            <v>0</v>
          </cell>
        </row>
        <row r="1772">
          <cell r="A1772" t="str">
            <v>M6060370</v>
          </cell>
          <cell r="B1772" t="str">
            <v>CON'-REDUCER (FRP)</v>
          </cell>
          <cell r="C1772" t="str">
            <v>150x80A</v>
          </cell>
          <cell r="D1772" t="str">
            <v>개</v>
          </cell>
          <cell r="O1772">
            <v>0</v>
          </cell>
        </row>
        <row r="1773">
          <cell r="A1773" t="str">
            <v>M6060380</v>
          </cell>
          <cell r="B1773" t="str">
            <v>CON'-REDUCER (FRP)</v>
          </cell>
          <cell r="C1773" t="str">
            <v>150x65A</v>
          </cell>
          <cell r="D1773" t="str">
            <v>개</v>
          </cell>
          <cell r="O1773">
            <v>0</v>
          </cell>
        </row>
        <row r="1774">
          <cell r="A1774" t="str">
            <v>M6060390</v>
          </cell>
          <cell r="B1774" t="str">
            <v>CON'-REDUCER (FRP)</v>
          </cell>
          <cell r="C1774" t="str">
            <v>200x150A</v>
          </cell>
          <cell r="D1774" t="str">
            <v>개</v>
          </cell>
          <cell r="O1774">
            <v>0</v>
          </cell>
        </row>
        <row r="1775">
          <cell r="A1775" t="str">
            <v>M6060400</v>
          </cell>
          <cell r="B1775" t="str">
            <v>CON'-REDUCER (FRP)</v>
          </cell>
          <cell r="C1775" t="str">
            <v>200x125A</v>
          </cell>
          <cell r="D1775" t="str">
            <v>개</v>
          </cell>
          <cell r="O1775">
            <v>0</v>
          </cell>
        </row>
        <row r="1776">
          <cell r="A1776" t="str">
            <v>M6060410</v>
          </cell>
          <cell r="B1776" t="str">
            <v>CON'-REDUCER (FRP)</v>
          </cell>
          <cell r="C1776" t="str">
            <v>200x100A</v>
          </cell>
          <cell r="D1776" t="str">
            <v>개</v>
          </cell>
          <cell r="O1776">
            <v>0</v>
          </cell>
        </row>
        <row r="1777">
          <cell r="A1777" t="str">
            <v>M6060420</v>
          </cell>
          <cell r="B1777" t="str">
            <v>CON'-REDUCER (FRP)</v>
          </cell>
          <cell r="C1777" t="str">
            <v>200x80A</v>
          </cell>
          <cell r="D1777" t="str">
            <v>개</v>
          </cell>
          <cell r="O1777">
            <v>0</v>
          </cell>
        </row>
        <row r="1778">
          <cell r="A1778" t="str">
            <v>M6060430</v>
          </cell>
          <cell r="B1778" t="str">
            <v>CON'-REDUCER (FRP)</v>
          </cell>
          <cell r="C1778" t="str">
            <v>250x200A</v>
          </cell>
          <cell r="D1778" t="str">
            <v>개</v>
          </cell>
          <cell r="O1778">
            <v>0</v>
          </cell>
        </row>
        <row r="1779">
          <cell r="A1779" t="str">
            <v>M6060440</v>
          </cell>
          <cell r="B1779" t="str">
            <v>CON'-REDUCER (FRP)</v>
          </cell>
          <cell r="C1779" t="str">
            <v>250x150A</v>
          </cell>
          <cell r="D1779" t="str">
            <v>개</v>
          </cell>
          <cell r="O1779">
            <v>0</v>
          </cell>
        </row>
        <row r="1780">
          <cell r="A1780" t="str">
            <v>M6060450</v>
          </cell>
          <cell r="B1780" t="str">
            <v>CON'-REDUCER (FRP)</v>
          </cell>
          <cell r="C1780" t="str">
            <v>250x125A</v>
          </cell>
          <cell r="D1780" t="str">
            <v>개</v>
          </cell>
          <cell r="O1780">
            <v>0</v>
          </cell>
        </row>
        <row r="1781">
          <cell r="A1781" t="str">
            <v>M6060460</v>
          </cell>
          <cell r="B1781" t="str">
            <v>CON'-REDUCER (FRP)</v>
          </cell>
          <cell r="C1781" t="str">
            <v>250x100A</v>
          </cell>
          <cell r="D1781" t="str">
            <v>개</v>
          </cell>
          <cell r="O1781">
            <v>0</v>
          </cell>
        </row>
        <row r="1782">
          <cell r="A1782" t="str">
            <v>M6060470</v>
          </cell>
          <cell r="B1782" t="str">
            <v>CON'-REDUCER (FRP)</v>
          </cell>
          <cell r="C1782" t="str">
            <v>300x250A</v>
          </cell>
          <cell r="D1782" t="str">
            <v>개</v>
          </cell>
          <cell r="O1782">
            <v>0</v>
          </cell>
        </row>
        <row r="1783">
          <cell r="A1783" t="str">
            <v>M6060480</v>
          </cell>
          <cell r="B1783" t="str">
            <v>CON'-REDUCER (FRP)</v>
          </cell>
          <cell r="C1783" t="str">
            <v>300x200A</v>
          </cell>
          <cell r="D1783" t="str">
            <v>개</v>
          </cell>
          <cell r="O1783">
            <v>0</v>
          </cell>
        </row>
        <row r="1784">
          <cell r="A1784" t="str">
            <v>M6060490</v>
          </cell>
          <cell r="B1784" t="str">
            <v>CON'-REDUCER (FRP)</v>
          </cell>
          <cell r="C1784" t="str">
            <v>300x150A</v>
          </cell>
          <cell r="D1784" t="str">
            <v>개</v>
          </cell>
          <cell r="O1784">
            <v>0</v>
          </cell>
        </row>
        <row r="1785">
          <cell r="A1785" t="str">
            <v>M6060500</v>
          </cell>
          <cell r="B1785" t="str">
            <v>CON'-REDUCER (FRP)</v>
          </cell>
          <cell r="C1785" t="str">
            <v>300x125A</v>
          </cell>
          <cell r="D1785" t="str">
            <v>개</v>
          </cell>
          <cell r="O1785">
            <v>0</v>
          </cell>
        </row>
        <row r="1786">
          <cell r="A1786" t="str">
            <v>M6060510</v>
          </cell>
          <cell r="B1786" t="str">
            <v>CON'-REDUCER (FRP)</v>
          </cell>
          <cell r="C1786" t="str">
            <v>350x300A</v>
          </cell>
          <cell r="D1786" t="str">
            <v>개</v>
          </cell>
          <cell r="O1786">
            <v>0</v>
          </cell>
        </row>
        <row r="1787">
          <cell r="A1787" t="str">
            <v>M6060520</v>
          </cell>
          <cell r="B1787" t="str">
            <v>CON'-REDUCER (FRP)</v>
          </cell>
          <cell r="C1787" t="str">
            <v>350x250A</v>
          </cell>
          <cell r="D1787" t="str">
            <v>개</v>
          </cell>
          <cell r="O1787">
            <v>0</v>
          </cell>
        </row>
        <row r="1788">
          <cell r="A1788" t="str">
            <v>M6060530</v>
          </cell>
          <cell r="B1788" t="str">
            <v>CON'-REDUCER (FRP)</v>
          </cell>
          <cell r="C1788" t="str">
            <v>350x200A</v>
          </cell>
          <cell r="D1788" t="str">
            <v>개</v>
          </cell>
          <cell r="O1788">
            <v>0</v>
          </cell>
        </row>
        <row r="1789">
          <cell r="A1789" t="str">
            <v>M6060540</v>
          </cell>
          <cell r="B1789" t="str">
            <v>CON'-REDUCER (FRP)</v>
          </cell>
          <cell r="C1789" t="str">
            <v>350x150A</v>
          </cell>
          <cell r="D1789" t="str">
            <v>개</v>
          </cell>
          <cell r="O1789">
            <v>0</v>
          </cell>
        </row>
        <row r="1790">
          <cell r="A1790" t="str">
            <v>M6060550</v>
          </cell>
          <cell r="B1790" t="str">
            <v>CON'-REDUCER (FRP)</v>
          </cell>
          <cell r="C1790" t="str">
            <v>400x350A</v>
          </cell>
          <cell r="D1790" t="str">
            <v>개</v>
          </cell>
          <cell r="O1790">
            <v>0</v>
          </cell>
        </row>
        <row r="1791">
          <cell r="A1791" t="str">
            <v>M6060560</v>
          </cell>
          <cell r="B1791" t="str">
            <v>CON'-REDUCER (FRP)</v>
          </cell>
          <cell r="C1791" t="str">
            <v>400x300A</v>
          </cell>
          <cell r="D1791" t="str">
            <v>개</v>
          </cell>
          <cell r="O1791">
            <v>0</v>
          </cell>
        </row>
        <row r="1792">
          <cell r="A1792" t="str">
            <v>M6060570</v>
          </cell>
          <cell r="B1792" t="str">
            <v>CON'-REDUCER (FRP)</v>
          </cell>
          <cell r="C1792" t="str">
            <v>400x250A</v>
          </cell>
          <cell r="D1792" t="str">
            <v>개</v>
          </cell>
          <cell r="O1792">
            <v>0</v>
          </cell>
        </row>
        <row r="1793">
          <cell r="A1793" t="str">
            <v>M6060580</v>
          </cell>
          <cell r="B1793" t="str">
            <v>CON'-REDUCER (FRP)</v>
          </cell>
          <cell r="C1793" t="str">
            <v>400x200A</v>
          </cell>
          <cell r="D1793" t="str">
            <v>개</v>
          </cell>
          <cell r="O1793">
            <v>0</v>
          </cell>
        </row>
        <row r="1794">
          <cell r="A1794" t="str">
            <v>M607</v>
          </cell>
          <cell r="B1794" t="str">
            <v>ECC'-REDUCER (FRP)</v>
          </cell>
          <cell r="O1794">
            <v>0</v>
          </cell>
        </row>
        <row r="1795">
          <cell r="A1795" t="str">
            <v>M6070010</v>
          </cell>
          <cell r="B1795" t="str">
            <v>ECC'-REDUCER (FRP)</v>
          </cell>
          <cell r="C1795" t="str">
            <v>20x15A</v>
          </cell>
          <cell r="D1795" t="str">
            <v>개</v>
          </cell>
          <cell r="E1795">
            <v>34400</v>
          </cell>
          <cell r="G1795">
            <v>36100</v>
          </cell>
          <cell r="I1795">
            <v>36600</v>
          </cell>
          <cell r="O1795">
            <v>34400</v>
          </cell>
        </row>
        <row r="1796">
          <cell r="A1796" t="str">
            <v>M6070020</v>
          </cell>
          <cell r="B1796" t="str">
            <v>ECC'-REDUCER (FRP)</v>
          </cell>
          <cell r="C1796" t="str">
            <v>25x20A</v>
          </cell>
          <cell r="D1796" t="str">
            <v>개</v>
          </cell>
          <cell r="E1796">
            <v>52300</v>
          </cell>
          <cell r="G1796">
            <v>54900</v>
          </cell>
          <cell r="I1796">
            <v>55700</v>
          </cell>
          <cell r="O1796">
            <v>52300</v>
          </cell>
        </row>
        <row r="1797">
          <cell r="A1797" t="str">
            <v>M6070030</v>
          </cell>
          <cell r="B1797" t="str">
            <v>ECC'-REDUCER (FRP)</v>
          </cell>
          <cell r="C1797" t="str">
            <v>25x15A</v>
          </cell>
          <cell r="D1797" t="str">
            <v>개</v>
          </cell>
          <cell r="E1797">
            <v>55300</v>
          </cell>
          <cell r="G1797">
            <v>58100</v>
          </cell>
          <cell r="I1797">
            <v>58900</v>
          </cell>
          <cell r="O1797">
            <v>55300</v>
          </cell>
        </row>
        <row r="1798">
          <cell r="A1798" t="str">
            <v>M6070040</v>
          </cell>
          <cell r="B1798" t="str">
            <v>ECC'-REDUCER (FRP)</v>
          </cell>
          <cell r="C1798" t="str">
            <v>32x25A</v>
          </cell>
          <cell r="D1798" t="str">
            <v>개</v>
          </cell>
          <cell r="E1798">
            <v>111400</v>
          </cell>
          <cell r="G1798">
            <v>116900</v>
          </cell>
          <cell r="I1798">
            <v>118600</v>
          </cell>
          <cell r="O1798">
            <v>111400</v>
          </cell>
        </row>
        <row r="1799">
          <cell r="A1799" t="str">
            <v>M6070050</v>
          </cell>
          <cell r="B1799" t="str">
            <v>ECC'-REDUCER (FRP)</v>
          </cell>
          <cell r="C1799" t="str">
            <v>32x20A</v>
          </cell>
          <cell r="D1799" t="str">
            <v>개</v>
          </cell>
          <cell r="E1799">
            <v>117300</v>
          </cell>
          <cell r="G1799">
            <v>123100</v>
          </cell>
          <cell r="I1799">
            <v>124900</v>
          </cell>
          <cell r="O1799">
            <v>117300</v>
          </cell>
        </row>
        <row r="1800">
          <cell r="A1800" t="str">
            <v>M6070060</v>
          </cell>
          <cell r="B1800" t="str">
            <v>ECC'-REDUCER (FRP)</v>
          </cell>
          <cell r="C1800" t="str">
            <v>32x15A</v>
          </cell>
          <cell r="D1800" t="str">
            <v>개</v>
          </cell>
          <cell r="O1800">
            <v>0</v>
          </cell>
        </row>
        <row r="1801">
          <cell r="A1801" t="str">
            <v>M6070070</v>
          </cell>
          <cell r="B1801" t="str">
            <v>ECC'-REDUCER (FRP)</v>
          </cell>
          <cell r="C1801" t="str">
            <v>40x32A</v>
          </cell>
          <cell r="D1801" t="str">
            <v>개</v>
          </cell>
          <cell r="E1801">
            <v>148900</v>
          </cell>
          <cell r="G1801">
            <v>156300</v>
          </cell>
          <cell r="I1801">
            <v>158600</v>
          </cell>
          <cell r="O1801">
            <v>148900</v>
          </cell>
        </row>
        <row r="1802">
          <cell r="A1802" t="str">
            <v>M6070080</v>
          </cell>
          <cell r="B1802" t="str">
            <v>ECC'-REDUCER (FRP)</v>
          </cell>
          <cell r="C1802" t="str">
            <v>40x25A</v>
          </cell>
          <cell r="D1802" t="str">
            <v>개</v>
          </cell>
          <cell r="E1802">
            <v>148900</v>
          </cell>
          <cell r="G1802">
            <v>156300</v>
          </cell>
          <cell r="I1802">
            <v>158600</v>
          </cell>
          <cell r="O1802">
            <v>148900</v>
          </cell>
        </row>
        <row r="1803">
          <cell r="A1803" t="str">
            <v>M6070090</v>
          </cell>
          <cell r="B1803" t="str">
            <v>ECC'-REDUCER (FRP)</v>
          </cell>
          <cell r="C1803" t="str">
            <v>40x20A</v>
          </cell>
          <cell r="D1803" t="str">
            <v>개</v>
          </cell>
          <cell r="E1803">
            <v>148900</v>
          </cell>
          <cell r="G1803">
            <v>156300</v>
          </cell>
          <cell r="I1803">
            <v>158600</v>
          </cell>
          <cell r="O1803">
            <v>148900</v>
          </cell>
        </row>
        <row r="1804">
          <cell r="A1804" t="str">
            <v>M6070100</v>
          </cell>
          <cell r="B1804" t="str">
            <v>ECC'-REDUCER (FRP)</v>
          </cell>
          <cell r="C1804" t="str">
            <v>40x15A</v>
          </cell>
          <cell r="D1804" t="str">
            <v>개</v>
          </cell>
          <cell r="E1804">
            <v>156100</v>
          </cell>
          <cell r="G1804">
            <v>163900</v>
          </cell>
          <cell r="I1804">
            <v>166300</v>
          </cell>
          <cell r="O1804">
            <v>156100</v>
          </cell>
        </row>
        <row r="1805">
          <cell r="A1805" t="str">
            <v>M6070110</v>
          </cell>
          <cell r="B1805" t="str">
            <v>ECC'-REDUCER (FRP)</v>
          </cell>
          <cell r="C1805" t="str">
            <v>50x40A</v>
          </cell>
          <cell r="D1805" t="str">
            <v>개</v>
          </cell>
          <cell r="E1805">
            <v>162000</v>
          </cell>
          <cell r="G1805">
            <v>170100</v>
          </cell>
          <cell r="I1805">
            <v>172600</v>
          </cell>
          <cell r="O1805">
            <v>162000</v>
          </cell>
        </row>
        <row r="1806">
          <cell r="A1806" t="str">
            <v>M6070120</v>
          </cell>
          <cell r="B1806" t="str">
            <v>ECC'-REDUCER (FRP)</v>
          </cell>
          <cell r="C1806" t="str">
            <v>50x32A</v>
          </cell>
          <cell r="D1806" t="str">
            <v>개</v>
          </cell>
          <cell r="E1806">
            <v>166600</v>
          </cell>
          <cell r="G1806">
            <v>175000</v>
          </cell>
          <cell r="I1806">
            <v>177500</v>
          </cell>
          <cell r="O1806">
            <v>166600</v>
          </cell>
        </row>
        <row r="1807">
          <cell r="A1807" t="str">
            <v>M6070130</v>
          </cell>
          <cell r="B1807" t="str">
            <v>ECC'-REDUCER (FRP)</v>
          </cell>
          <cell r="C1807" t="str">
            <v>50x25A</v>
          </cell>
          <cell r="D1807" t="str">
            <v>개</v>
          </cell>
          <cell r="E1807">
            <v>130000</v>
          </cell>
          <cell r="O1807">
            <v>130000</v>
          </cell>
        </row>
        <row r="1808">
          <cell r="A1808" t="str">
            <v>M6070140</v>
          </cell>
          <cell r="B1808" t="str">
            <v>ECC'-REDUCER (FRP)</v>
          </cell>
          <cell r="C1808" t="str">
            <v>50x20A</v>
          </cell>
          <cell r="D1808" t="str">
            <v>개</v>
          </cell>
          <cell r="O1808">
            <v>0</v>
          </cell>
        </row>
        <row r="1809">
          <cell r="A1809" t="str">
            <v>M6070150</v>
          </cell>
          <cell r="B1809" t="str">
            <v>ECC'-REDUCER (FRP)</v>
          </cell>
          <cell r="C1809" t="str">
            <v>50x15A</v>
          </cell>
          <cell r="D1809" t="str">
            <v>개</v>
          </cell>
          <cell r="O1809">
            <v>0</v>
          </cell>
        </row>
        <row r="1810">
          <cell r="A1810" t="str">
            <v>M6070160</v>
          </cell>
          <cell r="B1810" t="str">
            <v>ECC'-REDUCER (FRP)</v>
          </cell>
          <cell r="C1810" t="str">
            <v>65x50A</v>
          </cell>
          <cell r="D1810" t="str">
            <v>개</v>
          </cell>
          <cell r="E1810">
            <v>130000</v>
          </cell>
          <cell r="O1810">
            <v>130000</v>
          </cell>
        </row>
        <row r="1811">
          <cell r="A1811" t="str">
            <v>M6070170</v>
          </cell>
          <cell r="B1811" t="str">
            <v>ECC'-REDUCER (FRP)</v>
          </cell>
          <cell r="C1811" t="str">
            <v>65x40A</v>
          </cell>
          <cell r="D1811" t="str">
            <v>개</v>
          </cell>
          <cell r="O1811">
            <v>0</v>
          </cell>
        </row>
        <row r="1812">
          <cell r="A1812" t="str">
            <v>M6070180</v>
          </cell>
          <cell r="B1812" t="str">
            <v>ECC'-REDUCER (FRP)</v>
          </cell>
          <cell r="C1812" t="str">
            <v>65x32A</v>
          </cell>
          <cell r="D1812" t="str">
            <v>개</v>
          </cell>
          <cell r="O1812">
            <v>0</v>
          </cell>
        </row>
        <row r="1813">
          <cell r="A1813" t="str">
            <v>M6070190</v>
          </cell>
          <cell r="B1813" t="str">
            <v>ECC'-REDUCER (FRP)</v>
          </cell>
          <cell r="C1813" t="str">
            <v>65x25A</v>
          </cell>
          <cell r="D1813" t="str">
            <v>개</v>
          </cell>
          <cell r="O1813">
            <v>0</v>
          </cell>
        </row>
        <row r="1814">
          <cell r="A1814" t="str">
            <v>M6070200</v>
          </cell>
          <cell r="B1814" t="str">
            <v>ECC'-REDUCER (FRP)</v>
          </cell>
          <cell r="C1814" t="str">
            <v>65x20A</v>
          </cell>
          <cell r="D1814" t="str">
            <v>개</v>
          </cell>
          <cell r="O1814">
            <v>0</v>
          </cell>
        </row>
        <row r="1815">
          <cell r="A1815" t="str">
            <v>M6070210</v>
          </cell>
          <cell r="B1815" t="str">
            <v>ECC'-REDUCER (FRP)</v>
          </cell>
          <cell r="C1815" t="str">
            <v>80x65A</v>
          </cell>
          <cell r="D1815" t="str">
            <v>개</v>
          </cell>
          <cell r="O1815">
            <v>0</v>
          </cell>
        </row>
        <row r="1816">
          <cell r="A1816" t="str">
            <v>M6070220</v>
          </cell>
          <cell r="B1816" t="str">
            <v>ECC'-REDUCER (FRP)</v>
          </cell>
          <cell r="C1816" t="str">
            <v>80x50A</v>
          </cell>
          <cell r="D1816" t="str">
            <v>개</v>
          </cell>
          <cell r="O1816">
            <v>0</v>
          </cell>
        </row>
        <row r="1817">
          <cell r="A1817" t="str">
            <v>M6070230</v>
          </cell>
          <cell r="B1817" t="str">
            <v>ECC'-REDUCER (FRP)</v>
          </cell>
          <cell r="C1817" t="str">
            <v>80x40A</v>
          </cell>
          <cell r="D1817" t="str">
            <v>개</v>
          </cell>
          <cell r="O1817">
            <v>0</v>
          </cell>
        </row>
        <row r="1818">
          <cell r="A1818" t="str">
            <v>M6070240</v>
          </cell>
          <cell r="B1818" t="str">
            <v>ECC'-REDUCER (FRP)</v>
          </cell>
          <cell r="C1818" t="str">
            <v>80x32A</v>
          </cell>
          <cell r="D1818" t="str">
            <v>개</v>
          </cell>
          <cell r="O1818">
            <v>0</v>
          </cell>
        </row>
        <row r="1819">
          <cell r="A1819" t="str">
            <v>M6070250</v>
          </cell>
          <cell r="B1819" t="str">
            <v>ECC'-REDUCER (FRP)</v>
          </cell>
          <cell r="C1819" t="str">
            <v>80x25A</v>
          </cell>
          <cell r="D1819" t="str">
            <v>개</v>
          </cell>
          <cell r="O1819">
            <v>0</v>
          </cell>
        </row>
        <row r="1820">
          <cell r="A1820" t="str">
            <v>M6070260</v>
          </cell>
          <cell r="B1820" t="str">
            <v>ECC'-REDUCER (FRP)</v>
          </cell>
          <cell r="C1820" t="str">
            <v>100x80A</v>
          </cell>
          <cell r="D1820" t="str">
            <v>개</v>
          </cell>
          <cell r="O1820">
            <v>0</v>
          </cell>
        </row>
        <row r="1821">
          <cell r="A1821" t="str">
            <v>M6070270</v>
          </cell>
          <cell r="B1821" t="str">
            <v>ECC'-REDUCER (FRP)</v>
          </cell>
          <cell r="C1821" t="str">
            <v>100x65A</v>
          </cell>
          <cell r="D1821" t="str">
            <v>개</v>
          </cell>
          <cell r="O1821">
            <v>0</v>
          </cell>
        </row>
        <row r="1822">
          <cell r="A1822" t="str">
            <v>M6070280</v>
          </cell>
          <cell r="B1822" t="str">
            <v>ECC'-REDUCER (FRP)</v>
          </cell>
          <cell r="C1822" t="str">
            <v>100x50A</v>
          </cell>
          <cell r="D1822" t="str">
            <v>개</v>
          </cell>
          <cell r="O1822">
            <v>0</v>
          </cell>
        </row>
        <row r="1823">
          <cell r="A1823" t="str">
            <v>M6070290</v>
          </cell>
          <cell r="B1823" t="str">
            <v>ECC'-REDUCER (FRP)</v>
          </cell>
          <cell r="C1823" t="str">
            <v>100x40A</v>
          </cell>
          <cell r="D1823" t="str">
            <v>개</v>
          </cell>
          <cell r="O1823">
            <v>0</v>
          </cell>
        </row>
        <row r="1824">
          <cell r="A1824" t="str">
            <v>M6070300</v>
          </cell>
          <cell r="B1824" t="str">
            <v>ECC'-REDUCER (FRP)</v>
          </cell>
          <cell r="C1824" t="str">
            <v>100x32A</v>
          </cell>
          <cell r="D1824" t="str">
            <v>개</v>
          </cell>
          <cell r="O1824">
            <v>0</v>
          </cell>
        </row>
        <row r="1825">
          <cell r="A1825" t="str">
            <v>M6070310</v>
          </cell>
          <cell r="B1825" t="str">
            <v>ECC'-REDUCER (FRP)</v>
          </cell>
          <cell r="C1825" t="str">
            <v>125x100A</v>
          </cell>
          <cell r="D1825" t="str">
            <v>개</v>
          </cell>
          <cell r="O1825">
            <v>0</v>
          </cell>
        </row>
        <row r="1826">
          <cell r="A1826" t="str">
            <v>M6070320</v>
          </cell>
          <cell r="B1826" t="str">
            <v>ECC'-REDUCER (FRP)</v>
          </cell>
          <cell r="C1826" t="str">
            <v>125x80A</v>
          </cell>
          <cell r="D1826" t="str">
            <v>개</v>
          </cell>
          <cell r="O1826">
            <v>0</v>
          </cell>
        </row>
        <row r="1827">
          <cell r="A1827" t="str">
            <v>M6070330</v>
          </cell>
          <cell r="B1827" t="str">
            <v>ECC'-REDUCER (FRP)</v>
          </cell>
          <cell r="C1827" t="str">
            <v>125x65A</v>
          </cell>
          <cell r="D1827" t="str">
            <v>개</v>
          </cell>
          <cell r="O1827">
            <v>0</v>
          </cell>
        </row>
        <row r="1828">
          <cell r="A1828" t="str">
            <v>M6070340</v>
          </cell>
          <cell r="B1828" t="str">
            <v>ECC'-REDUCER (FRP)</v>
          </cell>
          <cell r="C1828" t="str">
            <v>125x50A</v>
          </cell>
          <cell r="D1828" t="str">
            <v>개</v>
          </cell>
          <cell r="O1828">
            <v>0</v>
          </cell>
        </row>
        <row r="1829">
          <cell r="A1829" t="str">
            <v>M6070350</v>
          </cell>
          <cell r="B1829" t="str">
            <v>ECC'-REDUCER (FRP)</v>
          </cell>
          <cell r="C1829" t="str">
            <v>150x125A</v>
          </cell>
          <cell r="D1829" t="str">
            <v>개</v>
          </cell>
          <cell r="O1829">
            <v>0</v>
          </cell>
        </row>
        <row r="1830">
          <cell r="A1830" t="str">
            <v>M6070360</v>
          </cell>
          <cell r="B1830" t="str">
            <v>ECC'-REDUCER (FRP)</v>
          </cell>
          <cell r="C1830" t="str">
            <v>150x100A</v>
          </cell>
          <cell r="D1830" t="str">
            <v>개</v>
          </cell>
          <cell r="O1830">
            <v>0</v>
          </cell>
        </row>
        <row r="1831">
          <cell r="A1831" t="str">
            <v>M6070370</v>
          </cell>
          <cell r="B1831" t="str">
            <v>ECC'-REDUCER (FRP)</v>
          </cell>
          <cell r="C1831" t="str">
            <v>150x80A</v>
          </cell>
          <cell r="D1831" t="str">
            <v>개</v>
          </cell>
          <cell r="O1831">
            <v>0</v>
          </cell>
        </row>
        <row r="1832">
          <cell r="A1832" t="str">
            <v>M6070380</v>
          </cell>
          <cell r="B1832" t="str">
            <v>ECC'-REDUCER (FRP)</v>
          </cell>
          <cell r="C1832" t="str">
            <v>150x65A</v>
          </cell>
          <cell r="D1832" t="str">
            <v>개</v>
          </cell>
          <cell r="O1832">
            <v>0</v>
          </cell>
        </row>
        <row r="1833">
          <cell r="A1833" t="str">
            <v>M6070390</v>
          </cell>
          <cell r="B1833" t="str">
            <v>ECC'-REDUCER (FRP)</v>
          </cell>
          <cell r="C1833" t="str">
            <v>200x150A</v>
          </cell>
          <cell r="D1833" t="str">
            <v>개</v>
          </cell>
          <cell r="O1833">
            <v>0</v>
          </cell>
        </row>
        <row r="1834">
          <cell r="A1834" t="str">
            <v>M6070400</v>
          </cell>
          <cell r="B1834" t="str">
            <v>ECC'-REDUCER (FRP)</v>
          </cell>
          <cell r="C1834" t="str">
            <v>200x125A</v>
          </cell>
          <cell r="D1834" t="str">
            <v>개</v>
          </cell>
          <cell r="O1834">
            <v>0</v>
          </cell>
        </row>
        <row r="1835">
          <cell r="A1835" t="str">
            <v>M6070410</v>
          </cell>
          <cell r="B1835" t="str">
            <v>ECC'-REDUCER (FRP)</v>
          </cell>
          <cell r="C1835" t="str">
            <v>200x100A</v>
          </cell>
          <cell r="D1835" t="str">
            <v>개</v>
          </cell>
          <cell r="O1835">
            <v>0</v>
          </cell>
        </row>
        <row r="1836">
          <cell r="A1836" t="str">
            <v>M6070420</v>
          </cell>
          <cell r="B1836" t="str">
            <v>ECC'-REDUCER (FRP)</v>
          </cell>
          <cell r="C1836" t="str">
            <v>200x80A</v>
          </cell>
          <cell r="D1836" t="str">
            <v>개</v>
          </cell>
          <cell r="O1836">
            <v>0</v>
          </cell>
        </row>
        <row r="1837">
          <cell r="A1837" t="str">
            <v>M6070430</v>
          </cell>
          <cell r="B1837" t="str">
            <v>ECC'-REDUCER (FRP)</v>
          </cell>
          <cell r="C1837" t="str">
            <v>250x200A</v>
          </cell>
          <cell r="D1837" t="str">
            <v>개</v>
          </cell>
          <cell r="O1837">
            <v>0</v>
          </cell>
        </row>
        <row r="1838">
          <cell r="A1838" t="str">
            <v>M6070440</v>
          </cell>
          <cell r="B1838" t="str">
            <v>ECC'-REDUCER (FRP)</v>
          </cell>
          <cell r="C1838" t="str">
            <v>250x150A</v>
          </cell>
          <cell r="D1838" t="str">
            <v>개</v>
          </cell>
          <cell r="O1838">
            <v>0</v>
          </cell>
        </row>
        <row r="1839">
          <cell r="A1839" t="str">
            <v>M6070450</v>
          </cell>
          <cell r="B1839" t="str">
            <v>ECC'-REDUCER (FRP)</v>
          </cell>
          <cell r="C1839" t="str">
            <v>250x125A</v>
          </cell>
          <cell r="D1839" t="str">
            <v>개</v>
          </cell>
          <cell r="O1839">
            <v>0</v>
          </cell>
        </row>
        <row r="1840">
          <cell r="A1840" t="str">
            <v>M6070460</v>
          </cell>
          <cell r="B1840" t="str">
            <v>ECC'-REDUCER (FRP)</v>
          </cell>
          <cell r="C1840" t="str">
            <v>250x100A</v>
          </cell>
          <cell r="D1840" t="str">
            <v>개</v>
          </cell>
          <cell r="O1840">
            <v>0</v>
          </cell>
        </row>
        <row r="1841">
          <cell r="A1841" t="str">
            <v>M6070470</v>
          </cell>
          <cell r="B1841" t="str">
            <v>ECC'-REDUCER (FRP)</v>
          </cell>
          <cell r="C1841" t="str">
            <v>300x250A</v>
          </cell>
          <cell r="D1841" t="str">
            <v>개</v>
          </cell>
          <cell r="O1841">
            <v>0</v>
          </cell>
        </row>
        <row r="1842">
          <cell r="A1842" t="str">
            <v>M6070480</v>
          </cell>
          <cell r="B1842" t="str">
            <v>ECC'-REDUCER (FRP)</v>
          </cell>
          <cell r="C1842" t="str">
            <v>300x200A</v>
          </cell>
          <cell r="D1842" t="str">
            <v>개</v>
          </cell>
          <cell r="O1842">
            <v>0</v>
          </cell>
        </row>
        <row r="1843">
          <cell r="A1843" t="str">
            <v>M6070490</v>
          </cell>
          <cell r="B1843" t="str">
            <v>ECC'-REDUCER (FRP)</v>
          </cell>
          <cell r="C1843" t="str">
            <v>300x150A</v>
          </cell>
          <cell r="D1843" t="str">
            <v>개</v>
          </cell>
          <cell r="O1843">
            <v>0</v>
          </cell>
        </row>
        <row r="1844">
          <cell r="A1844" t="str">
            <v>M6070500</v>
          </cell>
          <cell r="B1844" t="str">
            <v>ECC'-REDUCER (FRP)</v>
          </cell>
          <cell r="C1844" t="str">
            <v>300x125A</v>
          </cell>
          <cell r="D1844" t="str">
            <v>개</v>
          </cell>
          <cell r="O1844">
            <v>0</v>
          </cell>
        </row>
        <row r="1845">
          <cell r="A1845" t="str">
            <v>M6070510</v>
          </cell>
          <cell r="B1845" t="str">
            <v>ECC'-REDUCER (FRP)</v>
          </cell>
          <cell r="C1845" t="str">
            <v>350x300A</v>
          </cell>
          <cell r="D1845" t="str">
            <v>개</v>
          </cell>
          <cell r="O1845">
            <v>0</v>
          </cell>
        </row>
        <row r="1846">
          <cell r="A1846" t="str">
            <v>M6070520</v>
          </cell>
          <cell r="B1846" t="str">
            <v>ECC'-REDUCER (FRP)</v>
          </cell>
          <cell r="C1846" t="str">
            <v>350x250A</v>
          </cell>
          <cell r="D1846" t="str">
            <v>개</v>
          </cell>
          <cell r="O1846">
            <v>0</v>
          </cell>
        </row>
        <row r="1847">
          <cell r="A1847" t="str">
            <v>M6070530</v>
          </cell>
          <cell r="B1847" t="str">
            <v>ECC'-REDUCER (FRP)</v>
          </cell>
          <cell r="C1847" t="str">
            <v>350x200A</v>
          </cell>
          <cell r="D1847" t="str">
            <v>개</v>
          </cell>
          <cell r="O1847">
            <v>0</v>
          </cell>
        </row>
        <row r="1848">
          <cell r="A1848" t="str">
            <v>M6070540</v>
          </cell>
          <cell r="B1848" t="str">
            <v>ECC'-REDUCER (FRP)</v>
          </cell>
          <cell r="C1848" t="str">
            <v>350x150A</v>
          </cell>
          <cell r="D1848" t="str">
            <v>개</v>
          </cell>
          <cell r="O1848">
            <v>0</v>
          </cell>
        </row>
        <row r="1849">
          <cell r="A1849" t="str">
            <v>M6070550</v>
          </cell>
          <cell r="B1849" t="str">
            <v>ECC'-REDUCER (FRP)</v>
          </cell>
          <cell r="C1849" t="str">
            <v>400x350A</v>
          </cell>
          <cell r="D1849" t="str">
            <v>개</v>
          </cell>
          <cell r="O1849">
            <v>0</v>
          </cell>
        </row>
        <row r="1850">
          <cell r="A1850" t="str">
            <v>M6070560</v>
          </cell>
          <cell r="B1850" t="str">
            <v>ECC'-REDUCER (FRP)</v>
          </cell>
          <cell r="C1850" t="str">
            <v>400x300A</v>
          </cell>
          <cell r="D1850" t="str">
            <v>개</v>
          </cell>
          <cell r="O1850">
            <v>0</v>
          </cell>
        </row>
        <row r="1851">
          <cell r="A1851" t="str">
            <v>M6070570</v>
          </cell>
          <cell r="B1851" t="str">
            <v>ECC'-REDUCER (FRP)</v>
          </cell>
          <cell r="C1851" t="str">
            <v>400x250A</v>
          </cell>
          <cell r="D1851" t="str">
            <v>개</v>
          </cell>
          <cell r="O1851">
            <v>0</v>
          </cell>
        </row>
        <row r="1852">
          <cell r="A1852" t="str">
            <v>M6070580</v>
          </cell>
          <cell r="B1852" t="str">
            <v>ECC'-REDUCER (FRP)</v>
          </cell>
          <cell r="C1852" t="str">
            <v>400x200A</v>
          </cell>
          <cell r="D1852" t="str">
            <v>개</v>
          </cell>
          <cell r="O1852">
            <v>0</v>
          </cell>
        </row>
        <row r="1853">
          <cell r="A1853" t="str">
            <v>M608</v>
          </cell>
          <cell r="B1853" t="str">
            <v>플랜지 (FRP)</v>
          </cell>
          <cell r="O1853">
            <v>0</v>
          </cell>
        </row>
        <row r="1854">
          <cell r="A1854" t="str">
            <v>M6080015</v>
          </cell>
          <cell r="B1854" t="str">
            <v>플랜지 (FRP)</v>
          </cell>
          <cell r="C1854" t="str">
            <v>15A</v>
          </cell>
          <cell r="D1854" t="str">
            <v>개</v>
          </cell>
          <cell r="O1854">
            <v>0</v>
          </cell>
        </row>
        <row r="1855">
          <cell r="A1855" t="str">
            <v>M6080020</v>
          </cell>
          <cell r="B1855" t="str">
            <v>플랜지 (FRP)</v>
          </cell>
          <cell r="C1855" t="str">
            <v>20A</v>
          </cell>
          <cell r="D1855" t="str">
            <v>개</v>
          </cell>
          <cell r="O1855">
            <v>0</v>
          </cell>
        </row>
        <row r="1856">
          <cell r="A1856" t="str">
            <v>M6080025</v>
          </cell>
          <cell r="B1856" t="str">
            <v>플랜지 (FRP)</v>
          </cell>
          <cell r="C1856" t="str">
            <v>25A</v>
          </cell>
          <cell r="D1856" t="str">
            <v>개</v>
          </cell>
          <cell r="O1856">
            <v>0</v>
          </cell>
        </row>
        <row r="1857">
          <cell r="A1857" t="str">
            <v>M6080032</v>
          </cell>
          <cell r="B1857" t="str">
            <v>플랜지 (FRP)</v>
          </cell>
          <cell r="C1857" t="str">
            <v>32A</v>
          </cell>
          <cell r="D1857" t="str">
            <v>개</v>
          </cell>
          <cell r="O1857">
            <v>0</v>
          </cell>
        </row>
        <row r="1858">
          <cell r="A1858" t="str">
            <v>M6080040</v>
          </cell>
          <cell r="B1858" t="str">
            <v>플랜지 (FRP)</v>
          </cell>
          <cell r="C1858" t="str">
            <v>40A</v>
          </cell>
          <cell r="D1858" t="str">
            <v>개</v>
          </cell>
          <cell r="O1858">
            <v>0</v>
          </cell>
        </row>
        <row r="1859">
          <cell r="A1859" t="str">
            <v>M6080050</v>
          </cell>
          <cell r="B1859" t="str">
            <v>플랜지 (FRP)</v>
          </cell>
          <cell r="C1859" t="str">
            <v>50A</v>
          </cell>
          <cell r="D1859" t="str">
            <v>개</v>
          </cell>
          <cell r="E1859">
            <v>27200</v>
          </cell>
          <cell r="G1859">
            <v>28200</v>
          </cell>
          <cell r="I1859">
            <v>28500</v>
          </cell>
          <cell r="O1859">
            <v>27200</v>
          </cell>
        </row>
        <row r="1860">
          <cell r="A1860" t="str">
            <v>M6080065</v>
          </cell>
          <cell r="B1860" t="str">
            <v>플랜지 (FRP)</v>
          </cell>
          <cell r="C1860" t="str">
            <v>65A</v>
          </cell>
          <cell r="D1860" t="str">
            <v>개</v>
          </cell>
          <cell r="O1860">
            <v>0</v>
          </cell>
        </row>
        <row r="1861">
          <cell r="A1861" t="str">
            <v>M6080080</v>
          </cell>
          <cell r="B1861" t="str">
            <v>플랜지 (FRP)</v>
          </cell>
          <cell r="C1861" t="str">
            <v>80A</v>
          </cell>
          <cell r="D1861" t="str">
            <v>개</v>
          </cell>
          <cell r="E1861">
            <v>41000</v>
          </cell>
          <cell r="G1861">
            <v>42700</v>
          </cell>
          <cell r="I1861">
            <v>43200</v>
          </cell>
          <cell r="O1861">
            <v>41000</v>
          </cell>
        </row>
        <row r="1862">
          <cell r="A1862" t="str">
            <v>M6080100</v>
          </cell>
          <cell r="B1862" t="str">
            <v>플랜지 (FRP)</v>
          </cell>
          <cell r="C1862" t="str">
            <v>100A</v>
          </cell>
          <cell r="D1862" t="str">
            <v>개</v>
          </cell>
          <cell r="E1862">
            <v>59900</v>
          </cell>
          <cell r="G1862">
            <v>12500</v>
          </cell>
          <cell r="I1862">
            <v>63000</v>
          </cell>
          <cell r="O1862">
            <v>12500</v>
          </cell>
        </row>
        <row r="1863">
          <cell r="A1863" t="str">
            <v>M6080125</v>
          </cell>
          <cell r="B1863" t="str">
            <v>플랜지 (FRP)</v>
          </cell>
          <cell r="C1863" t="str">
            <v>125A</v>
          </cell>
          <cell r="D1863" t="str">
            <v>개</v>
          </cell>
          <cell r="E1863">
            <v>96900</v>
          </cell>
          <cell r="G1863">
            <v>100900</v>
          </cell>
          <cell r="I1863">
            <v>102000</v>
          </cell>
          <cell r="O1863">
            <v>96900</v>
          </cell>
        </row>
        <row r="1864">
          <cell r="A1864" t="str">
            <v>M6080150</v>
          </cell>
          <cell r="B1864" t="str">
            <v>플랜지 (FRP)</v>
          </cell>
          <cell r="C1864" t="str">
            <v>150A</v>
          </cell>
          <cell r="D1864" t="str">
            <v>개</v>
          </cell>
          <cell r="E1864">
            <v>107800</v>
          </cell>
          <cell r="G1864">
            <v>112300</v>
          </cell>
          <cell r="I1864">
            <v>113600</v>
          </cell>
          <cell r="O1864">
            <v>107800</v>
          </cell>
        </row>
        <row r="1865">
          <cell r="A1865" t="str">
            <v>M6080200</v>
          </cell>
          <cell r="B1865" t="str">
            <v>플랜지 (FRP)</v>
          </cell>
          <cell r="C1865" t="str">
            <v>200A</v>
          </cell>
          <cell r="D1865" t="str">
            <v>개</v>
          </cell>
          <cell r="O1865">
            <v>0</v>
          </cell>
        </row>
        <row r="1866">
          <cell r="A1866" t="str">
            <v>M6080250</v>
          </cell>
          <cell r="B1866" t="str">
            <v>플랜지 (FRP)</v>
          </cell>
          <cell r="C1866" t="str">
            <v>250A</v>
          </cell>
          <cell r="D1866" t="str">
            <v>개</v>
          </cell>
          <cell r="O1866">
            <v>0</v>
          </cell>
        </row>
        <row r="1867">
          <cell r="A1867" t="str">
            <v>M6080300</v>
          </cell>
          <cell r="B1867" t="str">
            <v>플랜지 (FRP)</v>
          </cell>
          <cell r="C1867" t="str">
            <v>300A</v>
          </cell>
          <cell r="D1867" t="str">
            <v>개</v>
          </cell>
          <cell r="O1867">
            <v>0</v>
          </cell>
        </row>
        <row r="1868">
          <cell r="A1868" t="str">
            <v>M6080350</v>
          </cell>
          <cell r="B1868" t="str">
            <v>플랜지 (FRP)</v>
          </cell>
          <cell r="C1868" t="str">
            <v>350A</v>
          </cell>
          <cell r="D1868" t="str">
            <v>개</v>
          </cell>
          <cell r="O1868">
            <v>0</v>
          </cell>
        </row>
        <row r="1869">
          <cell r="A1869" t="str">
            <v>M6080400</v>
          </cell>
          <cell r="B1869" t="str">
            <v>플랜지 (FRP)</v>
          </cell>
          <cell r="C1869" t="str">
            <v>400A</v>
          </cell>
          <cell r="D1869" t="str">
            <v>개</v>
          </cell>
          <cell r="E1869">
            <v>120000</v>
          </cell>
          <cell r="O1869">
            <v>120000</v>
          </cell>
        </row>
        <row r="1870">
          <cell r="A1870" t="str">
            <v>M6080450</v>
          </cell>
          <cell r="B1870" t="str">
            <v>플랜지 (FRP)</v>
          </cell>
          <cell r="C1870" t="str">
            <v>450A</v>
          </cell>
          <cell r="D1870" t="str">
            <v>개</v>
          </cell>
          <cell r="O1870">
            <v>0</v>
          </cell>
        </row>
        <row r="1871">
          <cell r="A1871" t="str">
            <v>M6080500</v>
          </cell>
          <cell r="B1871" t="str">
            <v>플랜지 (FRP)</v>
          </cell>
          <cell r="C1871" t="str">
            <v>500A</v>
          </cell>
          <cell r="D1871" t="str">
            <v>개</v>
          </cell>
          <cell r="O1871">
            <v>0</v>
          </cell>
        </row>
        <row r="1872">
          <cell r="A1872" t="str">
            <v>M6080600</v>
          </cell>
          <cell r="B1872" t="str">
            <v>플랜지 (FRP)</v>
          </cell>
          <cell r="C1872" t="str">
            <v>600A</v>
          </cell>
          <cell r="D1872" t="str">
            <v>개</v>
          </cell>
          <cell r="O1872">
            <v>0</v>
          </cell>
        </row>
        <row r="1873">
          <cell r="A1873" t="str">
            <v>M6080700</v>
          </cell>
          <cell r="B1873" t="str">
            <v>플랜지 (FRP)</v>
          </cell>
          <cell r="C1873" t="str">
            <v>700A</v>
          </cell>
          <cell r="D1873" t="str">
            <v>개</v>
          </cell>
          <cell r="O1873">
            <v>0</v>
          </cell>
        </row>
        <row r="1874">
          <cell r="A1874" t="str">
            <v>M6080800</v>
          </cell>
          <cell r="B1874" t="str">
            <v>플랜지 (FRP)</v>
          </cell>
          <cell r="C1874" t="str">
            <v>800A</v>
          </cell>
          <cell r="D1874" t="str">
            <v>개</v>
          </cell>
          <cell r="O1874">
            <v>0</v>
          </cell>
        </row>
        <row r="1875">
          <cell r="A1875" t="str">
            <v>M6080900</v>
          </cell>
          <cell r="B1875" t="str">
            <v>플랜지 (FRP)</v>
          </cell>
          <cell r="C1875" t="str">
            <v>900A</v>
          </cell>
          <cell r="D1875" t="str">
            <v>개</v>
          </cell>
          <cell r="O1875">
            <v>0</v>
          </cell>
        </row>
        <row r="1876">
          <cell r="A1876" t="str">
            <v>M6081000</v>
          </cell>
          <cell r="B1876" t="str">
            <v>플랜지 (FRP)</v>
          </cell>
          <cell r="C1876" t="str">
            <v>1000A</v>
          </cell>
          <cell r="D1876" t="str">
            <v>개</v>
          </cell>
          <cell r="O1876">
            <v>0</v>
          </cell>
        </row>
        <row r="1877">
          <cell r="A1877" t="str">
            <v>M609</v>
          </cell>
          <cell r="B1877" t="str">
            <v>맹 플랜지 (FRP)</v>
          </cell>
          <cell r="O1877">
            <v>0</v>
          </cell>
        </row>
        <row r="1878">
          <cell r="A1878" t="str">
            <v>M6090015</v>
          </cell>
          <cell r="B1878" t="str">
            <v>맹 플랜지 (FRP)</v>
          </cell>
          <cell r="C1878" t="str">
            <v>15A</v>
          </cell>
          <cell r="D1878" t="str">
            <v>개</v>
          </cell>
          <cell r="O1878">
            <v>0</v>
          </cell>
        </row>
        <row r="1879">
          <cell r="A1879" t="str">
            <v>M6090020</v>
          </cell>
          <cell r="B1879" t="str">
            <v>맹 플랜지 (FRP)</v>
          </cell>
          <cell r="C1879" t="str">
            <v>20A</v>
          </cell>
          <cell r="D1879" t="str">
            <v>개</v>
          </cell>
          <cell r="O1879">
            <v>0</v>
          </cell>
        </row>
        <row r="1880">
          <cell r="A1880" t="str">
            <v>M6090025</v>
          </cell>
          <cell r="B1880" t="str">
            <v>맹 플랜지 (FRP)</v>
          </cell>
          <cell r="C1880" t="str">
            <v>25A</v>
          </cell>
          <cell r="D1880" t="str">
            <v>개</v>
          </cell>
          <cell r="O1880">
            <v>0</v>
          </cell>
        </row>
        <row r="1881">
          <cell r="A1881" t="str">
            <v>M6090032</v>
          </cell>
          <cell r="B1881" t="str">
            <v>맹 플랜지 (FRP)</v>
          </cell>
          <cell r="C1881" t="str">
            <v>32A</v>
          </cell>
          <cell r="D1881" t="str">
            <v>개</v>
          </cell>
          <cell r="O1881">
            <v>0</v>
          </cell>
        </row>
        <row r="1882">
          <cell r="A1882" t="str">
            <v>M6090040</v>
          </cell>
          <cell r="B1882" t="str">
            <v>맹 플랜지 (FRP)</v>
          </cell>
          <cell r="C1882" t="str">
            <v>40A</v>
          </cell>
          <cell r="D1882" t="str">
            <v>개</v>
          </cell>
          <cell r="O1882">
            <v>0</v>
          </cell>
        </row>
        <row r="1883">
          <cell r="A1883" t="str">
            <v>M6090050</v>
          </cell>
          <cell r="B1883" t="str">
            <v>맹 플랜지 (FRP)</v>
          </cell>
          <cell r="C1883" t="str">
            <v>50A</v>
          </cell>
          <cell r="D1883" t="str">
            <v>개</v>
          </cell>
          <cell r="O1883">
            <v>0</v>
          </cell>
        </row>
        <row r="1884">
          <cell r="A1884" t="str">
            <v>M6090065</v>
          </cell>
          <cell r="B1884" t="str">
            <v>맹 플랜지 (FRP)</v>
          </cell>
          <cell r="C1884" t="str">
            <v>65A</v>
          </cell>
          <cell r="D1884" t="str">
            <v>개</v>
          </cell>
          <cell r="O1884">
            <v>0</v>
          </cell>
        </row>
        <row r="1885">
          <cell r="A1885" t="str">
            <v>M6090080</v>
          </cell>
          <cell r="B1885" t="str">
            <v>맹 플랜지 (FRP)</v>
          </cell>
          <cell r="C1885" t="str">
            <v>80A</v>
          </cell>
          <cell r="D1885" t="str">
            <v>개</v>
          </cell>
          <cell r="O1885">
            <v>0</v>
          </cell>
        </row>
        <row r="1886">
          <cell r="A1886" t="str">
            <v>M6090100</v>
          </cell>
          <cell r="B1886" t="str">
            <v>맹 플랜지 (FRP)</v>
          </cell>
          <cell r="C1886" t="str">
            <v>100A</v>
          </cell>
          <cell r="D1886" t="str">
            <v>개</v>
          </cell>
          <cell r="O1886">
            <v>0</v>
          </cell>
        </row>
        <row r="1887">
          <cell r="A1887" t="str">
            <v>M6090125</v>
          </cell>
          <cell r="B1887" t="str">
            <v>맹 플랜지 (FRP)</v>
          </cell>
          <cell r="C1887" t="str">
            <v>125A</v>
          </cell>
          <cell r="D1887" t="str">
            <v>개</v>
          </cell>
          <cell r="O1887">
            <v>0</v>
          </cell>
        </row>
        <row r="1888">
          <cell r="A1888" t="str">
            <v>M6090150</v>
          </cell>
          <cell r="B1888" t="str">
            <v>맹 플랜지 (FRP)</v>
          </cell>
          <cell r="C1888" t="str">
            <v>150A</v>
          </cell>
          <cell r="D1888" t="str">
            <v>개</v>
          </cell>
          <cell r="O1888">
            <v>0</v>
          </cell>
        </row>
        <row r="1889">
          <cell r="A1889" t="str">
            <v>M6090200</v>
          </cell>
          <cell r="B1889" t="str">
            <v>맹 플랜지 (FRP)</v>
          </cell>
          <cell r="C1889" t="str">
            <v>200A</v>
          </cell>
          <cell r="D1889" t="str">
            <v>개</v>
          </cell>
          <cell r="O1889">
            <v>0</v>
          </cell>
        </row>
        <row r="1890">
          <cell r="A1890" t="str">
            <v>M6090250</v>
          </cell>
          <cell r="B1890" t="str">
            <v>맹 플랜지 (FRP)</v>
          </cell>
          <cell r="C1890" t="str">
            <v>250A</v>
          </cell>
          <cell r="D1890" t="str">
            <v>개</v>
          </cell>
          <cell r="O1890">
            <v>0</v>
          </cell>
        </row>
        <row r="1891">
          <cell r="A1891" t="str">
            <v>M6090300</v>
          </cell>
          <cell r="B1891" t="str">
            <v>맹 플랜지 (FRP)</v>
          </cell>
          <cell r="C1891" t="str">
            <v>300A</v>
          </cell>
          <cell r="D1891" t="str">
            <v>개</v>
          </cell>
          <cell r="O1891">
            <v>0</v>
          </cell>
        </row>
        <row r="1892">
          <cell r="A1892" t="str">
            <v>M6090350</v>
          </cell>
          <cell r="B1892" t="str">
            <v>맹 플랜지 (FRP)</v>
          </cell>
          <cell r="C1892" t="str">
            <v>350A</v>
          </cell>
          <cell r="D1892" t="str">
            <v>개</v>
          </cell>
          <cell r="E1892">
            <v>17700</v>
          </cell>
          <cell r="G1892">
            <v>18600</v>
          </cell>
          <cell r="I1892">
            <v>18800</v>
          </cell>
          <cell r="O1892">
            <v>17700</v>
          </cell>
        </row>
        <row r="1893">
          <cell r="A1893" t="str">
            <v>M6090400</v>
          </cell>
          <cell r="B1893" t="str">
            <v>맹 플랜지 (FRP)</v>
          </cell>
          <cell r="C1893" t="str">
            <v>400A</v>
          </cell>
          <cell r="D1893" t="str">
            <v>개</v>
          </cell>
          <cell r="E1893">
            <v>34900</v>
          </cell>
          <cell r="G1893">
            <v>36700</v>
          </cell>
          <cell r="I1893">
            <v>37200</v>
          </cell>
          <cell r="O1893">
            <v>34900</v>
          </cell>
        </row>
        <row r="1894">
          <cell r="A1894" t="str">
            <v>M6090450</v>
          </cell>
          <cell r="B1894" t="str">
            <v>맹 플랜지 (FRP)</v>
          </cell>
          <cell r="C1894" t="str">
            <v>450A</v>
          </cell>
          <cell r="D1894" t="str">
            <v>개</v>
          </cell>
          <cell r="E1894">
            <v>56600</v>
          </cell>
          <cell r="G1894">
            <v>59400</v>
          </cell>
          <cell r="I1894">
            <v>60300</v>
          </cell>
          <cell r="O1894">
            <v>56600</v>
          </cell>
        </row>
        <row r="1895">
          <cell r="A1895" t="str">
            <v>M6090500</v>
          </cell>
          <cell r="B1895" t="str">
            <v>맹 플랜지 (FRP)</v>
          </cell>
          <cell r="C1895" t="str">
            <v>500A</v>
          </cell>
          <cell r="D1895" t="str">
            <v>개</v>
          </cell>
          <cell r="E1895">
            <v>90200</v>
          </cell>
          <cell r="G1895">
            <v>94700</v>
          </cell>
          <cell r="I1895">
            <v>96000</v>
          </cell>
          <cell r="O1895">
            <v>90200</v>
          </cell>
        </row>
        <row r="1896">
          <cell r="A1896" t="str">
            <v>M6090600</v>
          </cell>
          <cell r="B1896" t="str">
            <v>맹 플랜지 (FRP)</v>
          </cell>
          <cell r="C1896" t="str">
            <v>600A</v>
          </cell>
          <cell r="D1896" t="str">
            <v>개</v>
          </cell>
          <cell r="E1896">
            <v>112500</v>
          </cell>
          <cell r="G1896">
            <v>118100</v>
          </cell>
          <cell r="I1896">
            <v>119800</v>
          </cell>
          <cell r="O1896">
            <v>112500</v>
          </cell>
        </row>
        <row r="1897">
          <cell r="A1897" t="str">
            <v>M6090700</v>
          </cell>
          <cell r="B1897" t="str">
            <v>맹 플랜지 (FRP)</v>
          </cell>
          <cell r="C1897" t="str">
            <v>700A</v>
          </cell>
          <cell r="D1897" t="str">
            <v>개</v>
          </cell>
          <cell r="E1897">
            <v>112500</v>
          </cell>
          <cell r="G1897">
            <v>118100</v>
          </cell>
          <cell r="I1897">
            <v>119800</v>
          </cell>
          <cell r="O1897">
            <v>112500</v>
          </cell>
        </row>
        <row r="1898">
          <cell r="A1898" t="str">
            <v>M6090800</v>
          </cell>
          <cell r="B1898" t="str">
            <v>맹 플랜지 (FRP)</v>
          </cell>
          <cell r="C1898" t="str">
            <v>800A</v>
          </cell>
          <cell r="D1898" t="str">
            <v>개</v>
          </cell>
          <cell r="E1898">
            <v>112500</v>
          </cell>
          <cell r="G1898">
            <v>118100</v>
          </cell>
          <cell r="I1898">
            <v>119800</v>
          </cell>
          <cell r="O1898">
            <v>112500</v>
          </cell>
        </row>
        <row r="1899">
          <cell r="A1899" t="str">
            <v>M6090900</v>
          </cell>
          <cell r="B1899" t="str">
            <v>맹 플랜지 (FRP)</v>
          </cell>
          <cell r="C1899" t="str">
            <v>900A</v>
          </cell>
          <cell r="D1899" t="str">
            <v>개</v>
          </cell>
          <cell r="E1899">
            <v>112500</v>
          </cell>
          <cell r="G1899">
            <v>118100</v>
          </cell>
          <cell r="I1899">
            <v>119800</v>
          </cell>
          <cell r="O1899">
            <v>112500</v>
          </cell>
        </row>
        <row r="1900">
          <cell r="A1900" t="str">
            <v>M6091000</v>
          </cell>
          <cell r="B1900" t="str">
            <v>맹 플랜지 (FRP)</v>
          </cell>
          <cell r="C1900" t="str">
            <v>1000A</v>
          </cell>
          <cell r="D1900" t="str">
            <v>개</v>
          </cell>
          <cell r="E1900">
            <v>112500</v>
          </cell>
          <cell r="G1900">
            <v>118100</v>
          </cell>
          <cell r="I1900">
            <v>119800</v>
          </cell>
          <cell r="O1900">
            <v>112500</v>
          </cell>
        </row>
        <row r="1901">
          <cell r="A1901" t="str">
            <v>M610</v>
          </cell>
          <cell r="B1901" t="str">
            <v>NIPPLE (FRP)</v>
          </cell>
          <cell r="O1901">
            <v>0</v>
          </cell>
        </row>
        <row r="1902">
          <cell r="A1902" t="str">
            <v>M6100016</v>
          </cell>
          <cell r="B1902" t="str">
            <v>NIPPLE (FRP)</v>
          </cell>
          <cell r="C1902" t="str">
            <v>15A</v>
          </cell>
          <cell r="D1902" t="str">
            <v>개</v>
          </cell>
          <cell r="O1902">
            <v>0</v>
          </cell>
        </row>
        <row r="1903">
          <cell r="A1903" t="str">
            <v>M6100020</v>
          </cell>
          <cell r="B1903" t="str">
            <v>NIPPLE (FRP)</v>
          </cell>
          <cell r="C1903" t="str">
            <v>20A</v>
          </cell>
          <cell r="D1903" t="str">
            <v>개</v>
          </cell>
          <cell r="O1903">
            <v>0</v>
          </cell>
        </row>
        <row r="1904">
          <cell r="A1904" t="str">
            <v>M6100025</v>
          </cell>
          <cell r="B1904" t="str">
            <v>NIPPLE (FRP)</v>
          </cell>
          <cell r="C1904" t="str">
            <v>25A</v>
          </cell>
          <cell r="D1904" t="str">
            <v>개</v>
          </cell>
          <cell r="O1904">
            <v>0</v>
          </cell>
        </row>
        <row r="1905">
          <cell r="A1905" t="str">
            <v>M6100030</v>
          </cell>
          <cell r="B1905" t="str">
            <v>NIPPLE (FRP)</v>
          </cell>
          <cell r="C1905" t="str">
            <v>32A</v>
          </cell>
          <cell r="D1905" t="str">
            <v>개</v>
          </cell>
          <cell r="O1905">
            <v>0</v>
          </cell>
        </row>
        <row r="1906">
          <cell r="A1906" t="str">
            <v>M6100040</v>
          </cell>
          <cell r="B1906" t="str">
            <v>NIPPLE (FRP)</v>
          </cell>
          <cell r="C1906" t="str">
            <v>40A</v>
          </cell>
          <cell r="D1906" t="str">
            <v>개</v>
          </cell>
          <cell r="O1906">
            <v>0</v>
          </cell>
        </row>
        <row r="1907">
          <cell r="A1907" t="str">
            <v>M6100050</v>
          </cell>
          <cell r="B1907" t="str">
            <v>NIPPLE (FRP)</v>
          </cell>
          <cell r="C1907" t="str">
            <v>50A</v>
          </cell>
          <cell r="D1907" t="str">
            <v>개</v>
          </cell>
          <cell r="E1907">
            <v>8900</v>
          </cell>
          <cell r="G1907">
            <v>9300</v>
          </cell>
          <cell r="I1907">
            <v>9500</v>
          </cell>
          <cell r="O1907">
            <v>8900</v>
          </cell>
        </row>
        <row r="1908">
          <cell r="A1908" t="str">
            <v>M611</v>
          </cell>
          <cell r="B1908" t="str">
            <v>UNION (FRP)</v>
          </cell>
          <cell r="O1908">
            <v>0</v>
          </cell>
        </row>
        <row r="1909">
          <cell r="A1909" t="str">
            <v>M6110016</v>
          </cell>
          <cell r="B1909" t="str">
            <v>UNION (FRP)</v>
          </cell>
          <cell r="C1909" t="str">
            <v>15A</v>
          </cell>
          <cell r="D1909" t="str">
            <v>개</v>
          </cell>
          <cell r="O1909">
            <v>0</v>
          </cell>
        </row>
        <row r="1910">
          <cell r="A1910" t="str">
            <v>M6110020</v>
          </cell>
          <cell r="B1910" t="str">
            <v>UNION (FRP)</v>
          </cell>
          <cell r="C1910" t="str">
            <v>20A</v>
          </cell>
          <cell r="D1910" t="str">
            <v>개</v>
          </cell>
          <cell r="O1910">
            <v>0</v>
          </cell>
        </row>
        <row r="1911">
          <cell r="A1911" t="str">
            <v>M6110025</v>
          </cell>
          <cell r="B1911" t="str">
            <v>UNION (FRP)</v>
          </cell>
          <cell r="C1911" t="str">
            <v>25A</v>
          </cell>
          <cell r="D1911" t="str">
            <v>개</v>
          </cell>
          <cell r="O1911">
            <v>0</v>
          </cell>
        </row>
        <row r="1912">
          <cell r="A1912" t="str">
            <v>M6110030</v>
          </cell>
          <cell r="B1912" t="str">
            <v>UNION (FRP)</v>
          </cell>
          <cell r="C1912" t="str">
            <v>32A</v>
          </cell>
          <cell r="D1912" t="str">
            <v>개</v>
          </cell>
          <cell r="O1912">
            <v>0</v>
          </cell>
        </row>
        <row r="1913">
          <cell r="A1913" t="str">
            <v>M6110040</v>
          </cell>
          <cell r="B1913" t="str">
            <v>UNION (FRP)</v>
          </cell>
          <cell r="C1913" t="str">
            <v>40A</v>
          </cell>
          <cell r="D1913" t="str">
            <v>개</v>
          </cell>
          <cell r="O1913">
            <v>0</v>
          </cell>
        </row>
        <row r="1914">
          <cell r="A1914" t="str">
            <v>M6110050</v>
          </cell>
          <cell r="B1914" t="str">
            <v>UNION (FRP)</v>
          </cell>
          <cell r="C1914" t="str">
            <v>50A</v>
          </cell>
          <cell r="D1914" t="str">
            <v>개</v>
          </cell>
          <cell r="E1914">
            <v>8900</v>
          </cell>
          <cell r="G1914">
            <v>9300</v>
          </cell>
          <cell r="I1914">
            <v>9500</v>
          </cell>
          <cell r="O1914">
            <v>8900</v>
          </cell>
        </row>
        <row r="1915">
          <cell r="A1915" t="str">
            <v>M612</v>
          </cell>
          <cell r="B1915" t="str">
            <v>SOCKET (FRP)</v>
          </cell>
          <cell r="O1915">
            <v>0</v>
          </cell>
        </row>
        <row r="1916">
          <cell r="A1916" t="str">
            <v>M6120016</v>
          </cell>
          <cell r="B1916" t="str">
            <v>SOCKET (FRP)</v>
          </cell>
          <cell r="C1916" t="str">
            <v>15A</v>
          </cell>
          <cell r="D1916" t="str">
            <v>개</v>
          </cell>
          <cell r="O1916">
            <v>0</v>
          </cell>
        </row>
        <row r="1917">
          <cell r="A1917" t="str">
            <v>M6120020</v>
          </cell>
          <cell r="B1917" t="str">
            <v>SOCKET (FRP)</v>
          </cell>
          <cell r="C1917" t="str">
            <v>20A</v>
          </cell>
          <cell r="D1917" t="str">
            <v>개</v>
          </cell>
          <cell r="O1917">
            <v>0</v>
          </cell>
        </row>
        <row r="1918">
          <cell r="A1918" t="str">
            <v>M6120025</v>
          </cell>
          <cell r="B1918" t="str">
            <v>SOCKET (FRP)</v>
          </cell>
          <cell r="C1918" t="str">
            <v>25A</v>
          </cell>
          <cell r="D1918" t="str">
            <v>개</v>
          </cell>
          <cell r="O1918">
            <v>0</v>
          </cell>
        </row>
        <row r="1919">
          <cell r="A1919" t="str">
            <v>M6120030</v>
          </cell>
          <cell r="B1919" t="str">
            <v>SOCKET (FRP)</v>
          </cell>
          <cell r="C1919" t="str">
            <v>32A</v>
          </cell>
          <cell r="D1919" t="str">
            <v>개</v>
          </cell>
          <cell r="O1919">
            <v>0</v>
          </cell>
        </row>
        <row r="1920">
          <cell r="A1920" t="str">
            <v>M6120040</v>
          </cell>
          <cell r="B1920" t="str">
            <v>SOCKET (FRP)</v>
          </cell>
          <cell r="C1920" t="str">
            <v>40A</v>
          </cell>
          <cell r="D1920" t="str">
            <v>개</v>
          </cell>
          <cell r="O1920">
            <v>0</v>
          </cell>
        </row>
        <row r="1921">
          <cell r="A1921" t="str">
            <v>M6120050</v>
          </cell>
          <cell r="B1921" t="str">
            <v>SOCKET (FRP)</v>
          </cell>
          <cell r="C1921" t="str">
            <v>50A</v>
          </cell>
          <cell r="D1921" t="str">
            <v>개</v>
          </cell>
          <cell r="E1921">
            <v>8900</v>
          </cell>
          <cell r="G1921">
            <v>9300</v>
          </cell>
          <cell r="I1921">
            <v>9500</v>
          </cell>
          <cell r="O1921">
            <v>8900</v>
          </cell>
        </row>
        <row r="1922">
          <cell r="A1922" t="str">
            <v>M613</v>
          </cell>
          <cell r="B1922" t="str">
            <v>하프 커플링 (FRP)</v>
          </cell>
          <cell r="O1922">
            <v>0</v>
          </cell>
        </row>
        <row r="1923">
          <cell r="A1923" t="str">
            <v>M6130016</v>
          </cell>
          <cell r="B1923" t="str">
            <v>하프 커플링 (FRP)</v>
          </cell>
          <cell r="C1923" t="str">
            <v>15A</v>
          </cell>
          <cell r="D1923" t="str">
            <v>개</v>
          </cell>
          <cell r="O1923">
            <v>0</v>
          </cell>
        </row>
        <row r="1924">
          <cell r="A1924" t="str">
            <v>M6130020</v>
          </cell>
          <cell r="B1924" t="str">
            <v>하프 커플링 (FRP)</v>
          </cell>
          <cell r="C1924" t="str">
            <v>20A</v>
          </cell>
          <cell r="D1924" t="str">
            <v>개</v>
          </cell>
          <cell r="O1924">
            <v>0</v>
          </cell>
        </row>
        <row r="1925">
          <cell r="A1925" t="str">
            <v>M6130025</v>
          </cell>
          <cell r="B1925" t="str">
            <v>하프 커플링 (FRP)</v>
          </cell>
          <cell r="C1925" t="str">
            <v>25A</v>
          </cell>
          <cell r="D1925" t="str">
            <v>개</v>
          </cell>
          <cell r="O1925">
            <v>0</v>
          </cell>
        </row>
        <row r="1926">
          <cell r="A1926" t="str">
            <v>M6130030</v>
          </cell>
          <cell r="B1926" t="str">
            <v>하프 커플링 (FRP)</v>
          </cell>
          <cell r="C1926" t="str">
            <v>32A</v>
          </cell>
          <cell r="D1926" t="str">
            <v>개</v>
          </cell>
          <cell r="O1926">
            <v>0</v>
          </cell>
        </row>
        <row r="1927">
          <cell r="A1927" t="str">
            <v>M6130040</v>
          </cell>
          <cell r="B1927" t="str">
            <v>하프 커플링 (FRP)</v>
          </cell>
          <cell r="C1927" t="str">
            <v>40A</v>
          </cell>
          <cell r="D1927" t="str">
            <v>개</v>
          </cell>
          <cell r="O1927">
            <v>0</v>
          </cell>
        </row>
        <row r="1928">
          <cell r="A1928" t="str">
            <v>M6130050</v>
          </cell>
          <cell r="B1928" t="str">
            <v>하프 커플링 (FRP)</v>
          </cell>
          <cell r="C1928" t="str">
            <v>50A</v>
          </cell>
          <cell r="D1928" t="str">
            <v>개</v>
          </cell>
          <cell r="E1928">
            <v>8900</v>
          </cell>
          <cell r="G1928">
            <v>9300</v>
          </cell>
          <cell r="I1928">
            <v>9500</v>
          </cell>
          <cell r="O1928">
            <v>8900</v>
          </cell>
        </row>
        <row r="1929">
          <cell r="A1929" t="str">
            <v>M614</v>
          </cell>
          <cell r="B1929" t="str">
            <v>CAP (FRP)</v>
          </cell>
          <cell r="O1929">
            <v>0</v>
          </cell>
        </row>
        <row r="1930">
          <cell r="A1930" t="str">
            <v>M6140016</v>
          </cell>
          <cell r="B1930" t="str">
            <v>CAP (FRP)</v>
          </cell>
          <cell r="C1930" t="str">
            <v>15A</v>
          </cell>
          <cell r="D1930" t="str">
            <v>개</v>
          </cell>
          <cell r="O1930">
            <v>0</v>
          </cell>
        </row>
        <row r="1931">
          <cell r="A1931" t="str">
            <v>M6140020</v>
          </cell>
          <cell r="B1931" t="str">
            <v>CAP (FRP)</v>
          </cell>
          <cell r="C1931" t="str">
            <v>20A</v>
          </cell>
          <cell r="D1931" t="str">
            <v>개</v>
          </cell>
          <cell r="O1931">
            <v>0</v>
          </cell>
        </row>
        <row r="1932">
          <cell r="A1932" t="str">
            <v>M6140025</v>
          </cell>
          <cell r="B1932" t="str">
            <v>CAP (FRP)</v>
          </cell>
          <cell r="C1932" t="str">
            <v>25A</v>
          </cell>
          <cell r="D1932" t="str">
            <v>개</v>
          </cell>
          <cell r="O1932">
            <v>0</v>
          </cell>
        </row>
        <row r="1933">
          <cell r="A1933" t="str">
            <v>M6140030</v>
          </cell>
          <cell r="B1933" t="str">
            <v>CAP (FRP)</v>
          </cell>
          <cell r="C1933" t="str">
            <v>32A</v>
          </cell>
          <cell r="D1933" t="str">
            <v>개</v>
          </cell>
          <cell r="O1933">
            <v>0</v>
          </cell>
        </row>
        <row r="1934">
          <cell r="A1934" t="str">
            <v>M6140040</v>
          </cell>
          <cell r="B1934" t="str">
            <v>CAP (FRP)</v>
          </cell>
          <cell r="C1934" t="str">
            <v>40A</v>
          </cell>
          <cell r="D1934" t="str">
            <v>개</v>
          </cell>
          <cell r="O1934">
            <v>0</v>
          </cell>
        </row>
        <row r="1935">
          <cell r="A1935" t="str">
            <v>M6140050</v>
          </cell>
          <cell r="B1935" t="str">
            <v>CAP (FRP)</v>
          </cell>
          <cell r="C1935" t="str">
            <v>50A</v>
          </cell>
          <cell r="D1935" t="str">
            <v>개</v>
          </cell>
          <cell r="E1935">
            <v>8900</v>
          </cell>
          <cell r="G1935">
            <v>9300</v>
          </cell>
          <cell r="I1935">
            <v>9500</v>
          </cell>
          <cell r="O1935">
            <v>8900</v>
          </cell>
        </row>
        <row r="1936">
          <cell r="A1936" t="str">
            <v>M7</v>
          </cell>
          <cell r="B1936" t="str">
            <v>밸브류</v>
          </cell>
          <cell r="O1936">
            <v>0</v>
          </cell>
        </row>
        <row r="1937">
          <cell r="A1937" t="str">
            <v>M71</v>
          </cell>
          <cell r="B1937" t="str">
            <v>청동제 밸브</v>
          </cell>
          <cell r="C1937" t="str">
            <v>KSB 2301</v>
          </cell>
          <cell r="O1937">
            <v>0</v>
          </cell>
        </row>
        <row r="1938">
          <cell r="A1938" t="str">
            <v>M71A</v>
          </cell>
          <cell r="B1938" t="str">
            <v>게이트 밸브</v>
          </cell>
          <cell r="O1938">
            <v>0</v>
          </cell>
        </row>
        <row r="1939">
          <cell r="A1939" t="str">
            <v>M71A1015</v>
          </cell>
          <cell r="B1939" t="str">
            <v>게이트 밸브 (청동제)</v>
          </cell>
          <cell r="C1939" t="str">
            <v>15A</v>
          </cell>
          <cell r="D1939" t="str">
            <v>개</v>
          </cell>
          <cell r="O1939">
            <v>0</v>
          </cell>
        </row>
        <row r="1940">
          <cell r="A1940" t="str">
            <v>M71A1020</v>
          </cell>
          <cell r="B1940" t="str">
            <v>게이트 밸브 (청동제)</v>
          </cell>
          <cell r="C1940" t="str">
            <v>20A</v>
          </cell>
          <cell r="D1940" t="str">
            <v>개</v>
          </cell>
          <cell r="O1940">
            <v>0</v>
          </cell>
        </row>
        <row r="1941">
          <cell r="A1941" t="str">
            <v>M71A1025</v>
          </cell>
          <cell r="B1941" t="str">
            <v>게이트 밸브 (청동제)</v>
          </cell>
          <cell r="C1941" t="str">
            <v>25A</v>
          </cell>
          <cell r="D1941" t="str">
            <v>개</v>
          </cell>
          <cell r="O1941">
            <v>0</v>
          </cell>
        </row>
        <row r="1942">
          <cell r="A1942" t="str">
            <v>M71A1032</v>
          </cell>
          <cell r="B1942" t="str">
            <v>게이트 밸브 (청동제)</v>
          </cell>
          <cell r="C1942" t="str">
            <v>32A</v>
          </cell>
          <cell r="D1942" t="str">
            <v>개</v>
          </cell>
          <cell r="O1942">
            <v>0</v>
          </cell>
        </row>
        <row r="1943">
          <cell r="A1943" t="str">
            <v>M71A1040</v>
          </cell>
          <cell r="B1943" t="str">
            <v>게이트 밸브 (청동제)</v>
          </cell>
          <cell r="C1943" t="str">
            <v>40A</v>
          </cell>
          <cell r="D1943" t="str">
            <v>개</v>
          </cell>
          <cell r="O1943">
            <v>0</v>
          </cell>
        </row>
        <row r="1944">
          <cell r="A1944" t="str">
            <v>M71A1050</v>
          </cell>
          <cell r="B1944" t="str">
            <v>게이트 밸브 (청동제)</v>
          </cell>
          <cell r="C1944" t="str">
            <v>50A</v>
          </cell>
          <cell r="D1944" t="str">
            <v>개</v>
          </cell>
          <cell r="O1944">
            <v>0</v>
          </cell>
        </row>
        <row r="1945">
          <cell r="A1945" t="str">
            <v>M71B</v>
          </cell>
          <cell r="B1945" t="str">
            <v>체크 밸브</v>
          </cell>
          <cell r="O1945">
            <v>0</v>
          </cell>
        </row>
        <row r="1946">
          <cell r="A1946" t="str">
            <v>M71B2015</v>
          </cell>
          <cell r="B1946" t="str">
            <v>체크 밸브 (청동제)</v>
          </cell>
          <cell r="C1946" t="str">
            <v>15A</v>
          </cell>
          <cell r="D1946" t="str">
            <v>개</v>
          </cell>
          <cell r="O1946">
            <v>0</v>
          </cell>
        </row>
        <row r="1947">
          <cell r="A1947" t="str">
            <v>M71B2020</v>
          </cell>
          <cell r="B1947" t="str">
            <v>체크 밸브 (청동제)</v>
          </cell>
          <cell r="C1947" t="str">
            <v>20A</v>
          </cell>
          <cell r="D1947" t="str">
            <v>개</v>
          </cell>
          <cell r="O1947">
            <v>0</v>
          </cell>
        </row>
        <row r="1948">
          <cell r="A1948" t="str">
            <v>M71B2025</v>
          </cell>
          <cell r="B1948" t="str">
            <v>체크 밸브 (청동제)</v>
          </cell>
          <cell r="C1948" t="str">
            <v>25A</v>
          </cell>
          <cell r="D1948" t="str">
            <v>개</v>
          </cell>
          <cell r="O1948">
            <v>0</v>
          </cell>
        </row>
        <row r="1949">
          <cell r="A1949" t="str">
            <v>M71B2032</v>
          </cell>
          <cell r="B1949" t="str">
            <v>체크 밸브 (청동제)</v>
          </cell>
          <cell r="C1949" t="str">
            <v>32A</v>
          </cell>
          <cell r="D1949" t="str">
            <v>개</v>
          </cell>
          <cell r="O1949">
            <v>0</v>
          </cell>
        </row>
        <row r="1950">
          <cell r="A1950" t="str">
            <v>M71B2040</v>
          </cell>
          <cell r="B1950" t="str">
            <v>체크 밸브 (청동제)</v>
          </cell>
          <cell r="C1950" t="str">
            <v>40A</v>
          </cell>
          <cell r="D1950" t="str">
            <v>개</v>
          </cell>
          <cell r="O1950">
            <v>0</v>
          </cell>
        </row>
        <row r="1951">
          <cell r="A1951" t="str">
            <v>M71B2050</v>
          </cell>
          <cell r="B1951" t="str">
            <v>체크 밸브 (청동제)</v>
          </cell>
          <cell r="C1951" t="str">
            <v>50A</v>
          </cell>
          <cell r="D1951" t="str">
            <v>개</v>
          </cell>
          <cell r="O1951">
            <v>0</v>
          </cell>
        </row>
        <row r="1952">
          <cell r="A1952" t="str">
            <v>M72</v>
          </cell>
          <cell r="B1952" t="str">
            <v>주철제 밸브</v>
          </cell>
          <cell r="C1952" t="str">
            <v>KSB 2350</v>
          </cell>
          <cell r="O1952">
            <v>0</v>
          </cell>
        </row>
        <row r="1953">
          <cell r="A1953" t="str">
            <v>M72A</v>
          </cell>
          <cell r="B1953" t="str">
            <v>게이트 밸브</v>
          </cell>
          <cell r="O1953">
            <v>0</v>
          </cell>
        </row>
        <row r="1954">
          <cell r="A1954" t="str">
            <v>M72A0050</v>
          </cell>
          <cell r="B1954" t="str">
            <v>게이트 밸브 (주철제)</v>
          </cell>
          <cell r="C1954" t="str">
            <v>50A</v>
          </cell>
          <cell r="D1954" t="str">
            <v>개</v>
          </cell>
          <cell r="O1954">
            <v>0</v>
          </cell>
        </row>
        <row r="1955">
          <cell r="A1955" t="str">
            <v>M72A0065</v>
          </cell>
          <cell r="B1955" t="str">
            <v>게이트 밸브 (주철제)</v>
          </cell>
          <cell r="C1955" t="str">
            <v>65A</v>
          </cell>
          <cell r="D1955" t="str">
            <v>개</v>
          </cell>
          <cell r="O1955">
            <v>0</v>
          </cell>
        </row>
        <row r="1956">
          <cell r="A1956" t="str">
            <v>M72A0080</v>
          </cell>
          <cell r="B1956" t="str">
            <v>게이트 밸브 (주철제)</v>
          </cell>
          <cell r="C1956" t="str">
            <v>80A</v>
          </cell>
          <cell r="D1956" t="str">
            <v>개</v>
          </cell>
          <cell r="O1956">
            <v>0</v>
          </cell>
        </row>
        <row r="1957">
          <cell r="A1957" t="str">
            <v>M72A0100</v>
          </cell>
          <cell r="B1957" t="str">
            <v>게이트 밸브 (주철제)</v>
          </cell>
          <cell r="C1957" t="str">
            <v>100A</v>
          </cell>
          <cell r="D1957" t="str">
            <v>개</v>
          </cell>
          <cell r="O1957">
            <v>0</v>
          </cell>
        </row>
        <row r="1958">
          <cell r="A1958" t="str">
            <v>M72A0125</v>
          </cell>
          <cell r="B1958" t="str">
            <v>게이트 밸브 (주철제)</v>
          </cell>
          <cell r="C1958" t="str">
            <v>125A</v>
          </cell>
          <cell r="D1958" t="str">
            <v>개</v>
          </cell>
          <cell r="O1958">
            <v>0</v>
          </cell>
        </row>
        <row r="1959">
          <cell r="A1959" t="str">
            <v>M72A0150</v>
          </cell>
          <cell r="B1959" t="str">
            <v>게이트 밸브 (주철제)</v>
          </cell>
          <cell r="C1959" t="str">
            <v>150A</v>
          </cell>
          <cell r="D1959" t="str">
            <v>개</v>
          </cell>
          <cell r="O1959">
            <v>0</v>
          </cell>
        </row>
        <row r="1960">
          <cell r="A1960" t="str">
            <v>M72A0200</v>
          </cell>
          <cell r="B1960" t="str">
            <v>게이트 밸브 (주철제)</v>
          </cell>
          <cell r="C1960" t="str">
            <v>200A</v>
          </cell>
          <cell r="D1960" t="str">
            <v>개</v>
          </cell>
          <cell r="O1960">
            <v>0</v>
          </cell>
        </row>
        <row r="1961">
          <cell r="A1961" t="str">
            <v>M72A0250</v>
          </cell>
          <cell r="B1961" t="str">
            <v>게이트 밸브 (주철제)</v>
          </cell>
          <cell r="C1961" t="str">
            <v>250A</v>
          </cell>
          <cell r="D1961" t="str">
            <v>개</v>
          </cell>
          <cell r="O1961">
            <v>0</v>
          </cell>
        </row>
        <row r="1962">
          <cell r="A1962" t="str">
            <v>M72A0300</v>
          </cell>
          <cell r="B1962" t="str">
            <v>게이트 밸브 (주철제)</v>
          </cell>
          <cell r="C1962" t="str">
            <v>300A</v>
          </cell>
          <cell r="D1962" t="str">
            <v>개</v>
          </cell>
          <cell r="O1962">
            <v>0</v>
          </cell>
        </row>
        <row r="1963">
          <cell r="A1963" t="str">
            <v>M72B</v>
          </cell>
          <cell r="B1963" t="str">
            <v>체크 밸브</v>
          </cell>
          <cell r="O1963">
            <v>0</v>
          </cell>
        </row>
        <row r="1964">
          <cell r="A1964" t="str">
            <v>M72B0050</v>
          </cell>
          <cell r="B1964" t="str">
            <v>체크 밸브 (주철제)</v>
          </cell>
          <cell r="C1964" t="str">
            <v>50A</v>
          </cell>
          <cell r="D1964" t="str">
            <v>개</v>
          </cell>
          <cell r="O1964">
            <v>0</v>
          </cell>
        </row>
        <row r="1965">
          <cell r="A1965" t="str">
            <v>M72B0065</v>
          </cell>
          <cell r="B1965" t="str">
            <v>체크 밸브 (주철제)</v>
          </cell>
          <cell r="C1965" t="str">
            <v>65A</v>
          </cell>
          <cell r="D1965" t="str">
            <v>개</v>
          </cell>
          <cell r="O1965">
            <v>0</v>
          </cell>
        </row>
        <row r="1966">
          <cell r="A1966" t="str">
            <v>M72B0080</v>
          </cell>
          <cell r="B1966" t="str">
            <v>체크 밸브 (주철제)</v>
          </cell>
          <cell r="C1966" t="str">
            <v>80A</v>
          </cell>
          <cell r="D1966" t="str">
            <v>개</v>
          </cell>
          <cell r="O1966">
            <v>0</v>
          </cell>
        </row>
        <row r="1967">
          <cell r="A1967" t="str">
            <v>M72B0100</v>
          </cell>
          <cell r="B1967" t="str">
            <v>체크 밸브 (주철제)</v>
          </cell>
          <cell r="C1967" t="str">
            <v>100A</v>
          </cell>
          <cell r="D1967" t="str">
            <v>개</v>
          </cell>
          <cell r="O1967">
            <v>0</v>
          </cell>
        </row>
        <row r="1968">
          <cell r="A1968" t="str">
            <v>M72B0125</v>
          </cell>
          <cell r="B1968" t="str">
            <v>체크 밸브 (주철제)</v>
          </cell>
          <cell r="C1968" t="str">
            <v>125A</v>
          </cell>
          <cell r="D1968" t="str">
            <v>개</v>
          </cell>
          <cell r="O1968">
            <v>0</v>
          </cell>
        </row>
        <row r="1969">
          <cell r="A1969" t="str">
            <v>M72B0150</v>
          </cell>
          <cell r="B1969" t="str">
            <v>체크 밸브 (주철제)</v>
          </cell>
          <cell r="C1969" t="str">
            <v>150A</v>
          </cell>
          <cell r="D1969" t="str">
            <v>개</v>
          </cell>
          <cell r="O1969">
            <v>0</v>
          </cell>
        </row>
        <row r="1970">
          <cell r="A1970" t="str">
            <v>M72B0200</v>
          </cell>
          <cell r="B1970" t="str">
            <v>체크 밸브 (주철제)</v>
          </cell>
          <cell r="C1970" t="str">
            <v>200A</v>
          </cell>
          <cell r="D1970" t="str">
            <v>개</v>
          </cell>
          <cell r="O1970">
            <v>0</v>
          </cell>
        </row>
        <row r="1971">
          <cell r="A1971" t="str">
            <v>M72B0250</v>
          </cell>
          <cell r="B1971" t="str">
            <v>체크 밸브 (주철제)</v>
          </cell>
          <cell r="C1971" t="str">
            <v>250A</v>
          </cell>
          <cell r="D1971" t="str">
            <v>개</v>
          </cell>
          <cell r="O1971">
            <v>0</v>
          </cell>
        </row>
        <row r="1972">
          <cell r="A1972" t="str">
            <v>M72B0300</v>
          </cell>
          <cell r="B1972" t="str">
            <v>체크 밸브 (주철제)</v>
          </cell>
          <cell r="C1972" t="str">
            <v>300A</v>
          </cell>
          <cell r="D1972" t="str">
            <v>개</v>
          </cell>
          <cell r="O1972">
            <v>0</v>
          </cell>
        </row>
        <row r="1973">
          <cell r="A1973" t="str">
            <v>M701</v>
          </cell>
          <cell r="B1973" t="str">
            <v>수도용 제수밸브</v>
          </cell>
          <cell r="C1973" t="str">
            <v>KSB 2332</v>
          </cell>
          <cell r="O1973">
            <v>0</v>
          </cell>
        </row>
        <row r="1974">
          <cell r="A1974" t="str">
            <v>M7010080</v>
          </cell>
          <cell r="B1974" t="str">
            <v>수도용 제수밸브 (주철제)</v>
          </cell>
          <cell r="C1974" t="str">
            <v>80A</v>
          </cell>
          <cell r="D1974" t="str">
            <v>개</v>
          </cell>
          <cell r="O1974">
            <v>0</v>
          </cell>
        </row>
        <row r="1975">
          <cell r="A1975" t="str">
            <v>M7010100</v>
          </cell>
          <cell r="B1975" t="str">
            <v>수도용 제수밸브 (주철제)</v>
          </cell>
          <cell r="C1975" t="str">
            <v>100A</v>
          </cell>
          <cell r="D1975" t="str">
            <v>개</v>
          </cell>
          <cell r="O1975">
            <v>0</v>
          </cell>
        </row>
        <row r="1976">
          <cell r="A1976" t="str">
            <v>M7010125</v>
          </cell>
          <cell r="B1976" t="str">
            <v>수도용 제수밸브 (주철제)</v>
          </cell>
          <cell r="C1976" t="str">
            <v>125A</v>
          </cell>
          <cell r="D1976" t="str">
            <v>개</v>
          </cell>
          <cell r="O1976">
            <v>0</v>
          </cell>
        </row>
        <row r="1977">
          <cell r="A1977" t="str">
            <v>M7010150</v>
          </cell>
          <cell r="B1977" t="str">
            <v>수도용 제수밸브 (주철제)</v>
          </cell>
          <cell r="C1977" t="str">
            <v>150A</v>
          </cell>
          <cell r="D1977" t="str">
            <v>개</v>
          </cell>
          <cell r="O1977">
            <v>0</v>
          </cell>
        </row>
        <row r="1978">
          <cell r="A1978" t="str">
            <v>M7010200</v>
          </cell>
          <cell r="B1978" t="str">
            <v>수도용 제수밸브 (주철제)</v>
          </cell>
          <cell r="C1978" t="str">
            <v>200A</v>
          </cell>
          <cell r="D1978" t="str">
            <v>개</v>
          </cell>
          <cell r="O1978">
            <v>0</v>
          </cell>
        </row>
        <row r="1979">
          <cell r="A1979" t="str">
            <v>M7010250</v>
          </cell>
          <cell r="B1979" t="str">
            <v>수도용 제수밸브 (주철제)</v>
          </cell>
          <cell r="C1979" t="str">
            <v>250A</v>
          </cell>
          <cell r="D1979" t="str">
            <v>개</v>
          </cell>
          <cell r="O1979">
            <v>0</v>
          </cell>
        </row>
        <row r="1980">
          <cell r="A1980" t="str">
            <v>M7010300</v>
          </cell>
          <cell r="B1980" t="str">
            <v>수도용 제수밸브 (주철제)</v>
          </cell>
          <cell r="C1980" t="str">
            <v>300A</v>
          </cell>
          <cell r="D1980" t="str">
            <v>개</v>
          </cell>
          <cell r="O1980">
            <v>0</v>
          </cell>
        </row>
        <row r="1981">
          <cell r="A1981" t="str">
            <v>M7010350</v>
          </cell>
          <cell r="B1981" t="str">
            <v>수도용 제수밸브 (주철제)</v>
          </cell>
          <cell r="C1981" t="str">
            <v>350A</v>
          </cell>
          <cell r="D1981" t="str">
            <v>개</v>
          </cell>
          <cell r="O1981">
            <v>0</v>
          </cell>
        </row>
        <row r="1982">
          <cell r="A1982" t="str">
            <v>M7010400</v>
          </cell>
          <cell r="B1982" t="str">
            <v>수도용 제수밸브 (주철제)</v>
          </cell>
          <cell r="C1982" t="str">
            <v>400A</v>
          </cell>
          <cell r="D1982" t="str">
            <v>개</v>
          </cell>
          <cell r="O1982">
            <v>0</v>
          </cell>
        </row>
        <row r="1983">
          <cell r="A1983" t="str">
            <v>M7010450</v>
          </cell>
          <cell r="B1983" t="str">
            <v>수도용 제수밸브 (주철제)</v>
          </cell>
          <cell r="C1983" t="str">
            <v>450A</v>
          </cell>
          <cell r="D1983" t="str">
            <v>개</v>
          </cell>
          <cell r="O1983">
            <v>0</v>
          </cell>
        </row>
        <row r="1984">
          <cell r="A1984" t="str">
            <v>M7010500</v>
          </cell>
          <cell r="B1984" t="str">
            <v>수도용 제수밸브 (주철제)</v>
          </cell>
          <cell r="C1984" t="str">
            <v>500A</v>
          </cell>
          <cell r="D1984" t="str">
            <v>개</v>
          </cell>
          <cell r="O1984">
            <v>0</v>
          </cell>
        </row>
        <row r="1985">
          <cell r="A1985" t="str">
            <v>M7010600</v>
          </cell>
          <cell r="B1985" t="str">
            <v>수도용 제수밸브 (주철제)</v>
          </cell>
          <cell r="C1985" t="str">
            <v>600A</v>
          </cell>
          <cell r="D1985" t="str">
            <v>개</v>
          </cell>
          <cell r="O1985">
            <v>0</v>
          </cell>
        </row>
        <row r="1986">
          <cell r="A1986" t="str">
            <v>M7010700</v>
          </cell>
          <cell r="B1986" t="str">
            <v>수도용 제수밸브 (주철제)</v>
          </cell>
          <cell r="C1986" t="str">
            <v>700A</v>
          </cell>
          <cell r="D1986" t="str">
            <v>개</v>
          </cell>
          <cell r="O1986">
            <v>0</v>
          </cell>
        </row>
        <row r="1987">
          <cell r="A1987" t="str">
            <v>M7010800</v>
          </cell>
          <cell r="B1987" t="str">
            <v>수도용 제수밸브 (주철제)</v>
          </cell>
          <cell r="C1987" t="str">
            <v>800A</v>
          </cell>
          <cell r="D1987" t="str">
            <v>개</v>
          </cell>
          <cell r="O1987">
            <v>0</v>
          </cell>
        </row>
        <row r="1988">
          <cell r="A1988" t="str">
            <v>M7010900</v>
          </cell>
          <cell r="B1988" t="str">
            <v>수도용 제수밸브 (주철제)</v>
          </cell>
          <cell r="C1988" t="str">
            <v>900A</v>
          </cell>
          <cell r="D1988" t="str">
            <v>개</v>
          </cell>
          <cell r="O1988">
            <v>0</v>
          </cell>
        </row>
        <row r="1989">
          <cell r="A1989" t="str">
            <v>M7011000</v>
          </cell>
          <cell r="B1989" t="str">
            <v>수도용 제수밸브 (주철제)</v>
          </cell>
          <cell r="C1989" t="str">
            <v>1000A</v>
          </cell>
          <cell r="D1989" t="str">
            <v>개</v>
          </cell>
          <cell r="O1989">
            <v>0</v>
          </cell>
        </row>
        <row r="1990">
          <cell r="A1990" t="str">
            <v>M7011100</v>
          </cell>
          <cell r="B1990" t="str">
            <v>수도용 제수밸브 (주철제)</v>
          </cell>
          <cell r="C1990" t="str">
            <v>1100A</v>
          </cell>
          <cell r="D1990" t="str">
            <v>개</v>
          </cell>
          <cell r="O1990">
            <v>0</v>
          </cell>
        </row>
        <row r="1991">
          <cell r="A1991" t="str">
            <v>M7011200</v>
          </cell>
          <cell r="B1991" t="str">
            <v>수도용 제수밸브 (주철제)</v>
          </cell>
          <cell r="C1991" t="str">
            <v>1200A</v>
          </cell>
          <cell r="D1991" t="str">
            <v>개</v>
          </cell>
          <cell r="O1991">
            <v>0</v>
          </cell>
        </row>
        <row r="1992">
          <cell r="A1992" t="str">
            <v>M7011350</v>
          </cell>
          <cell r="B1992" t="str">
            <v>수도용 제수밸브 (주철제)</v>
          </cell>
          <cell r="C1992" t="str">
            <v>1350A</v>
          </cell>
          <cell r="D1992" t="str">
            <v>개</v>
          </cell>
          <cell r="O1992">
            <v>0</v>
          </cell>
        </row>
        <row r="1993">
          <cell r="A1993" t="str">
            <v>M7011500</v>
          </cell>
          <cell r="B1993" t="str">
            <v>수도용 제수밸브 (주철제)</v>
          </cell>
          <cell r="C1993" t="str">
            <v>1500A</v>
          </cell>
          <cell r="D1993" t="str">
            <v>개</v>
          </cell>
          <cell r="O1993">
            <v>0</v>
          </cell>
        </row>
        <row r="1994">
          <cell r="A1994" t="str">
            <v>M702</v>
          </cell>
          <cell r="B1994" t="str">
            <v>버터플라이 밸브</v>
          </cell>
          <cell r="O1994">
            <v>0</v>
          </cell>
        </row>
        <row r="1995">
          <cell r="A1995" t="str">
            <v>M7020050</v>
          </cell>
          <cell r="B1995" t="str">
            <v>버터플라이 밸브 (주철제)</v>
          </cell>
          <cell r="C1995" t="str">
            <v>50A</v>
          </cell>
          <cell r="D1995" t="str">
            <v>개</v>
          </cell>
          <cell r="O1995">
            <v>0</v>
          </cell>
        </row>
        <row r="1996">
          <cell r="A1996" t="str">
            <v>M7020065</v>
          </cell>
          <cell r="B1996" t="str">
            <v>버터플라이 밸브 (주철제)</v>
          </cell>
          <cell r="C1996" t="str">
            <v>65A</v>
          </cell>
          <cell r="D1996" t="str">
            <v>개</v>
          </cell>
          <cell r="O1996">
            <v>0</v>
          </cell>
        </row>
        <row r="1997">
          <cell r="A1997" t="str">
            <v>M7020080</v>
          </cell>
          <cell r="B1997" t="str">
            <v>버터플라이 밸브 (주철제)</v>
          </cell>
          <cell r="C1997" t="str">
            <v>80A</v>
          </cell>
          <cell r="D1997" t="str">
            <v>개</v>
          </cell>
          <cell r="O1997">
            <v>0</v>
          </cell>
        </row>
        <row r="1998">
          <cell r="A1998" t="str">
            <v>M7020100</v>
          </cell>
          <cell r="B1998" t="str">
            <v>버터플라이 밸브 (주철제)</v>
          </cell>
          <cell r="C1998" t="str">
            <v>100A</v>
          </cell>
          <cell r="D1998" t="str">
            <v>개</v>
          </cell>
          <cell r="O1998">
            <v>0</v>
          </cell>
        </row>
        <row r="1999">
          <cell r="A1999" t="str">
            <v>M7020125</v>
          </cell>
          <cell r="B1999" t="str">
            <v>버터플라이 밸브 (주철제)</v>
          </cell>
          <cell r="C1999" t="str">
            <v>125A</v>
          </cell>
          <cell r="D1999" t="str">
            <v>개</v>
          </cell>
          <cell r="O1999">
            <v>0</v>
          </cell>
        </row>
        <row r="2000">
          <cell r="A2000" t="str">
            <v>M7020150</v>
          </cell>
          <cell r="B2000" t="str">
            <v>버터플라이 밸브 (주철제)</v>
          </cell>
          <cell r="C2000" t="str">
            <v>150A</v>
          </cell>
          <cell r="D2000" t="str">
            <v>개</v>
          </cell>
          <cell r="O2000">
            <v>0</v>
          </cell>
        </row>
        <row r="2001">
          <cell r="A2001" t="str">
            <v>M7020200</v>
          </cell>
          <cell r="B2001" t="str">
            <v>버터플라이 밸브 (주철제)</v>
          </cell>
          <cell r="C2001" t="str">
            <v>200A</v>
          </cell>
          <cell r="D2001" t="str">
            <v>개</v>
          </cell>
          <cell r="O2001">
            <v>0</v>
          </cell>
        </row>
        <row r="2002">
          <cell r="A2002" t="str">
            <v>M7020250</v>
          </cell>
          <cell r="B2002" t="str">
            <v>버터플라이 밸브 (주철제)</v>
          </cell>
          <cell r="C2002" t="str">
            <v>250A</v>
          </cell>
          <cell r="D2002" t="str">
            <v>개</v>
          </cell>
          <cell r="O2002">
            <v>0</v>
          </cell>
        </row>
        <row r="2003">
          <cell r="A2003" t="str">
            <v>M7020300</v>
          </cell>
          <cell r="B2003" t="str">
            <v>버터플라이 밸브 (주철제)</v>
          </cell>
          <cell r="C2003" t="str">
            <v>300A</v>
          </cell>
          <cell r="D2003" t="str">
            <v>개</v>
          </cell>
          <cell r="O2003">
            <v>0</v>
          </cell>
        </row>
        <row r="2004">
          <cell r="A2004" t="str">
            <v>M7020350</v>
          </cell>
          <cell r="B2004" t="str">
            <v>버터플라이 밸브 (주철제)</v>
          </cell>
          <cell r="C2004" t="str">
            <v>350A</v>
          </cell>
          <cell r="D2004" t="str">
            <v>개</v>
          </cell>
          <cell r="O2004">
            <v>0</v>
          </cell>
        </row>
        <row r="2005">
          <cell r="A2005" t="str">
            <v>M7020400</v>
          </cell>
          <cell r="B2005" t="str">
            <v>버터플라이 밸브 (주철제)</v>
          </cell>
          <cell r="C2005" t="str">
            <v>400A</v>
          </cell>
          <cell r="D2005" t="str">
            <v>개</v>
          </cell>
          <cell r="O2005">
            <v>0</v>
          </cell>
        </row>
        <row r="2006">
          <cell r="A2006" t="str">
            <v>M7020450</v>
          </cell>
          <cell r="B2006" t="str">
            <v>버터플라이 밸브 (주철제)</v>
          </cell>
          <cell r="C2006" t="str">
            <v>450A</v>
          </cell>
          <cell r="D2006" t="str">
            <v>개</v>
          </cell>
          <cell r="O2006">
            <v>0</v>
          </cell>
        </row>
        <row r="2007">
          <cell r="A2007" t="str">
            <v>M7020500</v>
          </cell>
          <cell r="B2007" t="str">
            <v>버터플라이 밸브 (주철제)</v>
          </cell>
          <cell r="C2007" t="str">
            <v>500A</v>
          </cell>
          <cell r="D2007" t="str">
            <v>개</v>
          </cell>
          <cell r="O2007">
            <v>0</v>
          </cell>
        </row>
        <row r="2008">
          <cell r="A2008" t="str">
            <v>M7020600</v>
          </cell>
          <cell r="B2008" t="str">
            <v>버터플라이 밸브 (주철제)</v>
          </cell>
          <cell r="C2008" t="str">
            <v>600A</v>
          </cell>
          <cell r="D2008" t="str">
            <v>개</v>
          </cell>
          <cell r="O2008">
            <v>0</v>
          </cell>
        </row>
        <row r="2009">
          <cell r="A2009" t="str">
            <v>M7020700</v>
          </cell>
          <cell r="B2009" t="str">
            <v>버터플라이 밸브 (주철제)</v>
          </cell>
          <cell r="C2009" t="str">
            <v>700A</v>
          </cell>
          <cell r="D2009" t="str">
            <v>개</v>
          </cell>
          <cell r="O2009">
            <v>0</v>
          </cell>
        </row>
        <row r="2010">
          <cell r="A2010" t="str">
            <v>M7020800</v>
          </cell>
          <cell r="B2010" t="str">
            <v>버터플라이 밸브 (주철제)</v>
          </cell>
          <cell r="C2010" t="str">
            <v>800A</v>
          </cell>
          <cell r="D2010" t="str">
            <v>개</v>
          </cell>
          <cell r="O2010">
            <v>0</v>
          </cell>
        </row>
        <row r="2011">
          <cell r="A2011" t="str">
            <v>M7020900</v>
          </cell>
          <cell r="B2011" t="str">
            <v>버터플라이 밸브 (주철제)</v>
          </cell>
          <cell r="C2011" t="str">
            <v>900A</v>
          </cell>
          <cell r="D2011" t="str">
            <v>개</v>
          </cell>
          <cell r="O2011">
            <v>0</v>
          </cell>
        </row>
        <row r="2012">
          <cell r="A2012" t="str">
            <v>M7021000</v>
          </cell>
          <cell r="B2012" t="str">
            <v>버터플라이 밸브 (주철제)</v>
          </cell>
          <cell r="C2012" t="str">
            <v>1000A</v>
          </cell>
          <cell r="D2012" t="str">
            <v>개</v>
          </cell>
          <cell r="O2012">
            <v>0</v>
          </cell>
        </row>
        <row r="2013">
          <cell r="A2013" t="str">
            <v>M703</v>
          </cell>
          <cell r="B2013" t="str">
            <v>댐 퍼</v>
          </cell>
          <cell r="O2013">
            <v>0</v>
          </cell>
        </row>
        <row r="2014">
          <cell r="A2014" t="str">
            <v>M7030020</v>
          </cell>
          <cell r="B2014" t="str">
            <v>댐 퍼</v>
          </cell>
          <cell r="C2014" t="str">
            <v>20A</v>
          </cell>
          <cell r="D2014" t="str">
            <v>개</v>
          </cell>
          <cell r="O2014">
            <v>0</v>
          </cell>
        </row>
        <row r="2015">
          <cell r="A2015" t="str">
            <v>M7030025</v>
          </cell>
          <cell r="B2015" t="str">
            <v>댐 퍼</v>
          </cell>
          <cell r="C2015" t="str">
            <v>25A</v>
          </cell>
          <cell r="D2015" t="str">
            <v>개</v>
          </cell>
          <cell r="O2015">
            <v>0</v>
          </cell>
        </row>
        <row r="2016">
          <cell r="A2016" t="str">
            <v>M7030032</v>
          </cell>
          <cell r="B2016" t="str">
            <v>댐 퍼</v>
          </cell>
          <cell r="C2016" t="str">
            <v>32A</v>
          </cell>
          <cell r="D2016" t="str">
            <v>개</v>
          </cell>
          <cell r="O2016">
            <v>0</v>
          </cell>
        </row>
        <row r="2017">
          <cell r="A2017" t="str">
            <v>M7030040</v>
          </cell>
          <cell r="B2017" t="str">
            <v>댐 퍼</v>
          </cell>
          <cell r="C2017" t="str">
            <v>40A</v>
          </cell>
          <cell r="D2017" t="str">
            <v>개</v>
          </cell>
          <cell r="O2017">
            <v>0</v>
          </cell>
        </row>
        <row r="2018">
          <cell r="A2018" t="str">
            <v>M7030050</v>
          </cell>
          <cell r="B2018" t="str">
            <v>댐 퍼</v>
          </cell>
          <cell r="C2018" t="str">
            <v>50A</v>
          </cell>
          <cell r="D2018" t="str">
            <v>개</v>
          </cell>
          <cell r="O2018">
            <v>0</v>
          </cell>
        </row>
        <row r="2019">
          <cell r="A2019" t="str">
            <v>M7030065</v>
          </cell>
          <cell r="B2019" t="str">
            <v>댐 퍼</v>
          </cell>
          <cell r="C2019" t="str">
            <v>65A</v>
          </cell>
          <cell r="D2019" t="str">
            <v>개</v>
          </cell>
          <cell r="O2019">
            <v>0</v>
          </cell>
        </row>
        <row r="2020">
          <cell r="A2020" t="str">
            <v>M7030080</v>
          </cell>
          <cell r="B2020" t="str">
            <v>댐 퍼</v>
          </cell>
          <cell r="C2020" t="str">
            <v>80A</v>
          </cell>
          <cell r="D2020" t="str">
            <v>개</v>
          </cell>
          <cell r="O2020">
            <v>0</v>
          </cell>
        </row>
        <row r="2021">
          <cell r="A2021" t="str">
            <v>M7030100</v>
          </cell>
          <cell r="B2021" t="str">
            <v>댐 퍼</v>
          </cell>
          <cell r="C2021" t="str">
            <v>100A</v>
          </cell>
          <cell r="D2021" t="str">
            <v>개</v>
          </cell>
          <cell r="O2021">
            <v>0</v>
          </cell>
        </row>
        <row r="2022">
          <cell r="A2022" t="str">
            <v>M7030125</v>
          </cell>
          <cell r="B2022" t="str">
            <v>댐 퍼</v>
          </cell>
          <cell r="C2022" t="str">
            <v>125A</v>
          </cell>
          <cell r="D2022" t="str">
            <v>개</v>
          </cell>
          <cell r="O2022">
            <v>0</v>
          </cell>
        </row>
        <row r="2023">
          <cell r="A2023" t="str">
            <v>M7030150</v>
          </cell>
          <cell r="B2023" t="str">
            <v>댐 퍼</v>
          </cell>
          <cell r="C2023" t="str">
            <v>150A</v>
          </cell>
          <cell r="D2023" t="str">
            <v>개</v>
          </cell>
          <cell r="O2023">
            <v>0</v>
          </cell>
        </row>
        <row r="2024">
          <cell r="A2024" t="str">
            <v>M7030200</v>
          </cell>
          <cell r="B2024" t="str">
            <v>댐 퍼</v>
          </cell>
          <cell r="C2024" t="str">
            <v>200A</v>
          </cell>
          <cell r="D2024" t="str">
            <v>개</v>
          </cell>
          <cell r="O2024">
            <v>0</v>
          </cell>
        </row>
        <row r="2025">
          <cell r="A2025" t="str">
            <v>M7030250</v>
          </cell>
          <cell r="B2025" t="str">
            <v>댐 퍼</v>
          </cell>
          <cell r="C2025" t="str">
            <v>250A</v>
          </cell>
          <cell r="D2025" t="str">
            <v>개</v>
          </cell>
          <cell r="O2025">
            <v>0</v>
          </cell>
        </row>
        <row r="2026">
          <cell r="A2026" t="str">
            <v>M7030300</v>
          </cell>
          <cell r="B2026" t="str">
            <v>댐 퍼</v>
          </cell>
          <cell r="C2026" t="str">
            <v>300A</v>
          </cell>
          <cell r="D2026" t="str">
            <v>개</v>
          </cell>
          <cell r="O2026">
            <v>0</v>
          </cell>
        </row>
        <row r="2027">
          <cell r="A2027" t="str">
            <v>M7030350</v>
          </cell>
          <cell r="B2027" t="str">
            <v>댐 퍼</v>
          </cell>
          <cell r="C2027" t="str">
            <v>350A</v>
          </cell>
          <cell r="D2027" t="str">
            <v>개</v>
          </cell>
          <cell r="O2027">
            <v>0</v>
          </cell>
        </row>
        <row r="2028">
          <cell r="A2028" t="str">
            <v>M7030400</v>
          </cell>
          <cell r="B2028" t="str">
            <v>댐 퍼</v>
          </cell>
          <cell r="C2028" t="str">
            <v>400A</v>
          </cell>
          <cell r="D2028" t="str">
            <v>개</v>
          </cell>
          <cell r="O2028">
            <v>0</v>
          </cell>
        </row>
        <row r="2029">
          <cell r="A2029" t="str">
            <v>M7030450</v>
          </cell>
          <cell r="B2029" t="str">
            <v>댐 퍼</v>
          </cell>
          <cell r="C2029" t="str">
            <v>450A</v>
          </cell>
          <cell r="D2029" t="str">
            <v>개</v>
          </cell>
          <cell r="O2029">
            <v>0</v>
          </cell>
        </row>
        <row r="2030">
          <cell r="A2030" t="str">
            <v>M7030500</v>
          </cell>
          <cell r="B2030" t="str">
            <v>댐 퍼</v>
          </cell>
          <cell r="C2030" t="str">
            <v>500A</v>
          </cell>
          <cell r="D2030" t="str">
            <v>개</v>
          </cell>
          <cell r="O2030">
            <v>0</v>
          </cell>
        </row>
        <row r="2031">
          <cell r="A2031" t="str">
            <v>M7030600</v>
          </cell>
          <cell r="B2031" t="str">
            <v>댐 퍼</v>
          </cell>
          <cell r="C2031" t="str">
            <v>600A</v>
          </cell>
          <cell r="D2031" t="str">
            <v>개</v>
          </cell>
          <cell r="O2031">
            <v>0</v>
          </cell>
        </row>
        <row r="2032">
          <cell r="A2032" t="str">
            <v>M7030700</v>
          </cell>
          <cell r="B2032" t="str">
            <v>댐 퍼</v>
          </cell>
          <cell r="C2032" t="str">
            <v>700A</v>
          </cell>
          <cell r="D2032" t="str">
            <v>개</v>
          </cell>
          <cell r="O2032">
            <v>0</v>
          </cell>
        </row>
        <row r="2033">
          <cell r="A2033" t="str">
            <v>M7030800</v>
          </cell>
          <cell r="B2033" t="str">
            <v>댐 퍼</v>
          </cell>
          <cell r="C2033" t="str">
            <v>800A</v>
          </cell>
          <cell r="D2033" t="str">
            <v>개</v>
          </cell>
          <cell r="O2033">
            <v>0</v>
          </cell>
        </row>
        <row r="2034">
          <cell r="A2034" t="str">
            <v>M7030900</v>
          </cell>
          <cell r="B2034" t="str">
            <v>댐 퍼</v>
          </cell>
          <cell r="C2034" t="str">
            <v>900A</v>
          </cell>
          <cell r="D2034" t="str">
            <v>개</v>
          </cell>
          <cell r="O2034">
            <v>0</v>
          </cell>
        </row>
        <row r="2035">
          <cell r="A2035" t="str">
            <v>M7031000</v>
          </cell>
          <cell r="B2035" t="str">
            <v>댐 퍼</v>
          </cell>
          <cell r="C2035" t="str">
            <v>1000A</v>
          </cell>
          <cell r="D2035" t="str">
            <v>개</v>
          </cell>
          <cell r="O2035">
            <v>0</v>
          </cell>
        </row>
        <row r="2036">
          <cell r="A2036" t="str">
            <v>M704</v>
          </cell>
          <cell r="B2036" t="str">
            <v>신축관</v>
          </cell>
          <cell r="O2036">
            <v>0</v>
          </cell>
        </row>
        <row r="2037">
          <cell r="A2037" t="str">
            <v>M7040020</v>
          </cell>
          <cell r="B2037" t="str">
            <v>신축관</v>
          </cell>
          <cell r="C2037" t="str">
            <v>20A</v>
          </cell>
          <cell r="D2037" t="str">
            <v>개</v>
          </cell>
          <cell r="O2037">
            <v>0</v>
          </cell>
        </row>
        <row r="2038">
          <cell r="A2038" t="str">
            <v>M7040025</v>
          </cell>
          <cell r="B2038" t="str">
            <v>신축관</v>
          </cell>
          <cell r="C2038" t="str">
            <v>25A</v>
          </cell>
          <cell r="D2038" t="str">
            <v>개</v>
          </cell>
          <cell r="O2038">
            <v>0</v>
          </cell>
        </row>
        <row r="2039">
          <cell r="A2039" t="str">
            <v>M7040032</v>
          </cell>
          <cell r="B2039" t="str">
            <v>신축관</v>
          </cell>
          <cell r="C2039" t="str">
            <v>32A</v>
          </cell>
          <cell r="D2039" t="str">
            <v>개</v>
          </cell>
          <cell r="O2039">
            <v>0</v>
          </cell>
        </row>
        <row r="2040">
          <cell r="A2040" t="str">
            <v>M7040040</v>
          </cell>
          <cell r="B2040" t="str">
            <v>신축관</v>
          </cell>
          <cell r="C2040" t="str">
            <v>40A</v>
          </cell>
          <cell r="D2040" t="str">
            <v>개</v>
          </cell>
          <cell r="O2040">
            <v>0</v>
          </cell>
        </row>
        <row r="2041">
          <cell r="A2041" t="str">
            <v>M7040050</v>
          </cell>
          <cell r="B2041" t="str">
            <v>신축관</v>
          </cell>
          <cell r="C2041" t="str">
            <v>50A</v>
          </cell>
          <cell r="D2041" t="str">
            <v>개</v>
          </cell>
          <cell r="O2041">
            <v>0</v>
          </cell>
        </row>
        <row r="2042">
          <cell r="A2042" t="str">
            <v>M7040065</v>
          </cell>
          <cell r="B2042" t="str">
            <v>신축관</v>
          </cell>
          <cell r="C2042" t="str">
            <v>65A</v>
          </cell>
          <cell r="D2042" t="str">
            <v>개</v>
          </cell>
          <cell r="O2042">
            <v>0</v>
          </cell>
        </row>
        <row r="2043">
          <cell r="A2043" t="str">
            <v>M7040080</v>
          </cell>
          <cell r="B2043" t="str">
            <v>신축관</v>
          </cell>
          <cell r="C2043" t="str">
            <v>80A</v>
          </cell>
          <cell r="D2043" t="str">
            <v>개</v>
          </cell>
          <cell r="O2043">
            <v>0</v>
          </cell>
        </row>
        <row r="2044">
          <cell r="A2044" t="str">
            <v>M7040100</v>
          </cell>
          <cell r="B2044" t="str">
            <v>신축관</v>
          </cell>
          <cell r="C2044" t="str">
            <v>100A</v>
          </cell>
          <cell r="D2044" t="str">
            <v>개</v>
          </cell>
          <cell r="O2044">
            <v>0</v>
          </cell>
        </row>
        <row r="2045">
          <cell r="A2045" t="str">
            <v>M7040125</v>
          </cell>
          <cell r="B2045" t="str">
            <v>신축관</v>
          </cell>
          <cell r="C2045" t="str">
            <v>125A</v>
          </cell>
          <cell r="D2045" t="str">
            <v>개</v>
          </cell>
          <cell r="O2045">
            <v>0</v>
          </cell>
        </row>
        <row r="2046">
          <cell r="A2046" t="str">
            <v>M7040150</v>
          </cell>
          <cell r="B2046" t="str">
            <v>신축관</v>
          </cell>
          <cell r="C2046" t="str">
            <v>150A</v>
          </cell>
          <cell r="D2046" t="str">
            <v>개</v>
          </cell>
          <cell r="O2046">
            <v>0</v>
          </cell>
        </row>
        <row r="2047">
          <cell r="A2047" t="str">
            <v>M7040200</v>
          </cell>
          <cell r="B2047" t="str">
            <v>신축관</v>
          </cell>
          <cell r="C2047" t="str">
            <v>200A</v>
          </cell>
          <cell r="D2047" t="str">
            <v>개</v>
          </cell>
          <cell r="O2047">
            <v>0</v>
          </cell>
        </row>
        <row r="2048">
          <cell r="A2048" t="str">
            <v>M7040250</v>
          </cell>
          <cell r="B2048" t="str">
            <v>신축관</v>
          </cell>
          <cell r="C2048" t="str">
            <v>250A</v>
          </cell>
          <cell r="D2048" t="str">
            <v>개</v>
          </cell>
          <cell r="O2048">
            <v>0</v>
          </cell>
        </row>
        <row r="2049">
          <cell r="A2049" t="str">
            <v>M7040300</v>
          </cell>
          <cell r="B2049" t="str">
            <v>신축관</v>
          </cell>
          <cell r="C2049" t="str">
            <v>300A</v>
          </cell>
          <cell r="D2049" t="str">
            <v>개</v>
          </cell>
          <cell r="O2049">
            <v>0</v>
          </cell>
        </row>
        <row r="2050">
          <cell r="A2050" t="str">
            <v>M7040350</v>
          </cell>
          <cell r="B2050" t="str">
            <v>신축관</v>
          </cell>
          <cell r="C2050" t="str">
            <v>350A</v>
          </cell>
          <cell r="D2050" t="str">
            <v>개</v>
          </cell>
          <cell r="O2050">
            <v>0</v>
          </cell>
        </row>
        <row r="2051">
          <cell r="A2051" t="str">
            <v>M7040400</v>
          </cell>
          <cell r="B2051" t="str">
            <v>신축관</v>
          </cell>
          <cell r="C2051" t="str">
            <v>400A</v>
          </cell>
          <cell r="D2051" t="str">
            <v>개</v>
          </cell>
          <cell r="O2051">
            <v>0</v>
          </cell>
        </row>
        <row r="2052">
          <cell r="A2052" t="str">
            <v>M7040450</v>
          </cell>
          <cell r="B2052" t="str">
            <v>신축관</v>
          </cell>
          <cell r="C2052" t="str">
            <v>450A</v>
          </cell>
          <cell r="D2052" t="str">
            <v>개</v>
          </cell>
          <cell r="O2052">
            <v>0</v>
          </cell>
        </row>
        <row r="2053">
          <cell r="A2053" t="str">
            <v>M7040500</v>
          </cell>
          <cell r="B2053" t="str">
            <v>신축관</v>
          </cell>
          <cell r="C2053" t="str">
            <v>500A</v>
          </cell>
          <cell r="D2053" t="str">
            <v>개</v>
          </cell>
          <cell r="O2053">
            <v>0</v>
          </cell>
        </row>
        <row r="2054">
          <cell r="A2054" t="str">
            <v>M705</v>
          </cell>
          <cell r="B2054" t="str">
            <v>다이아프램 밸브</v>
          </cell>
          <cell r="O2054">
            <v>0</v>
          </cell>
        </row>
        <row r="2055">
          <cell r="A2055" t="str">
            <v>M7050015</v>
          </cell>
          <cell r="B2055" t="str">
            <v>다이아프램 밸브</v>
          </cell>
          <cell r="C2055" t="str">
            <v>15A</v>
          </cell>
          <cell r="D2055" t="str">
            <v>개</v>
          </cell>
          <cell r="O2055">
            <v>0</v>
          </cell>
        </row>
        <row r="2056">
          <cell r="A2056" t="str">
            <v>M7050020</v>
          </cell>
          <cell r="B2056" t="str">
            <v>다이아프램 밸브</v>
          </cell>
          <cell r="C2056" t="str">
            <v>20A</v>
          </cell>
          <cell r="D2056" t="str">
            <v>개</v>
          </cell>
          <cell r="O2056">
            <v>0</v>
          </cell>
        </row>
        <row r="2057">
          <cell r="A2057" t="str">
            <v>M7050025</v>
          </cell>
          <cell r="B2057" t="str">
            <v>다이아프램 밸브</v>
          </cell>
          <cell r="C2057" t="str">
            <v>25A</v>
          </cell>
          <cell r="D2057" t="str">
            <v>개</v>
          </cell>
          <cell r="O2057">
            <v>0</v>
          </cell>
        </row>
        <row r="2058">
          <cell r="A2058" t="str">
            <v>M7050032</v>
          </cell>
          <cell r="B2058" t="str">
            <v>다이아프램 밸브</v>
          </cell>
          <cell r="C2058" t="str">
            <v>32A</v>
          </cell>
          <cell r="D2058" t="str">
            <v>개</v>
          </cell>
          <cell r="O2058">
            <v>0</v>
          </cell>
        </row>
        <row r="2059">
          <cell r="A2059" t="str">
            <v>M7050040</v>
          </cell>
          <cell r="B2059" t="str">
            <v>다이아프램 밸브</v>
          </cell>
          <cell r="C2059" t="str">
            <v>40A</v>
          </cell>
          <cell r="D2059" t="str">
            <v>개</v>
          </cell>
          <cell r="O2059">
            <v>0</v>
          </cell>
        </row>
        <row r="2060">
          <cell r="A2060" t="str">
            <v>M7050050</v>
          </cell>
          <cell r="B2060" t="str">
            <v>다이아프램 밸브</v>
          </cell>
          <cell r="C2060" t="str">
            <v>50A</v>
          </cell>
          <cell r="D2060" t="str">
            <v>개</v>
          </cell>
          <cell r="O2060">
            <v>0</v>
          </cell>
        </row>
        <row r="2061">
          <cell r="A2061" t="str">
            <v>M7050065</v>
          </cell>
          <cell r="B2061" t="str">
            <v>다이아프램 밸브</v>
          </cell>
          <cell r="C2061" t="str">
            <v>65A</v>
          </cell>
          <cell r="D2061" t="str">
            <v>개</v>
          </cell>
          <cell r="O2061">
            <v>0</v>
          </cell>
        </row>
        <row r="2062">
          <cell r="A2062" t="str">
            <v>M7050080</v>
          </cell>
          <cell r="B2062" t="str">
            <v>다이아프램 밸브</v>
          </cell>
          <cell r="C2062" t="str">
            <v>80A</v>
          </cell>
          <cell r="D2062" t="str">
            <v>개</v>
          </cell>
          <cell r="O2062">
            <v>0</v>
          </cell>
        </row>
        <row r="2063">
          <cell r="A2063" t="str">
            <v>M7050100</v>
          </cell>
          <cell r="B2063" t="str">
            <v>다이아프램 밸브</v>
          </cell>
          <cell r="C2063" t="str">
            <v>100A</v>
          </cell>
          <cell r="D2063" t="str">
            <v>개</v>
          </cell>
          <cell r="O2063">
            <v>0</v>
          </cell>
        </row>
        <row r="2064">
          <cell r="A2064" t="str">
            <v>M7050125</v>
          </cell>
          <cell r="B2064" t="str">
            <v>다이아프램 밸브</v>
          </cell>
          <cell r="C2064" t="str">
            <v>125A</v>
          </cell>
          <cell r="D2064" t="str">
            <v>개</v>
          </cell>
          <cell r="O2064">
            <v>0</v>
          </cell>
        </row>
        <row r="2065">
          <cell r="A2065" t="str">
            <v>M7050150</v>
          </cell>
          <cell r="B2065" t="str">
            <v>다이아프램 밸브</v>
          </cell>
          <cell r="C2065" t="str">
            <v>150A</v>
          </cell>
          <cell r="D2065" t="str">
            <v>개</v>
          </cell>
          <cell r="O2065">
            <v>0</v>
          </cell>
        </row>
        <row r="2066">
          <cell r="A2066" t="str">
            <v>M7050200</v>
          </cell>
          <cell r="B2066" t="str">
            <v>다이아프램 밸브</v>
          </cell>
          <cell r="C2066" t="str">
            <v>200A</v>
          </cell>
          <cell r="D2066" t="str">
            <v>개</v>
          </cell>
          <cell r="O2066">
            <v>0</v>
          </cell>
        </row>
        <row r="2067">
          <cell r="A2067" t="str">
            <v>M7050250</v>
          </cell>
          <cell r="B2067" t="str">
            <v>다이아프램 밸브</v>
          </cell>
          <cell r="C2067" t="str">
            <v>250A</v>
          </cell>
          <cell r="D2067" t="str">
            <v>개</v>
          </cell>
          <cell r="O2067">
            <v>0</v>
          </cell>
        </row>
        <row r="2068">
          <cell r="A2068" t="str">
            <v>M7050300</v>
          </cell>
          <cell r="B2068" t="str">
            <v>다이아프램 밸브</v>
          </cell>
          <cell r="C2068" t="str">
            <v>300A</v>
          </cell>
          <cell r="D2068" t="str">
            <v>개</v>
          </cell>
          <cell r="O2068">
            <v>0</v>
          </cell>
        </row>
        <row r="2069">
          <cell r="A2069" t="str">
            <v>M706</v>
          </cell>
          <cell r="B2069" t="str">
            <v>볼 밸브</v>
          </cell>
          <cell r="O2069">
            <v>0</v>
          </cell>
        </row>
        <row r="2070">
          <cell r="A2070" t="str">
            <v>M706A015</v>
          </cell>
          <cell r="B2070" t="str">
            <v>볼밸브 (황동제)</v>
          </cell>
          <cell r="C2070" t="str">
            <v>15A</v>
          </cell>
          <cell r="D2070" t="str">
            <v>개</v>
          </cell>
          <cell r="O2070">
            <v>0</v>
          </cell>
        </row>
        <row r="2071">
          <cell r="A2071" t="str">
            <v>M706A020</v>
          </cell>
          <cell r="B2071" t="str">
            <v>볼밸브 (황동제)</v>
          </cell>
          <cell r="C2071" t="str">
            <v>20A</v>
          </cell>
          <cell r="D2071" t="str">
            <v>개</v>
          </cell>
          <cell r="O2071">
            <v>0</v>
          </cell>
        </row>
        <row r="2072">
          <cell r="A2072" t="str">
            <v>M706A025</v>
          </cell>
          <cell r="B2072" t="str">
            <v>볼밸브 (황동제)</v>
          </cell>
          <cell r="C2072" t="str">
            <v>25A</v>
          </cell>
          <cell r="D2072" t="str">
            <v>개</v>
          </cell>
          <cell r="O2072">
            <v>0</v>
          </cell>
        </row>
        <row r="2073">
          <cell r="A2073" t="str">
            <v>M70A0032</v>
          </cell>
          <cell r="B2073" t="str">
            <v>볼밸브 (황동제)</v>
          </cell>
          <cell r="C2073" t="str">
            <v>32A</v>
          </cell>
          <cell r="D2073" t="str">
            <v>개</v>
          </cell>
          <cell r="O2073">
            <v>0</v>
          </cell>
        </row>
        <row r="2074">
          <cell r="A2074" t="str">
            <v>M706A040</v>
          </cell>
          <cell r="B2074" t="str">
            <v>볼밸브 (황동제)</v>
          </cell>
          <cell r="C2074" t="str">
            <v>40A</v>
          </cell>
          <cell r="D2074" t="str">
            <v>개</v>
          </cell>
          <cell r="O2074">
            <v>0</v>
          </cell>
        </row>
        <row r="2075">
          <cell r="A2075" t="str">
            <v>M706A050</v>
          </cell>
          <cell r="B2075" t="str">
            <v>볼밸브 (황동제)</v>
          </cell>
          <cell r="C2075" t="str">
            <v>50A</v>
          </cell>
          <cell r="D2075" t="str">
            <v>개</v>
          </cell>
          <cell r="O2075">
            <v>0</v>
          </cell>
        </row>
        <row r="2076">
          <cell r="A2076" t="str">
            <v>M706B050</v>
          </cell>
          <cell r="B2076" t="str">
            <v>볼밸브 (주철제)</v>
          </cell>
          <cell r="C2076" t="str">
            <v>50A</v>
          </cell>
          <cell r="D2076" t="str">
            <v>개</v>
          </cell>
          <cell r="O2076">
            <v>0</v>
          </cell>
        </row>
        <row r="2077">
          <cell r="A2077" t="str">
            <v>M706B065</v>
          </cell>
          <cell r="B2077" t="str">
            <v>볼밸브 (주철제)</v>
          </cell>
          <cell r="C2077" t="str">
            <v>65A</v>
          </cell>
          <cell r="D2077" t="str">
            <v>개</v>
          </cell>
          <cell r="O2077">
            <v>0</v>
          </cell>
        </row>
        <row r="2078">
          <cell r="A2078" t="str">
            <v>M706B080</v>
          </cell>
          <cell r="B2078" t="str">
            <v>볼밸브 (주철제)</v>
          </cell>
          <cell r="C2078" t="str">
            <v>80A</v>
          </cell>
          <cell r="D2078" t="str">
            <v>개</v>
          </cell>
          <cell r="O2078">
            <v>0</v>
          </cell>
        </row>
        <row r="2079">
          <cell r="A2079" t="str">
            <v>M706B100</v>
          </cell>
          <cell r="B2079" t="str">
            <v>볼밸브 (주철제)</v>
          </cell>
          <cell r="C2079" t="str">
            <v>100A</v>
          </cell>
          <cell r="D2079" t="str">
            <v>개</v>
          </cell>
          <cell r="O2079">
            <v>0</v>
          </cell>
        </row>
        <row r="2080">
          <cell r="A2080" t="str">
            <v>M706B125</v>
          </cell>
          <cell r="B2080" t="str">
            <v>볼밸브 (주철제)</v>
          </cell>
          <cell r="C2080" t="str">
            <v>125A</v>
          </cell>
          <cell r="D2080" t="str">
            <v>개</v>
          </cell>
          <cell r="O2080">
            <v>0</v>
          </cell>
        </row>
        <row r="2081">
          <cell r="A2081" t="str">
            <v>M706B150</v>
          </cell>
          <cell r="B2081" t="str">
            <v>볼밸브 (주철제)</v>
          </cell>
          <cell r="C2081" t="str">
            <v>150A</v>
          </cell>
          <cell r="D2081" t="str">
            <v>개</v>
          </cell>
          <cell r="O2081">
            <v>0</v>
          </cell>
        </row>
        <row r="2082">
          <cell r="A2082" t="str">
            <v>M706B200</v>
          </cell>
          <cell r="B2082" t="str">
            <v>볼밸브 (주철제)</v>
          </cell>
          <cell r="C2082" t="str">
            <v>200A</v>
          </cell>
          <cell r="D2082" t="str">
            <v>개</v>
          </cell>
          <cell r="O2082">
            <v>0</v>
          </cell>
        </row>
        <row r="2083">
          <cell r="A2083" t="str">
            <v>M706C015</v>
          </cell>
          <cell r="B2083" t="str">
            <v>볼밸브 (스테인레스제)</v>
          </cell>
          <cell r="C2083" t="str">
            <v>15A</v>
          </cell>
          <cell r="D2083" t="str">
            <v>개</v>
          </cell>
          <cell r="O2083">
            <v>0</v>
          </cell>
        </row>
        <row r="2084">
          <cell r="A2084" t="str">
            <v>M706C020</v>
          </cell>
          <cell r="B2084" t="str">
            <v>볼밸브 (스테인레스제)</v>
          </cell>
          <cell r="C2084" t="str">
            <v>20A</v>
          </cell>
          <cell r="D2084" t="str">
            <v>개</v>
          </cell>
          <cell r="O2084">
            <v>0</v>
          </cell>
        </row>
        <row r="2085">
          <cell r="A2085" t="str">
            <v>M706C025</v>
          </cell>
          <cell r="B2085" t="str">
            <v>볼밸브 (스테인레스제)</v>
          </cell>
          <cell r="C2085" t="str">
            <v>25A</v>
          </cell>
          <cell r="D2085" t="str">
            <v>개</v>
          </cell>
          <cell r="O2085">
            <v>0</v>
          </cell>
        </row>
        <row r="2086">
          <cell r="A2086" t="str">
            <v>M70C0032</v>
          </cell>
          <cell r="B2086" t="str">
            <v>볼밸브 (스테인레스제)</v>
          </cell>
          <cell r="C2086" t="str">
            <v>32A</v>
          </cell>
          <cell r="D2086" t="str">
            <v>개</v>
          </cell>
          <cell r="O2086">
            <v>0</v>
          </cell>
        </row>
        <row r="2087">
          <cell r="A2087" t="str">
            <v>M706C040</v>
          </cell>
          <cell r="B2087" t="str">
            <v>볼밸브 (스테인레스제)</v>
          </cell>
          <cell r="C2087" t="str">
            <v>40A</v>
          </cell>
          <cell r="D2087" t="str">
            <v>개</v>
          </cell>
          <cell r="O2087">
            <v>0</v>
          </cell>
        </row>
        <row r="2088">
          <cell r="A2088" t="str">
            <v>M706C050</v>
          </cell>
          <cell r="B2088" t="str">
            <v>볼밸브 (스테인레스제)</v>
          </cell>
          <cell r="C2088" t="str">
            <v>50A</v>
          </cell>
          <cell r="D2088" t="str">
            <v>개</v>
          </cell>
          <cell r="O2088">
            <v>0</v>
          </cell>
        </row>
        <row r="2089">
          <cell r="A2089" t="str">
            <v>M707</v>
          </cell>
          <cell r="B2089" t="str">
            <v>감압 밸브</v>
          </cell>
          <cell r="O2089">
            <v>0</v>
          </cell>
        </row>
        <row r="2090">
          <cell r="A2090" t="str">
            <v>M7070015</v>
          </cell>
          <cell r="B2090" t="str">
            <v>감압 밸브</v>
          </cell>
          <cell r="C2090" t="str">
            <v>15A</v>
          </cell>
          <cell r="D2090" t="str">
            <v>개</v>
          </cell>
          <cell r="O2090">
            <v>0</v>
          </cell>
        </row>
        <row r="2091">
          <cell r="A2091" t="str">
            <v>M7070020</v>
          </cell>
          <cell r="B2091" t="str">
            <v>감압 밸브</v>
          </cell>
          <cell r="C2091" t="str">
            <v>20A</v>
          </cell>
          <cell r="D2091" t="str">
            <v>개</v>
          </cell>
          <cell r="O2091">
            <v>0</v>
          </cell>
        </row>
        <row r="2092">
          <cell r="A2092" t="str">
            <v>M7070025</v>
          </cell>
          <cell r="B2092" t="str">
            <v>감압 밸브</v>
          </cell>
          <cell r="C2092" t="str">
            <v>25A</v>
          </cell>
          <cell r="D2092" t="str">
            <v>개</v>
          </cell>
          <cell r="O2092">
            <v>0</v>
          </cell>
        </row>
        <row r="2093">
          <cell r="A2093" t="str">
            <v>M7070032</v>
          </cell>
          <cell r="B2093" t="str">
            <v>감압 밸브</v>
          </cell>
          <cell r="C2093" t="str">
            <v>32A</v>
          </cell>
          <cell r="D2093" t="str">
            <v>개</v>
          </cell>
          <cell r="O2093">
            <v>0</v>
          </cell>
        </row>
        <row r="2094">
          <cell r="A2094" t="str">
            <v>M7070040</v>
          </cell>
          <cell r="B2094" t="str">
            <v>감압 밸브</v>
          </cell>
          <cell r="C2094" t="str">
            <v>40A</v>
          </cell>
          <cell r="D2094" t="str">
            <v>개</v>
          </cell>
          <cell r="O2094">
            <v>0</v>
          </cell>
        </row>
        <row r="2095">
          <cell r="A2095" t="str">
            <v>M7070050</v>
          </cell>
          <cell r="B2095" t="str">
            <v>감압 밸브</v>
          </cell>
          <cell r="C2095" t="str">
            <v>50A</v>
          </cell>
          <cell r="D2095" t="str">
            <v>개</v>
          </cell>
          <cell r="O2095">
            <v>0</v>
          </cell>
        </row>
        <row r="2096">
          <cell r="A2096" t="str">
            <v>M7070065</v>
          </cell>
          <cell r="B2096" t="str">
            <v>감압 밸브</v>
          </cell>
          <cell r="C2096" t="str">
            <v>65A</v>
          </cell>
          <cell r="D2096" t="str">
            <v>개</v>
          </cell>
          <cell r="O2096">
            <v>0</v>
          </cell>
        </row>
        <row r="2097">
          <cell r="A2097" t="str">
            <v>M7070080</v>
          </cell>
          <cell r="B2097" t="str">
            <v>감압 밸브</v>
          </cell>
          <cell r="C2097" t="str">
            <v>80A</v>
          </cell>
          <cell r="D2097" t="str">
            <v>개</v>
          </cell>
          <cell r="O2097">
            <v>0</v>
          </cell>
        </row>
        <row r="2098">
          <cell r="A2098" t="str">
            <v>M7070100</v>
          </cell>
          <cell r="B2098" t="str">
            <v>감압 밸브</v>
          </cell>
          <cell r="C2098" t="str">
            <v>100A</v>
          </cell>
          <cell r="D2098" t="str">
            <v>개</v>
          </cell>
          <cell r="O2098">
            <v>0</v>
          </cell>
        </row>
        <row r="2099">
          <cell r="A2099" t="str">
            <v>M7070125</v>
          </cell>
          <cell r="B2099" t="str">
            <v>감압 밸브</v>
          </cell>
          <cell r="C2099" t="str">
            <v>125A</v>
          </cell>
          <cell r="D2099" t="str">
            <v>개</v>
          </cell>
          <cell r="O2099">
            <v>0</v>
          </cell>
        </row>
        <row r="2100">
          <cell r="A2100" t="str">
            <v>M7070150</v>
          </cell>
          <cell r="B2100" t="str">
            <v>감압 밸브</v>
          </cell>
          <cell r="C2100" t="str">
            <v>150A</v>
          </cell>
          <cell r="D2100" t="str">
            <v>개</v>
          </cell>
          <cell r="O2100">
            <v>0</v>
          </cell>
        </row>
        <row r="2101">
          <cell r="A2101" t="str">
            <v>M7070200</v>
          </cell>
          <cell r="B2101" t="str">
            <v>감압 밸브</v>
          </cell>
          <cell r="C2101" t="str">
            <v>200A</v>
          </cell>
          <cell r="D2101" t="str">
            <v>개</v>
          </cell>
          <cell r="O2101">
            <v>0</v>
          </cell>
        </row>
        <row r="2102">
          <cell r="A2102" t="str">
            <v>M7070250</v>
          </cell>
          <cell r="B2102" t="str">
            <v>감압 밸브</v>
          </cell>
          <cell r="C2102" t="str">
            <v>250A</v>
          </cell>
          <cell r="D2102" t="str">
            <v>개</v>
          </cell>
          <cell r="O2102">
            <v>0</v>
          </cell>
        </row>
        <row r="2103">
          <cell r="A2103" t="str">
            <v>M7070300</v>
          </cell>
          <cell r="B2103" t="str">
            <v>감압 밸브</v>
          </cell>
          <cell r="C2103" t="str">
            <v>300A</v>
          </cell>
          <cell r="D2103" t="str">
            <v>개</v>
          </cell>
          <cell r="O2103">
            <v>0</v>
          </cell>
        </row>
        <row r="2104">
          <cell r="A2104" t="str">
            <v>M708</v>
          </cell>
          <cell r="B2104" t="str">
            <v>에어 밴트</v>
          </cell>
          <cell r="O2104">
            <v>0</v>
          </cell>
        </row>
        <row r="2105">
          <cell r="A2105" t="str">
            <v>M7080015</v>
          </cell>
          <cell r="B2105" t="str">
            <v>에어 밴트</v>
          </cell>
          <cell r="C2105" t="str">
            <v>15A</v>
          </cell>
          <cell r="D2105" t="str">
            <v>개</v>
          </cell>
          <cell r="I2105">
            <v>55999</v>
          </cell>
          <cell r="J2105" t="str">
            <v>309</v>
          </cell>
          <cell r="O2105">
            <v>55999</v>
          </cell>
        </row>
        <row r="2106">
          <cell r="A2106" t="str">
            <v>M7080020</v>
          </cell>
          <cell r="B2106" t="str">
            <v>에어 밴트</v>
          </cell>
          <cell r="C2106" t="str">
            <v>20A</v>
          </cell>
          <cell r="D2106" t="str">
            <v>개</v>
          </cell>
          <cell r="I2106">
            <v>56000</v>
          </cell>
          <cell r="J2106" t="str">
            <v>310</v>
          </cell>
          <cell r="O2106">
            <v>56000</v>
          </cell>
        </row>
        <row r="2107">
          <cell r="A2107" t="str">
            <v>M7080025</v>
          </cell>
          <cell r="B2107" t="str">
            <v>에어 밴트</v>
          </cell>
          <cell r="C2107" t="str">
            <v>25A</v>
          </cell>
          <cell r="D2107" t="str">
            <v>개</v>
          </cell>
          <cell r="I2107">
            <v>56001</v>
          </cell>
          <cell r="J2107" t="str">
            <v>311</v>
          </cell>
          <cell r="O2107">
            <v>56001</v>
          </cell>
        </row>
        <row r="2108">
          <cell r="A2108" t="str">
            <v>M7080032</v>
          </cell>
          <cell r="B2108" t="str">
            <v>에어 밴트</v>
          </cell>
          <cell r="C2108" t="str">
            <v>32A</v>
          </cell>
          <cell r="D2108" t="str">
            <v>개</v>
          </cell>
          <cell r="I2108">
            <v>56002</v>
          </cell>
          <cell r="J2108" t="str">
            <v>312</v>
          </cell>
          <cell r="O2108">
            <v>56002</v>
          </cell>
        </row>
        <row r="2109">
          <cell r="A2109" t="str">
            <v>M7080040</v>
          </cell>
          <cell r="B2109" t="str">
            <v>에어 밴트</v>
          </cell>
          <cell r="C2109" t="str">
            <v>40A</v>
          </cell>
          <cell r="D2109" t="str">
            <v>개</v>
          </cell>
          <cell r="I2109">
            <v>56003</v>
          </cell>
          <cell r="J2109" t="str">
            <v>313</v>
          </cell>
          <cell r="O2109">
            <v>56003</v>
          </cell>
        </row>
        <row r="2110">
          <cell r="A2110" t="str">
            <v>M7080050</v>
          </cell>
          <cell r="B2110" t="str">
            <v>에어 밴트</v>
          </cell>
          <cell r="C2110" t="str">
            <v>50A</v>
          </cell>
          <cell r="D2110" t="str">
            <v>개</v>
          </cell>
          <cell r="I2110">
            <v>56004</v>
          </cell>
          <cell r="J2110" t="str">
            <v>314</v>
          </cell>
          <cell r="O2110">
            <v>56004</v>
          </cell>
        </row>
        <row r="2111">
          <cell r="A2111" t="str">
            <v>M7080065</v>
          </cell>
          <cell r="B2111" t="str">
            <v>에어 밴트</v>
          </cell>
          <cell r="C2111" t="str">
            <v>65A</v>
          </cell>
          <cell r="D2111" t="str">
            <v>개</v>
          </cell>
          <cell r="I2111">
            <v>56005</v>
          </cell>
          <cell r="J2111" t="str">
            <v>315</v>
          </cell>
          <cell r="O2111">
            <v>56005</v>
          </cell>
        </row>
        <row r="2112">
          <cell r="A2112" t="str">
            <v>M709</v>
          </cell>
          <cell r="B2112" t="str">
            <v>솔레노이드 밸브</v>
          </cell>
          <cell r="O2112">
            <v>0</v>
          </cell>
        </row>
        <row r="2113">
          <cell r="A2113" t="str">
            <v>M709A015</v>
          </cell>
          <cell r="B2113" t="str">
            <v>솔레노이드 밸브 (청동제)</v>
          </cell>
          <cell r="C2113" t="str">
            <v>15A</v>
          </cell>
          <cell r="D2113" t="str">
            <v>개</v>
          </cell>
          <cell r="O2113">
            <v>0</v>
          </cell>
        </row>
        <row r="2114">
          <cell r="A2114" t="str">
            <v>M709A020</v>
          </cell>
          <cell r="B2114" t="str">
            <v>솔레노이드 밸브 (청동제)</v>
          </cell>
          <cell r="C2114" t="str">
            <v>20A</v>
          </cell>
          <cell r="D2114" t="str">
            <v>개</v>
          </cell>
          <cell r="O2114">
            <v>0</v>
          </cell>
        </row>
        <row r="2115">
          <cell r="A2115" t="str">
            <v>M709A025</v>
          </cell>
          <cell r="B2115" t="str">
            <v>솔레노이드 밸브 (청동제)</v>
          </cell>
          <cell r="C2115" t="str">
            <v>25A</v>
          </cell>
          <cell r="D2115" t="str">
            <v>개</v>
          </cell>
          <cell r="E2115">
            <v>112000</v>
          </cell>
          <cell r="O2115">
            <v>112000</v>
          </cell>
        </row>
        <row r="2116">
          <cell r="A2116" t="str">
            <v>M709A032</v>
          </cell>
          <cell r="B2116" t="str">
            <v>솔레노이드 밸브 (청동제)</v>
          </cell>
          <cell r="C2116" t="str">
            <v>32A</v>
          </cell>
          <cell r="D2116" t="str">
            <v>개</v>
          </cell>
          <cell r="O2116">
            <v>0</v>
          </cell>
        </row>
        <row r="2117">
          <cell r="A2117" t="str">
            <v>M709A040</v>
          </cell>
          <cell r="B2117" t="str">
            <v>솔레노이드 밸브 (청동제)</v>
          </cell>
          <cell r="C2117" t="str">
            <v>40A</v>
          </cell>
          <cell r="D2117" t="str">
            <v>개</v>
          </cell>
          <cell r="O2117">
            <v>0</v>
          </cell>
        </row>
        <row r="2118">
          <cell r="A2118" t="str">
            <v>M709B015</v>
          </cell>
          <cell r="B2118" t="str">
            <v>솔레노이드 밸브 (황동제)</v>
          </cell>
          <cell r="C2118" t="str">
            <v>15A</v>
          </cell>
          <cell r="D2118" t="str">
            <v>개</v>
          </cell>
          <cell r="O2118">
            <v>0</v>
          </cell>
        </row>
        <row r="2119">
          <cell r="A2119" t="str">
            <v>M709B020</v>
          </cell>
          <cell r="B2119" t="str">
            <v>솔레노이드 밸브 (황동제)</v>
          </cell>
          <cell r="C2119" t="str">
            <v>20A</v>
          </cell>
          <cell r="D2119" t="str">
            <v>개</v>
          </cell>
          <cell r="O2119">
            <v>0</v>
          </cell>
        </row>
        <row r="2120">
          <cell r="A2120" t="str">
            <v>M709B025</v>
          </cell>
          <cell r="B2120" t="str">
            <v>솔레노이드 밸브 (황동제)</v>
          </cell>
          <cell r="C2120" t="str">
            <v>25A</v>
          </cell>
          <cell r="D2120" t="str">
            <v>개</v>
          </cell>
          <cell r="E2120">
            <v>112000</v>
          </cell>
          <cell r="O2120">
            <v>112000</v>
          </cell>
        </row>
        <row r="2121">
          <cell r="A2121" t="str">
            <v>M709B032</v>
          </cell>
          <cell r="B2121" t="str">
            <v>솔레노이드 밸브 (황동제)</v>
          </cell>
          <cell r="C2121" t="str">
            <v>32A</v>
          </cell>
          <cell r="D2121" t="str">
            <v>개</v>
          </cell>
          <cell r="O2121">
            <v>0</v>
          </cell>
        </row>
        <row r="2122">
          <cell r="A2122" t="str">
            <v>M709B040</v>
          </cell>
          <cell r="B2122" t="str">
            <v>솔레노이드 밸브 (황동제)</v>
          </cell>
          <cell r="C2122" t="str">
            <v>40A</v>
          </cell>
          <cell r="D2122" t="str">
            <v>개</v>
          </cell>
          <cell r="O2122">
            <v>0</v>
          </cell>
        </row>
        <row r="2123">
          <cell r="A2123" t="str">
            <v>M709C050</v>
          </cell>
          <cell r="B2123" t="str">
            <v>솔레노이드 밸브 (주철제)</v>
          </cell>
          <cell r="C2123" t="str">
            <v>50A</v>
          </cell>
          <cell r="D2123" t="str">
            <v>개</v>
          </cell>
          <cell r="E2123">
            <v>500000</v>
          </cell>
          <cell r="O2123">
            <v>500000</v>
          </cell>
        </row>
        <row r="2124">
          <cell r="A2124" t="str">
            <v>M709C065</v>
          </cell>
          <cell r="B2124" t="str">
            <v>솔레노이드 밸브 (주철제)</v>
          </cell>
          <cell r="C2124" t="str">
            <v>65A</v>
          </cell>
          <cell r="D2124" t="str">
            <v>개</v>
          </cell>
          <cell r="E2124">
            <v>550000</v>
          </cell>
          <cell r="O2124">
            <v>550000</v>
          </cell>
        </row>
        <row r="2125">
          <cell r="A2125" t="str">
            <v>M709C080</v>
          </cell>
          <cell r="B2125" t="str">
            <v>솔레노이드 밸브 (주철제)</v>
          </cell>
          <cell r="C2125" t="str">
            <v>80A</v>
          </cell>
          <cell r="D2125" t="str">
            <v>개</v>
          </cell>
          <cell r="O2125">
            <v>0</v>
          </cell>
        </row>
        <row r="2126">
          <cell r="A2126" t="str">
            <v>M709C100</v>
          </cell>
          <cell r="B2126" t="str">
            <v>솔레노이드 밸브 (주철제)</v>
          </cell>
          <cell r="C2126" t="str">
            <v>100A</v>
          </cell>
          <cell r="D2126" t="str">
            <v>개</v>
          </cell>
          <cell r="E2126">
            <v>1000000</v>
          </cell>
          <cell r="O2126">
            <v>1000000</v>
          </cell>
        </row>
        <row r="2127">
          <cell r="A2127" t="str">
            <v>M710</v>
          </cell>
          <cell r="B2127" t="str">
            <v>스트레이너</v>
          </cell>
          <cell r="O2127">
            <v>0</v>
          </cell>
        </row>
        <row r="2128">
          <cell r="A2128" t="str">
            <v>M7100015</v>
          </cell>
          <cell r="B2128" t="str">
            <v>스트레이너</v>
          </cell>
          <cell r="C2128" t="str">
            <v>15A</v>
          </cell>
          <cell r="D2128" t="str">
            <v>개</v>
          </cell>
          <cell r="O2128">
            <v>0</v>
          </cell>
        </row>
        <row r="2129">
          <cell r="A2129" t="str">
            <v>M7100020</v>
          </cell>
          <cell r="B2129" t="str">
            <v>스트레이너</v>
          </cell>
          <cell r="C2129" t="str">
            <v>20A</v>
          </cell>
          <cell r="D2129" t="str">
            <v>개</v>
          </cell>
          <cell r="O2129">
            <v>0</v>
          </cell>
        </row>
        <row r="2130">
          <cell r="A2130" t="str">
            <v>M7100025</v>
          </cell>
          <cell r="B2130" t="str">
            <v>스트레이너</v>
          </cell>
          <cell r="C2130" t="str">
            <v>25A</v>
          </cell>
          <cell r="D2130" t="str">
            <v>개</v>
          </cell>
          <cell r="O2130">
            <v>0</v>
          </cell>
        </row>
        <row r="2131">
          <cell r="A2131" t="str">
            <v>M7100032</v>
          </cell>
          <cell r="B2131" t="str">
            <v>스트레이너</v>
          </cell>
          <cell r="C2131" t="str">
            <v>32A</v>
          </cell>
          <cell r="D2131" t="str">
            <v>개</v>
          </cell>
          <cell r="O2131">
            <v>0</v>
          </cell>
        </row>
        <row r="2132">
          <cell r="A2132" t="str">
            <v>M7100040</v>
          </cell>
          <cell r="B2132" t="str">
            <v>스트레이너</v>
          </cell>
          <cell r="C2132" t="str">
            <v>40A</v>
          </cell>
          <cell r="D2132" t="str">
            <v>개</v>
          </cell>
          <cell r="O2132">
            <v>0</v>
          </cell>
        </row>
        <row r="2133">
          <cell r="A2133" t="str">
            <v>M7100050</v>
          </cell>
          <cell r="B2133" t="str">
            <v>스트레이너</v>
          </cell>
          <cell r="C2133" t="str">
            <v>50A</v>
          </cell>
          <cell r="D2133" t="str">
            <v>개</v>
          </cell>
          <cell r="O2133">
            <v>0</v>
          </cell>
        </row>
        <row r="2134">
          <cell r="A2134" t="str">
            <v>M7100065</v>
          </cell>
          <cell r="B2134" t="str">
            <v>스트레이너</v>
          </cell>
          <cell r="C2134" t="str">
            <v>65A</v>
          </cell>
          <cell r="D2134" t="str">
            <v>개</v>
          </cell>
          <cell r="O2134">
            <v>0</v>
          </cell>
        </row>
        <row r="2135">
          <cell r="A2135" t="str">
            <v>M7100080</v>
          </cell>
          <cell r="B2135" t="str">
            <v>스트레이너</v>
          </cell>
          <cell r="C2135" t="str">
            <v>80A</v>
          </cell>
          <cell r="D2135" t="str">
            <v>개</v>
          </cell>
          <cell r="O2135">
            <v>0</v>
          </cell>
        </row>
        <row r="2136">
          <cell r="A2136" t="str">
            <v>M7100100</v>
          </cell>
          <cell r="B2136" t="str">
            <v>스트레이너</v>
          </cell>
          <cell r="C2136" t="str">
            <v>100A</v>
          </cell>
          <cell r="D2136" t="str">
            <v>개</v>
          </cell>
          <cell r="O2136">
            <v>0</v>
          </cell>
        </row>
        <row r="2137">
          <cell r="A2137" t="str">
            <v>M7100125</v>
          </cell>
          <cell r="B2137" t="str">
            <v>스트레이너</v>
          </cell>
          <cell r="C2137" t="str">
            <v>125A</v>
          </cell>
          <cell r="D2137" t="str">
            <v>개</v>
          </cell>
          <cell r="O2137">
            <v>0</v>
          </cell>
        </row>
        <row r="2138">
          <cell r="A2138" t="str">
            <v>M7100150</v>
          </cell>
          <cell r="B2138" t="str">
            <v>스트레이너</v>
          </cell>
          <cell r="C2138" t="str">
            <v>150A</v>
          </cell>
          <cell r="D2138" t="str">
            <v>개</v>
          </cell>
          <cell r="O2138">
            <v>0</v>
          </cell>
        </row>
        <row r="2139">
          <cell r="A2139" t="str">
            <v>M7100200</v>
          </cell>
          <cell r="B2139" t="str">
            <v>스트레이너</v>
          </cell>
          <cell r="C2139" t="str">
            <v>200A</v>
          </cell>
          <cell r="D2139" t="str">
            <v>개</v>
          </cell>
          <cell r="O2139">
            <v>0</v>
          </cell>
        </row>
        <row r="2140">
          <cell r="A2140" t="str">
            <v>M7100250</v>
          </cell>
          <cell r="B2140" t="str">
            <v>스트레이너</v>
          </cell>
          <cell r="C2140" t="str">
            <v>250A</v>
          </cell>
          <cell r="D2140" t="str">
            <v>개</v>
          </cell>
          <cell r="O2140">
            <v>0</v>
          </cell>
        </row>
        <row r="2141">
          <cell r="A2141" t="str">
            <v>M7100300</v>
          </cell>
          <cell r="B2141" t="str">
            <v>스트레이너</v>
          </cell>
          <cell r="C2141" t="str">
            <v>300A</v>
          </cell>
          <cell r="D2141" t="str">
            <v>개</v>
          </cell>
          <cell r="O2141">
            <v>0</v>
          </cell>
        </row>
        <row r="2142">
          <cell r="A2142" t="str">
            <v>M711</v>
          </cell>
          <cell r="B2142" t="str">
            <v>계장류</v>
          </cell>
          <cell r="O2142">
            <v>0</v>
          </cell>
        </row>
        <row r="2143">
          <cell r="A2143" t="str">
            <v>M711A</v>
          </cell>
          <cell r="B2143" t="str">
            <v>FLOW SWITCH</v>
          </cell>
          <cell r="O2143">
            <v>0</v>
          </cell>
        </row>
        <row r="2144">
          <cell r="A2144" t="str">
            <v>M711A015</v>
          </cell>
          <cell r="B2144" t="str">
            <v>FLOW SWITCH</v>
          </cell>
          <cell r="C2144" t="str">
            <v>15A</v>
          </cell>
          <cell r="D2144" t="str">
            <v>개</v>
          </cell>
          <cell r="O2144">
            <v>0</v>
          </cell>
        </row>
        <row r="2145">
          <cell r="A2145" t="str">
            <v>M711A020</v>
          </cell>
          <cell r="B2145" t="str">
            <v>FLOW SWITCH</v>
          </cell>
          <cell r="C2145" t="str">
            <v>20A</v>
          </cell>
          <cell r="D2145" t="str">
            <v>개</v>
          </cell>
          <cell r="O2145">
            <v>0</v>
          </cell>
        </row>
        <row r="2146">
          <cell r="A2146" t="str">
            <v>M711A025</v>
          </cell>
          <cell r="B2146" t="str">
            <v>FLOW SWITCH</v>
          </cell>
          <cell r="C2146" t="str">
            <v>25A</v>
          </cell>
          <cell r="D2146" t="str">
            <v>개</v>
          </cell>
          <cell r="O2146">
            <v>0</v>
          </cell>
        </row>
        <row r="2147">
          <cell r="A2147" t="str">
            <v>M711B</v>
          </cell>
          <cell r="B2147" t="str">
            <v>ORIFICE</v>
          </cell>
          <cell r="O2147">
            <v>0</v>
          </cell>
        </row>
        <row r="2148">
          <cell r="A2148" t="str">
            <v>M711B020</v>
          </cell>
          <cell r="B2148" t="str">
            <v>ORIFICE</v>
          </cell>
          <cell r="C2148" t="str">
            <v>20A</v>
          </cell>
          <cell r="D2148" t="str">
            <v>개</v>
          </cell>
          <cell r="E2148">
            <v>3800000</v>
          </cell>
          <cell r="O2148">
            <v>3800000</v>
          </cell>
        </row>
        <row r="2149">
          <cell r="A2149" t="str">
            <v>M711B025</v>
          </cell>
          <cell r="B2149" t="str">
            <v>ORIFICE</v>
          </cell>
          <cell r="C2149" t="str">
            <v>25A</v>
          </cell>
          <cell r="D2149" t="str">
            <v>개</v>
          </cell>
          <cell r="E2149">
            <v>3800001</v>
          </cell>
          <cell r="O2149">
            <v>3800001</v>
          </cell>
        </row>
        <row r="2150">
          <cell r="A2150" t="str">
            <v>M711B032</v>
          </cell>
          <cell r="B2150" t="str">
            <v>ORIFICE</v>
          </cell>
          <cell r="C2150" t="str">
            <v>32A</v>
          </cell>
          <cell r="D2150" t="str">
            <v>개</v>
          </cell>
          <cell r="E2150">
            <v>3800002</v>
          </cell>
          <cell r="O2150">
            <v>3800002</v>
          </cell>
        </row>
        <row r="2151">
          <cell r="A2151" t="str">
            <v>M711B040</v>
          </cell>
          <cell r="B2151" t="str">
            <v>ORIFICE</v>
          </cell>
          <cell r="C2151" t="str">
            <v>40A</v>
          </cell>
          <cell r="D2151" t="str">
            <v>개</v>
          </cell>
          <cell r="E2151">
            <v>3800003</v>
          </cell>
          <cell r="O2151">
            <v>3800003</v>
          </cell>
        </row>
        <row r="2152">
          <cell r="A2152" t="str">
            <v>M711B050</v>
          </cell>
          <cell r="B2152" t="str">
            <v>ORIFICE</v>
          </cell>
          <cell r="C2152" t="str">
            <v>50A</v>
          </cell>
          <cell r="D2152" t="str">
            <v>개</v>
          </cell>
          <cell r="E2152">
            <v>3800004</v>
          </cell>
          <cell r="O2152">
            <v>3800004</v>
          </cell>
        </row>
        <row r="2153">
          <cell r="A2153" t="str">
            <v>M711B065</v>
          </cell>
          <cell r="B2153" t="str">
            <v>ORIFICE</v>
          </cell>
          <cell r="C2153" t="str">
            <v>65A</v>
          </cell>
          <cell r="D2153" t="str">
            <v>개</v>
          </cell>
          <cell r="E2153">
            <v>3800005</v>
          </cell>
          <cell r="O2153">
            <v>3800005</v>
          </cell>
        </row>
        <row r="2154">
          <cell r="A2154" t="str">
            <v>M711B080</v>
          </cell>
          <cell r="B2154" t="str">
            <v>ORIFICE</v>
          </cell>
          <cell r="C2154" t="str">
            <v>80A</v>
          </cell>
          <cell r="D2154" t="str">
            <v>개</v>
          </cell>
          <cell r="E2154">
            <v>3800006</v>
          </cell>
          <cell r="O2154">
            <v>3800006</v>
          </cell>
        </row>
        <row r="2155">
          <cell r="A2155" t="str">
            <v>M711B100</v>
          </cell>
          <cell r="B2155" t="str">
            <v>ORIFICE</v>
          </cell>
          <cell r="C2155" t="str">
            <v>100A</v>
          </cell>
          <cell r="D2155" t="str">
            <v>개</v>
          </cell>
          <cell r="E2155">
            <v>3800007</v>
          </cell>
          <cell r="O2155">
            <v>3800007</v>
          </cell>
        </row>
        <row r="2156">
          <cell r="A2156" t="str">
            <v>M711B125</v>
          </cell>
          <cell r="B2156" t="str">
            <v>ORIFICE</v>
          </cell>
          <cell r="C2156" t="str">
            <v>125A</v>
          </cell>
          <cell r="D2156" t="str">
            <v>개</v>
          </cell>
          <cell r="E2156">
            <v>3800008</v>
          </cell>
          <cell r="O2156">
            <v>3800008</v>
          </cell>
        </row>
        <row r="2157">
          <cell r="A2157" t="str">
            <v>M711B150</v>
          </cell>
          <cell r="B2157" t="str">
            <v>ORIFICE</v>
          </cell>
          <cell r="C2157" t="str">
            <v>150A</v>
          </cell>
          <cell r="D2157" t="str">
            <v>개</v>
          </cell>
          <cell r="E2157">
            <v>3800009</v>
          </cell>
          <cell r="O2157">
            <v>3800009</v>
          </cell>
        </row>
        <row r="2158">
          <cell r="A2158" t="str">
            <v>M711B200</v>
          </cell>
          <cell r="B2158" t="str">
            <v>ORIFICE</v>
          </cell>
          <cell r="C2158" t="str">
            <v>200A</v>
          </cell>
          <cell r="D2158" t="str">
            <v>개</v>
          </cell>
          <cell r="E2158">
            <v>3800010</v>
          </cell>
          <cell r="O2158">
            <v>3800010</v>
          </cell>
        </row>
        <row r="2159">
          <cell r="A2159" t="str">
            <v>M711B250</v>
          </cell>
          <cell r="B2159" t="str">
            <v>ORIFICE</v>
          </cell>
          <cell r="C2159" t="str">
            <v>250A</v>
          </cell>
          <cell r="D2159" t="str">
            <v>개</v>
          </cell>
          <cell r="E2159">
            <v>3800011</v>
          </cell>
          <cell r="O2159">
            <v>3800011</v>
          </cell>
        </row>
        <row r="2160">
          <cell r="A2160" t="str">
            <v>M711B300</v>
          </cell>
          <cell r="B2160" t="str">
            <v>ORIFICE</v>
          </cell>
          <cell r="C2160" t="str">
            <v>300A</v>
          </cell>
          <cell r="D2160" t="str">
            <v>개</v>
          </cell>
          <cell r="E2160">
            <v>3800012</v>
          </cell>
          <cell r="O2160">
            <v>3800012</v>
          </cell>
        </row>
        <row r="2161">
          <cell r="A2161" t="str">
            <v>M712</v>
          </cell>
          <cell r="B2161" t="str">
            <v>호스연결구</v>
          </cell>
          <cell r="O2161">
            <v>0</v>
          </cell>
        </row>
        <row r="2162">
          <cell r="A2162" t="str">
            <v>M712A</v>
          </cell>
          <cell r="B2162" t="str">
            <v>고무호스</v>
          </cell>
          <cell r="O2162">
            <v>0</v>
          </cell>
        </row>
        <row r="2163">
          <cell r="A2163" t="str">
            <v>M712A015</v>
          </cell>
          <cell r="B2163" t="str">
            <v>고무호스</v>
          </cell>
          <cell r="C2163" t="str">
            <v>15A x 20M</v>
          </cell>
          <cell r="D2163" t="str">
            <v>개</v>
          </cell>
          <cell r="O2163">
            <v>0</v>
          </cell>
        </row>
        <row r="2164">
          <cell r="A2164" t="str">
            <v>M712A020</v>
          </cell>
          <cell r="B2164" t="str">
            <v>고무호스</v>
          </cell>
          <cell r="C2164" t="str">
            <v>20A x 20M</v>
          </cell>
          <cell r="D2164" t="str">
            <v>개</v>
          </cell>
          <cell r="O2164">
            <v>0</v>
          </cell>
        </row>
        <row r="2165">
          <cell r="A2165" t="str">
            <v>M712A025</v>
          </cell>
          <cell r="B2165" t="str">
            <v>고무호스</v>
          </cell>
          <cell r="C2165" t="str">
            <v>25A x 20M</v>
          </cell>
          <cell r="D2165" t="str">
            <v>개</v>
          </cell>
          <cell r="O2165">
            <v>0</v>
          </cell>
        </row>
        <row r="2166">
          <cell r="A2166" t="str">
            <v>M712A032</v>
          </cell>
          <cell r="B2166" t="str">
            <v>고무호스</v>
          </cell>
          <cell r="C2166" t="str">
            <v>32A x 20M</v>
          </cell>
          <cell r="D2166" t="str">
            <v>개</v>
          </cell>
          <cell r="O2166">
            <v>0</v>
          </cell>
        </row>
        <row r="2167">
          <cell r="A2167" t="str">
            <v>M712A040</v>
          </cell>
          <cell r="B2167" t="str">
            <v>고무호스</v>
          </cell>
          <cell r="C2167" t="str">
            <v>40A x 20M</v>
          </cell>
          <cell r="D2167" t="str">
            <v>개</v>
          </cell>
          <cell r="O2167">
            <v>0</v>
          </cell>
        </row>
        <row r="2168">
          <cell r="A2168" t="str">
            <v>M712B</v>
          </cell>
          <cell r="B2168" t="str">
            <v>호스 커플링</v>
          </cell>
          <cell r="O2168">
            <v>0</v>
          </cell>
        </row>
        <row r="2169">
          <cell r="A2169" t="str">
            <v>M712B015</v>
          </cell>
          <cell r="B2169" t="str">
            <v>호스 커플링</v>
          </cell>
          <cell r="C2169" t="str">
            <v>15A</v>
          </cell>
          <cell r="D2169" t="str">
            <v>개</v>
          </cell>
          <cell r="O2169">
            <v>0</v>
          </cell>
        </row>
        <row r="2170">
          <cell r="A2170" t="str">
            <v>M712B020</v>
          </cell>
          <cell r="B2170" t="str">
            <v>호스 커플링</v>
          </cell>
          <cell r="C2170" t="str">
            <v>20A</v>
          </cell>
          <cell r="D2170" t="str">
            <v>개</v>
          </cell>
          <cell r="O2170">
            <v>0</v>
          </cell>
        </row>
        <row r="2171">
          <cell r="A2171" t="str">
            <v>M712B025</v>
          </cell>
          <cell r="B2171" t="str">
            <v>호스 커플링</v>
          </cell>
          <cell r="C2171" t="str">
            <v>25A</v>
          </cell>
          <cell r="D2171" t="str">
            <v>개</v>
          </cell>
          <cell r="O2171">
            <v>0</v>
          </cell>
        </row>
        <row r="2172">
          <cell r="A2172" t="str">
            <v>M712B032</v>
          </cell>
          <cell r="B2172" t="str">
            <v>호스 커플링</v>
          </cell>
          <cell r="C2172" t="str">
            <v>32A</v>
          </cell>
          <cell r="D2172" t="str">
            <v>개</v>
          </cell>
          <cell r="O2172">
            <v>0</v>
          </cell>
        </row>
        <row r="2173">
          <cell r="A2173" t="str">
            <v>M712B040</v>
          </cell>
          <cell r="B2173" t="str">
            <v>호스 커플링</v>
          </cell>
          <cell r="C2173" t="str">
            <v>40A</v>
          </cell>
          <cell r="D2173" t="str">
            <v>개</v>
          </cell>
          <cell r="O2173">
            <v>0</v>
          </cell>
        </row>
        <row r="2174">
          <cell r="A2174" t="str">
            <v>M8</v>
          </cell>
          <cell r="B2174" t="str">
            <v>도장 및 보온재</v>
          </cell>
          <cell r="O2174">
            <v>0</v>
          </cell>
        </row>
        <row r="2175">
          <cell r="A2175" t="str">
            <v>M801</v>
          </cell>
          <cell r="B2175" t="str">
            <v>도장재</v>
          </cell>
          <cell r="O2175">
            <v>0</v>
          </cell>
        </row>
        <row r="2176">
          <cell r="A2176" t="str">
            <v>M8010010</v>
          </cell>
          <cell r="B2176" t="str">
            <v>조합페인트</v>
          </cell>
          <cell r="C2176" t="str">
            <v>KSM 5312 1급</v>
          </cell>
          <cell r="D2176" t="str">
            <v>ℓ</v>
          </cell>
          <cell r="O2176">
            <v>0</v>
          </cell>
        </row>
        <row r="2177">
          <cell r="A2177" t="str">
            <v>M8010020</v>
          </cell>
          <cell r="B2177" t="str">
            <v>녹막이 페인트</v>
          </cell>
          <cell r="C2177" t="str">
            <v>KSM 5311 2종</v>
          </cell>
          <cell r="D2177" t="str">
            <v>ℓ</v>
          </cell>
          <cell r="O2177">
            <v>0</v>
          </cell>
        </row>
        <row r="2178">
          <cell r="A2178" t="str">
            <v>M8010030</v>
          </cell>
          <cell r="B2178" t="str">
            <v>광명단</v>
          </cell>
          <cell r="C2178" t="str">
            <v>KSM 5311 (2종)</v>
          </cell>
          <cell r="D2178" t="str">
            <v>ℓ</v>
          </cell>
          <cell r="O2178">
            <v>0</v>
          </cell>
        </row>
        <row r="2179">
          <cell r="A2179" t="str">
            <v>M8010040</v>
          </cell>
          <cell r="B2179" t="str">
            <v>신나</v>
          </cell>
          <cell r="C2179" t="str">
            <v>KSM 5319 2종</v>
          </cell>
          <cell r="D2179" t="str">
            <v>ℓ</v>
          </cell>
          <cell r="O2179">
            <v>0</v>
          </cell>
        </row>
        <row r="2180">
          <cell r="A2180" t="str">
            <v>M8010050</v>
          </cell>
          <cell r="B2180" t="str">
            <v>퍼티</v>
          </cell>
          <cell r="C2180" t="str">
            <v>철재면용</v>
          </cell>
          <cell r="D2180" t="str">
            <v>kg</v>
          </cell>
          <cell r="O2180">
            <v>0</v>
          </cell>
        </row>
        <row r="2181">
          <cell r="A2181" t="str">
            <v>M8010060</v>
          </cell>
          <cell r="B2181" t="str">
            <v>연마지</v>
          </cell>
          <cell r="C2181" t="str">
            <v>#180</v>
          </cell>
          <cell r="D2181" t="str">
            <v>매</v>
          </cell>
          <cell r="O2181">
            <v>0</v>
          </cell>
        </row>
        <row r="2182">
          <cell r="A2182" t="str">
            <v>M8010070</v>
          </cell>
          <cell r="B2182" t="str">
            <v>넝마</v>
          </cell>
          <cell r="C2182" t="str">
            <v>면직물</v>
          </cell>
          <cell r="D2182" t="str">
            <v>kg</v>
          </cell>
          <cell r="O2182">
            <v>0</v>
          </cell>
        </row>
        <row r="2183">
          <cell r="A2183" t="str">
            <v>M8010080</v>
          </cell>
          <cell r="B2183" t="str">
            <v>BRUSH</v>
          </cell>
          <cell r="C2183" t="str">
            <v/>
          </cell>
          <cell r="D2183" t="str">
            <v>개</v>
          </cell>
          <cell r="O2183">
            <v>0</v>
          </cell>
        </row>
        <row r="2184">
          <cell r="A2184" t="str">
            <v>M8010090</v>
          </cell>
          <cell r="B2184" t="str">
            <v>프라이머</v>
          </cell>
          <cell r="C2184" t="str">
            <v/>
          </cell>
          <cell r="D2184" t="str">
            <v>kg</v>
          </cell>
          <cell r="O2184">
            <v>0</v>
          </cell>
        </row>
        <row r="2185">
          <cell r="A2185" t="str">
            <v>M8010100</v>
          </cell>
          <cell r="B2185" t="str">
            <v>에폭시</v>
          </cell>
          <cell r="C2185" t="str">
            <v/>
          </cell>
          <cell r="D2185" t="str">
            <v>kg</v>
          </cell>
          <cell r="O2185">
            <v>0</v>
          </cell>
        </row>
        <row r="2186">
          <cell r="A2186" t="str">
            <v>M8010110</v>
          </cell>
          <cell r="B2186" t="str">
            <v>신너</v>
          </cell>
          <cell r="C2186" t="str">
            <v/>
          </cell>
          <cell r="D2186" t="str">
            <v>kg</v>
          </cell>
          <cell r="O2186">
            <v>0</v>
          </cell>
        </row>
        <row r="2187">
          <cell r="A2187" t="str">
            <v>M8010120</v>
          </cell>
          <cell r="B2187" t="str">
            <v>액상접착제</v>
          </cell>
          <cell r="C2187" t="str">
            <v/>
          </cell>
          <cell r="D2187" t="str">
            <v>kg</v>
          </cell>
          <cell r="O2187">
            <v>0</v>
          </cell>
        </row>
        <row r="2188">
          <cell r="A2188" t="str">
            <v>M8010130</v>
          </cell>
          <cell r="B2188" t="str">
            <v>매스틱</v>
          </cell>
          <cell r="C2188" t="str">
            <v/>
          </cell>
          <cell r="D2188" t="str">
            <v>m</v>
          </cell>
          <cell r="O2188">
            <v>0</v>
          </cell>
        </row>
        <row r="2189">
          <cell r="A2189" t="str">
            <v>M8010140</v>
          </cell>
          <cell r="B2189" t="str">
            <v>안쪽층테이프</v>
          </cell>
          <cell r="C2189" t="str">
            <v/>
          </cell>
          <cell r="D2189" t="str">
            <v>㎡</v>
          </cell>
          <cell r="O2189">
            <v>0</v>
          </cell>
        </row>
        <row r="2190">
          <cell r="A2190" t="str">
            <v>M8010150</v>
          </cell>
          <cell r="B2190" t="str">
            <v>바깥층테이프</v>
          </cell>
          <cell r="C2190" t="str">
            <v/>
          </cell>
          <cell r="D2190" t="str">
            <v>㎡</v>
          </cell>
          <cell r="O2190">
            <v>0</v>
          </cell>
        </row>
        <row r="2191">
          <cell r="A2191" t="str">
            <v>M802</v>
          </cell>
          <cell r="B2191" t="str">
            <v>보온재</v>
          </cell>
          <cell r="O2191">
            <v>0</v>
          </cell>
        </row>
        <row r="2192">
          <cell r="A2192" t="str">
            <v>M8020015</v>
          </cell>
          <cell r="B2192" t="str">
            <v>유리솜 보온통</v>
          </cell>
          <cell r="C2192" t="str">
            <v>15A x 25t</v>
          </cell>
          <cell r="D2192" t="str">
            <v>m</v>
          </cell>
          <cell r="O2192">
            <v>0</v>
          </cell>
        </row>
        <row r="2193">
          <cell r="A2193" t="str">
            <v>M8020020</v>
          </cell>
          <cell r="B2193" t="str">
            <v>유리솜 보온통</v>
          </cell>
          <cell r="C2193" t="str">
            <v>20A x 25t</v>
          </cell>
          <cell r="D2193" t="str">
            <v>m</v>
          </cell>
          <cell r="O2193">
            <v>0</v>
          </cell>
        </row>
        <row r="2194">
          <cell r="A2194" t="str">
            <v>M8020025</v>
          </cell>
          <cell r="B2194" t="str">
            <v>유리솜 보온통</v>
          </cell>
          <cell r="C2194" t="str">
            <v>25A x 25t</v>
          </cell>
          <cell r="D2194" t="str">
            <v>m</v>
          </cell>
          <cell r="O2194">
            <v>0</v>
          </cell>
        </row>
        <row r="2195">
          <cell r="A2195" t="str">
            <v>M8020032</v>
          </cell>
          <cell r="B2195" t="str">
            <v>유리솜 보온통</v>
          </cell>
          <cell r="C2195" t="str">
            <v>32A x 25t</v>
          </cell>
          <cell r="D2195" t="str">
            <v>m</v>
          </cell>
          <cell r="O2195">
            <v>0</v>
          </cell>
        </row>
        <row r="2196">
          <cell r="A2196" t="str">
            <v>M8020040</v>
          </cell>
          <cell r="B2196" t="str">
            <v>유리솜 보온통</v>
          </cell>
          <cell r="C2196" t="str">
            <v>40A x 25t</v>
          </cell>
          <cell r="D2196" t="str">
            <v>m</v>
          </cell>
          <cell r="O2196">
            <v>0</v>
          </cell>
        </row>
        <row r="2197">
          <cell r="A2197" t="str">
            <v>M8020050</v>
          </cell>
          <cell r="B2197" t="str">
            <v>유리솜 보온통</v>
          </cell>
          <cell r="C2197" t="str">
            <v>50A x 25t</v>
          </cell>
          <cell r="D2197" t="str">
            <v>m</v>
          </cell>
          <cell r="O2197">
            <v>0</v>
          </cell>
        </row>
        <row r="2198">
          <cell r="A2198" t="str">
            <v>M8020065</v>
          </cell>
          <cell r="B2198" t="str">
            <v>유리솜 보온통</v>
          </cell>
          <cell r="C2198" t="str">
            <v>65A x 25t</v>
          </cell>
          <cell r="D2198" t="str">
            <v>m</v>
          </cell>
          <cell r="O2198">
            <v>0</v>
          </cell>
        </row>
        <row r="2199">
          <cell r="A2199" t="str">
            <v>M8020080</v>
          </cell>
          <cell r="B2199" t="str">
            <v>유리솜 보온통</v>
          </cell>
          <cell r="C2199" t="str">
            <v>80A x 25t</v>
          </cell>
          <cell r="D2199" t="str">
            <v>m</v>
          </cell>
          <cell r="O2199">
            <v>0</v>
          </cell>
        </row>
        <row r="2200">
          <cell r="A2200" t="str">
            <v>M8020100</v>
          </cell>
          <cell r="B2200" t="str">
            <v>유리솜 보온통</v>
          </cell>
          <cell r="C2200" t="str">
            <v>100A x 25t</v>
          </cell>
          <cell r="D2200" t="str">
            <v>m</v>
          </cell>
          <cell r="O2200">
            <v>0</v>
          </cell>
        </row>
        <row r="2201">
          <cell r="A2201" t="str">
            <v>M8020125</v>
          </cell>
          <cell r="B2201" t="str">
            <v>유리솜 보온통</v>
          </cell>
          <cell r="C2201" t="str">
            <v>125A x 25t</v>
          </cell>
          <cell r="D2201" t="str">
            <v>m</v>
          </cell>
          <cell r="O2201">
            <v>0</v>
          </cell>
        </row>
        <row r="2202">
          <cell r="A2202" t="str">
            <v>M8020150</v>
          </cell>
          <cell r="B2202" t="str">
            <v>유리솜 보온통</v>
          </cell>
          <cell r="C2202" t="str">
            <v>150A x 25t</v>
          </cell>
          <cell r="D2202" t="str">
            <v>m</v>
          </cell>
          <cell r="O2202">
            <v>0</v>
          </cell>
        </row>
        <row r="2203">
          <cell r="A2203" t="str">
            <v>M8020200</v>
          </cell>
          <cell r="B2203" t="str">
            <v>유리솜 보온통</v>
          </cell>
          <cell r="C2203" t="str">
            <v>200A x 40t</v>
          </cell>
          <cell r="D2203" t="str">
            <v>m</v>
          </cell>
          <cell r="O2203">
            <v>0</v>
          </cell>
        </row>
        <row r="2204">
          <cell r="A2204" t="str">
            <v>M803</v>
          </cell>
          <cell r="B2204" t="str">
            <v>보온용 잡자재</v>
          </cell>
          <cell r="O2204">
            <v>0</v>
          </cell>
        </row>
        <row r="2205">
          <cell r="A2205" t="str">
            <v>M8030010</v>
          </cell>
          <cell r="B2205" t="str">
            <v>마감재 (폴리마테이프)</v>
          </cell>
          <cell r="C2205" t="str">
            <v>0.15t x 4in</v>
          </cell>
          <cell r="D2205" t="str">
            <v>㎡</v>
          </cell>
          <cell r="O2205">
            <v>0</v>
          </cell>
        </row>
        <row r="2206">
          <cell r="A2206" t="str">
            <v>M8030010</v>
          </cell>
          <cell r="B2206" t="str">
            <v>알루미늄 밴드</v>
          </cell>
          <cell r="C2206" t="str">
            <v>0.3t x 30mm</v>
          </cell>
          <cell r="D2206" t="str">
            <v>m</v>
          </cell>
          <cell r="O2206">
            <v>0</v>
          </cell>
        </row>
        <row r="2207">
          <cell r="A2207" t="str">
            <v>M8030020</v>
          </cell>
          <cell r="B2207" t="str">
            <v>함석 (아연도강판)</v>
          </cell>
          <cell r="C2207" t="str">
            <v>t=0.4mm</v>
          </cell>
          <cell r="D2207" t="str">
            <v>㎡</v>
          </cell>
          <cell r="O2207">
            <v>0</v>
          </cell>
        </row>
        <row r="2208">
          <cell r="A2208" t="str">
            <v>M8030030</v>
          </cell>
          <cell r="B2208" t="str">
            <v>석면테이프</v>
          </cell>
          <cell r="C2208" t="str">
            <v>3.2Tx25mm</v>
          </cell>
          <cell r="D2208" t="str">
            <v>m</v>
          </cell>
          <cell r="O2208">
            <v>0</v>
          </cell>
        </row>
        <row r="2209">
          <cell r="A2209" t="str">
            <v>M8030040</v>
          </cell>
          <cell r="B2209" t="str">
            <v>석면테이프</v>
          </cell>
          <cell r="C2209" t="str">
            <v>3.2Tx40mm</v>
          </cell>
          <cell r="D2209" t="str">
            <v>m</v>
          </cell>
          <cell r="O2209">
            <v>0</v>
          </cell>
        </row>
        <row r="2210">
          <cell r="A2210" t="str">
            <v>M8030050</v>
          </cell>
          <cell r="B2210" t="str">
            <v>SHEET METAL SCREW</v>
          </cell>
          <cell r="C2210" t="str">
            <v>M3×10mm</v>
          </cell>
          <cell r="D2210" t="str">
            <v>개</v>
          </cell>
          <cell r="O2210">
            <v>0</v>
          </cell>
        </row>
        <row r="2211">
          <cell r="A2211" t="str">
            <v>M9</v>
          </cell>
          <cell r="B2211" t="str">
            <v>공통 자재</v>
          </cell>
          <cell r="O2211">
            <v>0</v>
          </cell>
        </row>
        <row r="2212">
          <cell r="A2212" t="str">
            <v>M901</v>
          </cell>
          <cell r="B2212" t="str">
            <v>형강 (SS400)</v>
          </cell>
          <cell r="O2212">
            <v>0</v>
          </cell>
        </row>
        <row r="2213">
          <cell r="A2213" t="str">
            <v>M9010010</v>
          </cell>
          <cell r="B2213" t="str">
            <v>형강 (SS400)</v>
          </cell>
          <cell r="C2213" t="str">
            <v>L-50x50x4t</v>
          </cell>
          <cell r="D2213" t="str">
            <v>kg</v>
          </cell>
          <cell r="O2213">
            <v>0</v>
          </cell>
        </row>
        <row r="2214">
          <cell r="A2214" t="str">
            <v>M9010020</v>
          </cell>
          <cell r="B2214" t="str">
            <v>형강 (SS400)</v>
          </cell>
          <cell r="C2214" t="str">
            <v>L-50x50x5t</v>
          </cell>
          <cell r="D2214" t="str">
            <v>kg</v>
          </cell>
          <cell r="O2214">
            <v>0</v>
          </cell>
        </row>
        <row r="2215">
          <cell r="A2215" t="str">
            <v>M9010030</v>
          </cell>
          <cell r="B2215" t="str">
            <v>형강 (SS400)</v>
          </cell>
          <cell r="C2215" t="str">
            <v>L-50x50x6t</v>
          </cell>
          <cell r="D2215" t="str">
            <v>kg</v>
          </cell>
          <cell r="O2215">
            <v>0</v>
          </cell>
        </row>
        <row r="2216">
          <cell r="A2216" t="str">
            <v>M9010040</v>
          </cell>
          <cell r="B2216" t="str">
            <v>형강 (SS400)</v>
          </cell>
          <cell r="C2216" t="str">
            <v>L-65x65x5t</v>
          </cell>
          <cell r="D2216" t="str">
            <v>kg</v>
          </cell>
          <cell r="O2216">
            <v>0</v>
          </cell>
        </row>
        <row r="2217">
          <cell r="A2217" t="str">
            <v>M9010050</v>
          </cell>
          <cell r="B2217" t="str">
            <v>형강 (SS400)</v>
          </cell>
          <cell r="C2217" t="str">
            <v>L-65x65x6t</v>
          </cell>
          <cell r="D2217" t="str">
            <v>kg</v>
          </cell>
          <cell r="O2217">
            <v>0</v>
          </cell>
        </row>
        <row r="2218">
          <cell r="A2218" t="str">
            <v>M9010060</v>
          </cell>
          <cell r="B2218" t="str">
            <v>형강 (SS400)</v>
          </cell>
          <cell r="C2218" t="str">
            <v>L-65x65x8t</v>
          </cell>
          <cell r="D2218" t="str">
            <v>kg</v>
          </cell>
          <cell r="O2218">
            <v>0</v>
          </cell>
        </row>
        <row r="2219">
          <cell r="A2219" t="str">
            <v>M9010070</v>
          </cell>
          <cell r="B2219" t="str">
            <v>형강 (SS400)</v>
          </cell>
          <cell r="C2219" t="str">
            <v>L-75x75x6t</v>
          </cell>
          <cell r="D2219" t="str">
            <v>kg</v>
          </cell>
          <cell r="O2219">
            <v>0</v>
          </cell>
        </row>
        <row r="2220">
          <cell r="A2220" t="str">
            <v>M9010080</v>
          </cell>
          <cell r="B2220" t="str">
            <v>형강 (SS400)</v>
          </cell>
          <cell r="C2220" t="str">
            <v>L-75x75x9t</v>
          </cell>
          <cell r="D2220" t="str">
            <v>kg</v>
          </cell>
          <cell r="O2220">
            <v>0</v>
          </cell>
        </row>
        <row r="2221">
          <cell r="A2221" t="str">
            <v>M9010090</v>
          </cell>
          <cell r="B2221" t="str">
            <v>형강 (SS400)</v>
          </cell>
          <cell r="C2221" t="str">
            <v>L-75x75x12t</v>
          </cell>
          <cell r="D2221" t="str">
            <v>kg</v>
          </cell>
          <cell r="O2221">
            <v>0</v>
          </cell>
        </row>
        <row r="2222">
          <cell r="A2222" t="str">
            <v>M9010100</v>
          </cell>
          <cell r="B2222" t="str">
            <v>형강 (SS400)</v>
          </cell>
          <cell r="C2222" t="str">
            <v>L-100x100x7t</v>
          </cell>
          <cell r="D2222" t="str">
            <v>kg</v>
          </cell>
          <cell r="O2222">
            <v>0</v>
          </cell>
        </row>
        <row r="2223">
          <cell r="A2223" t="str">
            <v>M9010110</v>
          </cell>
          <cell r="B2223" t="str">
            <v>형강 (SS400)</v>
          </cell>
          <cell r="C2223" t="str">
            <v>L-100x100x10t</v>
          </cell>
          <cell r="D2223" t="str">
            <v>kg</v>
          </cell>
          <cell r="O2223">
            <v>0</v>
          </cell>
        </row>
        <row r="2224">
          <cell r="A2224" t="str">
            <v>M9010120</v>
          </cell>
          <cell r="B2224" t="str">
            <v>형강 (SS400)</v>
          </cell>
          <cell r="C2224" t="str">
            <v>ㄷ-75x40x5t</v>
          </cell>
          <cell r="D2224" t="str">
            <v>kg</v>
          </cell>
          <cell r="O2224">
            <v>0</v>
          </cell>
        </row>
        <row r="2225">
          <cell r="A2225" t="str">
            <v>M9010130</v>
          </cell>
          <cell r="B2225" t="str">
            <v>형강 (SS400)</v>
          </cell>
          <cell r="C2225" t="str">
            <v>ㄷ-75x40x9t</v>
          </cell>
          <cell r="D2225" t="str">
            <v>kg</v>
          </cell>
          <cell r="O2225">
            <v>0</v>
          </cell>
        </row>
        <row r="2226">
          <cell r="A2226" t="str">
            <v>M9010140</v>
          </cell>
          <cell r="B2226" t="str">
            <v>형강 (SS400)</v>
          </cell>
          <cell r="C2226" t="str">
            <v>ㄷ-100x50x4t</v>
          </cell>
          <cell r="D2226" t="str">
            <v>kg</v>
          </cell>
          <cell r="O2226">
            <v>0</v>
          </cell>
        </row>
        <row r="2227">
          <cell r="A2227" t="str">
            <v>M9010150</v>
          </cell>
          <cell r="B2227" t="str">
            <v>형강 (SS400)</v>
          </cell>
          <cell r="C2227" t="str">
            <v>ㄷ-100x50x5t</v>
          </cell>
          <cell r="D2227" t="str">
            <v>kg</v>
          </cell>
          <cell r="O2227">
            <v>0</v>
          </cell>
        </row>
        <row r="2228">
          <cell r="A2228" t="str">
            <v>M9010160</v>
          </cell>
          <cell r="B2228" t="str">
            <v>형강 (SS400)</v>
          </cell>
          <cell r="C2228" t="str">
            <v>ㄷ-100x75x6.5t</v>
          </cell>
          <cell r="D2228" t="str">
            <v>kg</v>
          </cell>
          <cell r="O2228">
            <v>0</v>
          </cell>
        </row>
        <row r="2229">
          <cell r="A2229" t="str">
            <v>M9010170</v>
          </cell>
          <cell r="B2229" t="str">
            <v>형강 (SS400)</v>
          </cell>
          <cell r="C2229" t="str">
            <v>ㄷ-125x65x6t</v>
          </cell>
          <cell r="D2229" t="str">
            <v>kg</v>
          </cell>
          <cell r="O2229">
            <v>0</v>
          </cell>
        </row>
        <row r="2230">
          <cell r="A2230" t="str">
            <v>M9010180</v>
          </cell>
          <cell r="B2230" t="str">
            <v>형강 (SS400)</v>
          </cell>
          <cell r="C2230" t="str">
            <v>ㄷ-150x50x4t</v>
          </cell>
          <cell r="D2230" t="str">
            <v>kg</v>
          </cell>
          <cell r="O2230">
            <v>0</v>
          </cell>
        </row>
        <row r="2231">
          <cell r="A2231" t="str">
            <v>M9010190</v>
          </cell>
          <cell r="B2231" t="str">
            <v>형강 (SS400)</v>
          </cell>
          <cell r="C2231" t="str">
            <v>ㄷ-150x50x5t</v>
          </cell>
          <cell r="D2231" t="str">
            <v>kg</v>
          </cell>
          <cell r="O2231">
            <v>0</v>
          </cell>
        </row>
        <row r="2232">
          <cell r="A2232" t="str">
            <v>M9010200</v>
          </cell>
          <cell r="B2232" t="str">
            <v>형강 (SS400)</v>
          </cell>
          <cell r="C2232" t="str">
            <v>ㄷ-150x75x6t</v>
          </cell>
          <cell r="D2232" t="str">
            <v>kg</v>
          </cell>
          <cell r="O2232">
            <v>0</v>
          </cell>
        </row>
        <row r="2233">
          <cell r="A2233" t="str">
            <v>M9010210</v>
          </cell>
          <cell r="B2233" t="str">
            <v>형강 (SS400)</v>
          </cell>
          <cell r="C2233" t="str">
            <v>ㄷ-150x75x6.5t</v>
          </cell>
          <cell r="D2233" t="str">
            <v>kg</v>
          </cell>
          <cell r="O2233">
            <v>0</v>
          </cell>
        </row>
        <row r="2234">
          <cell r="A2234" t="str">
            <v>M9010220</v>
          </cell>
          <cell r="B2234" t="str">
            <v>형강 (SS400)</v>
          </cell>
          <cell r="C2234" t="str">
            <v>ㄷ-150x75x9t</v>
          </cell>
          <cell r="D2234" t="str">
            <v>kg</v>
          </cell>
          <cell r="O2234">
            <v>0</v>
          </cell>
        </row>
        <row r="2235">
          <cell r="A2235" t="str">
            <v>M9010230</v>
          </cell>
          <cell r="B2235" t="str">
            <v>형강 (SS400)</v>
          </cell>
          <cell r="C2235" t="str">
            <v>ㄷ-200x80x7.5t</v>
          </cell>
          <cell r="D2235" t="str">
            <v>kg</v>
          </cell>
          <cell r="O2235">
            <v>0</v>
          </cell>
        </row>
        <row r="2236">
          <cell r="A2236" t="str">
            <v>M9010240</v>
          </cell>
          <cell r="B2236" t="str">
            <v>형강 (SS400)</v>
          </cell>
          <cell r="C2236" t="str">
            <v>ㄷ-200x90x8t</v>
          </cell>
          <cell r="D2236" t="str">
            <v>kg</v>
          </cell>
          <cell r="O2236">
            <v>0</v>
          </cell>
        </row>
        <row r="2237">
          <cell r="A2237" t="str">
            <v>M9010250</v>
          </cell>
          <cell r="B2237" t="str">
            <v>형강 (SS400)</v>
          </cell>
          <cell r="C2237" t="str">
            <v>H -200x200x9t</v>
          </cell>
          <cell r="D2237" t="str">
            <v>kg</v>
          </cell>
          <cell r="O2237">
            <v>0</v>
          </cell>
        </row>
        <row r="2238">
          <cell r="A2238" t="str">
            <v>M9010260</v>
          </cell>
          <cell r="B2238" t="str">
            <v>형강 (SS400)</v>
          </cell>
          <cell r="C2238" t="str">
            <v>H -100x200x10t</v>
          </cell>
          <cell r="D2238" t="str">
            <v>kg</v>
          </cell>
          <cell r="O2238">
            <v>0</v>
          </cell>
        </row>
        <row r="2239">
          <cell r="A2239" t="str">
            <v>M9010270</v>
          </cell>
          <cell r="B2239" t="str">
            <v>형강 (SS400)</v>
          </cell>
          <cell r="C2239" t="str">
            <v>H -100x50x4t</v>
          </cell>
          <cell r="D2239" t="str">
            <v>kg</v>
          </cell>
          <cell r="O2239">
            <v>0</v>
          </cell>
        </row>
        <row r="2240">
          <cell r="A2240" t="str">
            <v>M9010280</v>
          </cell>
          <cell r="B2240" t="str">
            <v>형강 (SS400)</v>
          </cell>
          <cell r="C2240" t="str">
            <v>H -125x125x6.5t</v>
          </cell>
          <cell r="D2240" t="str">
            <v>kg</v>
          </cell>
          <cell r="O2240">
            <v>0</v>
          </cell>
        </row>
        <row r="2241">
          <cell r="A2241" t="str">
            <v>M9010290</v>
          </cell>
          <cell r="B2241" t="str">
            <v>형강 (SS400)</v>
          </cell>
          <cell r="C2241" t="str">
            <v>H -150x75x5t</v>
          </cell>
          <cell r="D2241" t="str">
            <v>kg</v>
          </cell>
          <cell r="O2241">
            <v>0</v>
          </cell>
        </row>
        <row r="2242">
          <cell r="A2242" t="str">
            <v>M9010300</v>
          </cell>
          <cell r="B2242" t="str">
            <v>형강 (SS400)</v>
          </cell>
          <cell r="C2242" t="str">
            <v>H -150x100x9t</v>
          </cell>
          <cell r="D2242" t="str">
            <v>kg</v>
          </cell>
          <cell r="O2242">
            <v>0</v>
          </cell>
        </row>
        <row r="2243">
          <cell r="A2243" t="str">
            <v>M9010310</v>
          </cell>
          <cell r="B2243" t="str">
            <v>형강 (SS400)</v>
          </cell>
          <cell r="C2243" t="str">
            <v>H -125x125x9t</v>
          </cell>
          <cell r="D2243" t="str">
            <v>kg</v>
          </cell>
          <cell r="O2243">
            <v>0</v>
          </cell>
        </row>
        <row r="2244">
          <cell r="A2244" t="str">
            <v>M902</v>
          </cell>
          <cell r="B2244" t="str">
            <v>강판 (SS400)</v>
          </cell>
          <cell r="O2244">
            <v>0</v>
          </cell>
        </row>
        <row r="2245">
          <cell r="A2245" t="str">
            <v>M9020010</v>
          </cell>
          <cell r="B2245" t="str">
            <v>강판 (SS400)</v>
          </cell>
          <cell r="C2245" t="str">
            <v>6t</v>
          </cell>
          <cell r="D2245" t="str">
            <v>kg</v>
          </cell>
          <cell r="O2245">
            <v>0</v>
          </cell>
        </row>
        <row r="2246">
          <cell r="A2246" t="str">
            <v>M9020020</v>
          </cell>
          <cell r="B2246" t="str">
            <v>강판 (SS400)</v>
          </cell>
          <cell r="C2246" t="str">
            <v>9t</v>
          </cell>
          <cell r="D2246" t="str">
            <v>kg</v>
          </cell>
          <cell r="O2246">
            <v>0</v>
          </cell>
        </row>
        <row r="2247">
          <cell r="A2247" t="str">
            <v>M9020030</v>
          </cell>
          <cell r="B2247" t="str">
            <v>강판 (SS400)</v>
          </cell>
          <cell r="C2247" t="str">
            <v>12t</v>
          </cell>
          <cell r="D2247" t="str">
            <v>kg</v>
          </cell>
          <cell r="O2247">
            <v>0</v>
          </cell>
        </row>
        <row r="2248">
          <cell r="A2248" t="str">
            <v>M9020040</v>
          </cell>
          <cell r="B2248" t="str">
            <v>강판 (SS400)</v>
          </cell>
          <cell r="C2248" t="str">
            <v>15t</v>
          </cell>
          <cell r="D2248" t="str">
            <v>kg</v>
          </cell>
          <cell r="O2248">
            <v>0</v>
          </cell>
        </row>
        <row r="2249">
          <cell r="A2249" t="str">
            <v>M9020050</v>
          </cell>
          <cell r="B2249" t="str">
            <v>강판 (SS400)</v>
          </cell>
          <cell r="C2249" t="str">
            <v>16t</v>
          </cell>
          <cell r="D2249" t="str">
            <v>kg</v>
          </cell>
          <cell r="O2249">
            <v>0</v>
          </cell>
        </row>
        <row r="2250">
          <cell r="A2250" t="str">
            <v>M9020060</v>
          </cell>
          <cell r="B2250" t="str">
            <v>강판 (SS400)</v>
          </cell>
          <cell r="C2250" t="str">
            <v>19t</v>
          </cell>
          <cell r="D2250" t="str">
            <v>kg</v>
          </cell>
          <cell r="O2250">
            <v>0</v>
          </cell>
        </row>
        <row r="2251">
          <cell r="A2251" t="str">
            <v>M9020070</v>
          </cell>
          <cell r="B2251" t="str">
            <v>강판 (SS400)</v>
          </cell>
          <cell r="C2251" t="str">
            <v>21t</v>
          </cell>
          <cell r="D2251" t="str">
            <v>kg</v>
          </cell>
          <cell r="O2251">
            <v>0</v>
          </cell>
        </row>
        <row r="2252">
          <cell r="A2252" t="str">
            <v>M9020080</v>
          </cell>
          <cell r="B2252" t="str">
            <v>CHECK PLATE (SS400)</v>
          </cell>
          <cell r="C2252" t="str">
            <v>4.5t</v>
          </cell>
          <cell r="D2252" t="str">
            <v>kg</v>
          </cell>
          <cell r="O2252">
            <v>0</v>
          </cell>
        </row>
        <row r="2253">
          <cell r="A2253" t="str">
            <v>M903</v>
          </cell>
          <cell r="B2253" t="str">
            <v>볼트 (SS400)</v>
          </cell>
          <cell r="O2253">
            <v>0</v>
          </cell>
        </row>
        <row r="2254">
          <cell r="A2254" t="str">
            <v>M9030010</v>
          </cell>
          <cell r="B2254" t="str">
            <v>볼트 (SS400)</v>
          </cell>
          <cell r="C2254" t="str">
            <v>M12x50L</v>
          </cell>
          <cell r="D2254" t="str">
            <v>개</v>
          </cell>
          <cell r="O2254">
            <v>0</v>
          </cell>
        </row>
        <row r="2255">
          <cell r="A2255" t="str">
            <v>M9030020</v>
          </cell>
          <cell r="B2255" t="str">
            <v>볼트 (SS400)</v>
          </cell>
          <cell r="C2255" t="str">
            <v>M12x75L</v>
          </cell>
          <cell r="D2255" t="str">
            <v>개</v>
          </cell>
          <cell r="O2255">
            <v>0</v>
          </cell>
        </row>
        <row r="2256">
          <cell r="A2256" t="str">
            <v>M9030030</v>
          </cell>
          <cell r="B2256" t="str">
            <v>볼트 (SS400)</v>
          </cell>
          <cell r="C2256" t="str">
            <v>M12x100L</v>
          </cell>
          <cell r="D2256" t="str">
            <v>개</v>
          </cell>
          <cell r="O2256">
            <v>0</v>
          </cell>
        </row>
        <row r="2257">
          <cell r="A2257" t="str">
            <v>M9030040</v>
          </cell>
          <cell r="B2257" t="str">
            <v>볼트 (SS400)</v>
          </cell>
          <cell r="C2257" t="str">
            <v>M14x100L</v>
          </cell>
          <cell r="D2257" t="str">
            <v>개</v>
          </cell>
          <cell r="O2257">
            <v>0</v>
          </cell>
        </row>
        <row r="2258">
          <cell r="A2258" t="str">
            <v>M9030050</v>
          </cell>
          <cell r="B2258" t="str">
            <v>볼트 (SS400)</v>
          </cell>
          <cell r="C2258" t="str">
            <v>M14x110L</v>
          </cell>
          <cell r="D2258" t="str">
            <v>개</v>
          </cell>
          <cell r="O2258">
            <v>0</v>
          </cell>
        </row>
        <row r="2259">
          <cell r="A2259" t="str">
            <v>M9030060</v>
          </cell>
          <cell r="B2259" t="str">
            <v>볼트 (SS400)</v>
          </cell>
          <cell r="C2259" t="str">
            <v>M16x50L</v>
          </cell>
          <cell r="D2259" t="str">
            <v>개</v>
          </cell>
          <cell r="O2259">
            <v>0</v>
          </cell>
        </row>
        <row r="2260">
          <cell r="A2260" t="str">
            <v>M9030070</v>
          </cell>
          <cell r="B2260" t="str">
            <v>볼트 (SS400)</v>
          </cell>
          <cell r="C2260" t="str">
            <v>M16x55L</v>
          </cell>
          <cell r="D2260" t="str">
            <v>개</v>
          </cell>
          <cell r="O2260">
            <v>0</v>
          </cell>
        </row>
        <row r="2261">
          <cell r="A2261" t="str">
            <v>M9030080</v>
          </cell>
          <cell r="B2261" t="str">
            <v>볼트 (SS400)</v>
          </cell>
          <cell r="C2261" t="str">
            <v>M16x60L</v>
          </cell>
          <cell r="D2261" t="str">
            <v>개</v>
          </cell>
          <cell r="O2261">
            <v>0</v>
          </cell>
        </row>
        <row r="2262">
          <cell r="A2262" t="str">
            <v>M9030090</v>
          </cell>
          <cell r="B2262" t="str">
            <v>볼트 (SS400)</v>
          </cell>
          <cell r="C2262" t="str">
            <v>M16x70L</v>
          </cell>
          <cell r="D2262" t="str">
            <v>개</v>
          </cell>
          <cell r="O2262">
            <v>0</v>
          </cell>
        </row>
        <row r="2263">
          <cell r="A2263" t="str">
            <v>M9030100</v>
          </cell>
          <cell r="B2263" t="str">
            <v>볼트 (SS400)</v>
          </cell>
          <cell r="C2263" t="str">
            <v>M16x80L</v>
          </cell>
          <cell r="D2263" t="str">
            <v>개</v>
          </cell>
          <cell r="O2263">
            <v>0</v>
          </cell>
        </row>
        <row r="2264">
          <cell r="A2264" t="str">
            <v>M9030110</v>
          </cell>
          <cell r="B2264" t="str">
            <v>볼트 (SS400)</v>
          </cell>
          <cell r="C2264" t="str">
            <v>M20x65L</v>
          </cell>
          <cell r="D2264" t="str">
            <v>개</v>
          </cell>
          <cell r="O2264">
            <v>0</v>
          </cell>
        </row>
        <row r="2265">
          <cell r="A2265" t="str">
            <v>M9030120</v>
          </cell>
          <cell r="B2265" t="str">
            <v>볼트 (SS400)</v>
          </cell>
          <cell r="C2265" t="str">
            <v>M20x70L</v>
          </cell>
          <cell r="D2265" t="str">
            <v>개</v>
          </cell>
          <cell r="O2265">
            <v>0</v>
          </cell>
        </row>
        <row r="2266">
          <cell r="A2266" t="str">
            <v>M9030130</v>
          </cell>
          <cell r="B2266" t="str">
            <v>볼트 (SS400)</v>
          </cell>
          <cell r="C2266" t="str">
            <v>M20x75L</v>
          </cell>
          <cell r="D2266" t="str">
            <v>개</v>
          </cell>
          <cell r="O2266">
            <v>0</v>
          </cell>
        </row>
        <row r="2267">
          <cell r="A2267" t="str">
            <v>M9030140</v>
          </cell>
          <cell r="B2267" t="str">
            <v>볼트 (SS400)</v>
          </cell>
          <cell r="C2267" t="str">
            <v>M20x80L</v>
          </cell>
          <cell r="D2267" t="str">
            <v>개</v>
          </cell>
          <cell r="O2267">
            <v>0</v>
          </cell>
        </row>
        <row r="2268">
          <cell r="A2268" t="str">
            <v>M9030150</v>
          </cell>
          <cell r="B2268" t="str">
            <v>볼트 (SS400)</v>
          </cell>
          <cell r="C2268" t="str">
            <v>M20x85L</v>
          </cell>
          <cell r="D2268" t="str">
            <v>개</v>
          </cell>
          <cell r="O2268">
            <v>0</v>
          </cell>
        </row>
        <row r="2269">
          <cell r="A2269" t="str">
            <v>M9030160</v>
          </cell>
          <cell r="B2269" t="str">
            <v>볼트 (SS400)</v>
          </cell>
          <cell r="C2269" t="str">
            <v>M20x90L</v>
          </cell>
          <cell r="D2269" t="str">
            <v>개</v>
          </cell>
          <cell r="O2269">
            <v>0</v>
          </cell>
        </row>
        <row r="2270">
          <cell r="A2270" t="str">
            <v>M9030170</v>
          </cell>
          <cell r="B2270" t="str">
            <v>볼트 (SS400)</v>
          </cell>
          <cell r="C2270" t="str">
            <v>M20x95L</v>
          </cell>
          <cell r="D2270" t="str">
            <v>개</v>
          </cell>
          <cell r="O2270">
            <v>0</v>
          </cell>
        </row>
        <row r="2271">
          <cell r="A2271" t="str">
            <v>M9030180</v>
          </cell>
          <cell r="B2271" t="str">
            <v>볼트 (SS400)</v>
          </cell>
          <cell r="C2271" t="str">
            <v>M22x85L</v>
          </cell>
          <cell r="D2271" t="str">
            <v>개</v>
          </cell>
          <cell r="O2271">
            <v>0</v>
          </cell>
        </row>
        <row r="2272">
          <cell r="A2272" t="str">
            <v>M9030190</v>
          </cell>
          <cell r="B2272" t="str">
            <v>볼트 (SS400)</v>
          </cell>
          <cell r="C2272" t="str">
            <v>M22x90L</v>
          </cell>
          <cell r="D2272" t="str">
            <v>개</v>
          </cell>
          <cell r="O2272">
            <v>0</v>
          </cell>
        </row>
        <row r="2273">
          <cell r="A2273" t="str">
            <v>M9030200</v>
          </cell>
          <cell r="B2273" t="str">
            <v>볼트 (SS400)</v>
          </cell>
          <cell r="C2273" t="str">
            <v>M24x90L</v>
          </cell>
          <cell r="D2273" t="str">
            <v>개</v>
          </cell>
          <cell r="O2273">
            <v>0</v>
          </cell>
        </row>
        <row r="2274">
          <cell r="A2274" t="str">
            <v>M9030210</v>
          </cell>
          <cell r="B2274" t="str">
            <v>볼트 (SS400)</v>
          </cell>
          <cell r="C2274" t="str">
            <v>M24x95L</v>
          </cell>
          <cell r="D2274" t="str">
            <v>개</v>
          </cell>
          <cell r="O2274">
            <v>0</v>
          </cell>
        </row>
        <row r="2275">
          <cell r="A2275" t="str">
            <v>M9030220</v>
          </cell>
          <cell r="B2275" t="str">
            <v>볼트 (SS400)</v>
          </cell>
          <cell r="C2275" t="str">
            <v>M24x100L</v>
          </cell>
          <cell r="D2275" t="str">
            <v>개</v>
          </cell>
          <cell r="O2275">
            <v>0</v>
          </cell>
        </row>
        <row r="2276">
          <cell r="A2276" t="str">
            <v>M9030230</v>
          </cell>
          <cell r="B2276" t="str">
            <v>볼트 (SS400)</v>
          </cell>
          <cell r="C2276" t="str">
            <v>M24x110L</v>
          </cell>
          <cell r="D2276" t="str">
            <v>개</v>
          </cell>
          <cell r="O2276">
            <v>0</v>
          </cell>
        </row>
        <row r="2277">
          <cell r="A2277" t="str">
            <v>M9030240</v>
          </cell>
          <cell r="B2277" t="str">
            <v>볼트 (SS400)</v>
          </cell>
          <cell r="C2277" t="str">
            <v>M26x100L</v>
          </cell>
          <cell r="D2277" t="str">
            <v>개</v>
          </cell>
          <cell r="O2277">
            <v>0</v>
          </cell>
        </row>
        <row r="2278">
          <cell r="A2278" t="str">
            <v>M9030250</v>
          </cell>
          <cell r="B2278" t="str">
            <v>볼트 (SS400)</v>
          </cell>
          <cell r="C2278" t="str">
            <v>M27x120L</v>
          </cell>
          <cell r="D2278" t="str">
            <v>개</v>
          </cell>
          <cell r="E2278">
            <v>3300</v>
          </cell>
          <cell r="G2278">
            <v>1720</v>
          </cell>
          <cell r="O2278">
            <v>1720</v>
          </cell>
        </row>
        <row r="2279">
          <cell r="A2279" t="str">
            <v>M9030260</v>
          </cell>
          <cell r="B2279" t="str">
            <v>볼트 (SS400)</v>
          </cell>
          <cell r="C2279" t="str">
            <v>M30x105L</v>
          </cell>
          <cell r="D2279" t="str">
            <v>개</v>
          </cell>
          <cell r="O2279">
            <v>0</v>
          </cell>
        </row>
        <row r="2280">
          <cell r="A2280" t="str">
            <v>M9030270</v>
          </cell>
          <cell r="B2280" t="str">
            <v>볼트 (SS400)</v>
          </cell>
          <cell r="C2280" t="str">
            <v>M30x110L</v>
          </cell>
          <cell r="D2280" t="str">
            <v>개</v>
          </cell>
          <cell r="O2280">
            <v>0</v>
          </cell>
        </row>
        <row r="2281">
          <cell r="A2281" t="str">
            <v>M9030280</v>
          </cell>
          <cell r="B2281" t="str">
            <v>볼트 (SS400)</v>
          </cell>
          <cell r="C2281" t="str">
            <v>M30x115L</v>
          </cell>
          <cell r="D2281" t="str">
            <v>개</v>
          </cell>
          <cell r="O2281">
            <v>0</v>
          </cell>
        </row>
        <row r="2282">
          <cell r="A2282" t="str">
            <v>M9030290</v>
          </cell>
          <cell r="B2282" t="str">
            <v>볼트 (SS400)</v>
          </cell>
          <cell r="C2282" t="str">
            <v>M30x120L</v>
          </cell>
          <cell r="D2282" t="str">
            <v>개</v>
          </cell>
          <cell r="O2282">
            <v>0</v>
          </cell>
        </row>
        <row r="2283">
          <cell r="A2283" t="str">
            <v>M9030300</v>
          </cell>
          <cell r="B2283" t="str">
            <v>볼트 (SS400)</v>
          </cell>
          <cell r="C2283" t="str">
            <v>M30x140L</v>
          </cell>
          <cell r="D2283" t="str">
            <v>개</v>
          </cell>
          <cell r="E2283">
            <v>4300</v>
          </cell>
          <cell r="G2283">
            <v>2800</v>
          </cell>
          <cell r="O2283">
            <v>2800</v>
          </cell>
        </row>
        <row r="2284">
          <cell r="A2284" t="str">
            <v>M9030310</v>
          </cell>
          <cell r="B2284" t="str">
            <v>볼트 (SS400)</v>
          </cell>
          <cell r="C2284" t="str">
            <v>M33x140L</v>
          </cell>
          <cell r="D2284" t="str">
            <v>개</v>
          </cell>
          <cell r="O2284">
            <v>0</v>
          </cell>
        </row>
        <row r="2285">
          <cell r="A2285" t="str">
            <v>M9030320</v>
          </cell>
          <cell r="B2285" t="str">
            <v>볼트 (SS400)</v>
          </cell>
          <cell r="C2285" t="str">
            <v>M33x150L</v>
          </cell>
          <cell r="D2285" t="str">
            <v>개</v>
          </cell>
          <cell r="E2285">
            <v>5300</v>
          </cell>
          <cell r="G2285">
            <v>3530</v>
          </cell>
          <cell r="O2285">
            <v>3530</v>
          </cell>
        </row>
        <row r="2286">
          <cell r="A2286" t="str">
            <v>M9030330</v>
          </cell>
          <cell r="B2286" t="str">
            <v>볼트 (SS400)</v>
          </cell>
          <cell r="C2286" t="str">
            <v>M33x160L</v>
          </cell>
          <cell r="D2286" t="str">
            <v>개</v>
          </cell>
          <cell r="E2286">
            <v>7000</v>
          </cell>
          <cell r="O2286">
            <v>7000</v>
          </cell>
        </row>
        <row r="2287">
          <cell r="A2287" t="str">
            <v>M9030340</v>
          </cell>
          <cell r="B2287" t="str">
            <v>볼트 (SS400)</v>
          </cell>
          <cell r="C2287" t="str">
            <v>M36x150L</v>
          </cell>
          <cell r="D2287" t="str">
            <v>개</v>
          </cell>
          <cell r="O2287">
            <v>0</v>
          </cell>
        </row>
        <row r="2288">
          <cell r="A2288" t="str">
            <v>M9030350</v>
          </cell>
          <cell r="B2288" t="str">
            <v>볼트 (SS400)</v>
          </cell>
          <cell r="C2288" t="str">
            <v>M45x180L</v>
          </cell>
          <cell r="D2288" t="str">
            <v>개</v>
          </cell>
          <cell r="E2288">
            <v>11000</v>
          </cell>
          <cell r="O2288">
            <v>11000</v>
          </cell>
        </row>
        <row r="2289">
          <cell r="A2289" t="str">
            <v>M9030360</v>
          </cell>
          <cell r="B2289" t="str">
            <v>볼트 (SS400)</v>
          </cell>
          <cell r="C2289" t="str">
            <v>M52x180L</v>
          </cell>
          <cell r="D2289" t="str">
            <v>개</v>
          </cell>
          <cell r="E2289">
            <v>18000</v>
          </cell>
          <cell r="O2289">
            <v>18000</v>
          </cell>
        </row>
        <row r="2290">
          <cell r="A2290" t="str">
            <v>M904</v>
          </cell>
          <cell r="B2290" t="str">
            <v>볼트 (STS)</v>
          </cell>
          <cell r="O2290">
            <v>0</v>
          </cell>
        </row>
        <row r="2291">
          <cell r="A2291" t="str">
            <v>M9040010</v>
          </cell>
          <cell r="B2291" t="str">
            <v>볼트 (STS)</v>
          </cell>
          <cell r="C2291" t="str">
            <v>M12x50L</v>
          </cell>
          <cell r="D2291" t="str">
            <v>개</v>
          </cell>
          <cell r="O2291">
            <v>0</v>
          </cell>
        </row>
        <row r="2292">
          <cell r="A2292" t="str">
            <v>M9040020</v>
          </cell>
          <cell r="B2292" t="str">
            <v>볼트 (STS)</v>
          </cell>
          <cell r="C2292" t="str">
            <v>M12x75L</v>
          </cell>
          <cell r="D2292" t="str">
            <v>개</v>
          </cell>
          <cell r="O2292">
            <v>0</v>
          </cell>
        </row>
        <row r="2293">
          <cell r="A2293" t="str">
            <v>M9040030</v>
          </cell>
          <cell r="B2293" t="str">
            <v>볼트 (STS)</v>
          </cell>
          <cell r="C2293" t="str">
            <v>M12x100L</v>
          </cell>
          <cell r="D2293" t="str">
            <v>개</v>
          </cell>
          <cell r="O2293">
            <v>0</v>
          </cell>
        </row>
        <row r="2294">
          <cell r="A2294" t="str">
            <v>M9040040</v>
          </cell>
          <cell r="B2294" t="str">
            <v>볼트 (STS)</v>
          </cell>
          <cell r="C2294" t="str">
            <v>M14x100L</v>
          </cell>
          <cell r="D2294" t="str">
            <v>개</v>
          </cell>
          <cell r="O2294">
            <v>0</v>
          </cell>
        </row>
        <row r="2295">
          <cell r="A2295" t="str">
            <v>M9040050</v>
          </cell>
          <cell r="B2295" t="str">
            <v>볼트 (STS)</v>
          </cell>
          <cell r="C2295" t="str">
            <v>M14x110L</v>
          </cell>
          <cell r="D2295" t="str">
            <v>개</v>
          </cell>
          <cell r="O2295">
            <v>0</v>
          </cell>
        </row>
        <row r="2296">
          <cell r="A2296" t="str">
            <v>M9040060</v>
          </cell>
          <cell r="B2296" t="str">
            <v>볼트 (STS)</v>
          </cell>
          <cell r="C2296" t="str">
            <v>M16x50L</v>
          </cell>
          <cell r="D2296" t="str">
            <v>개</v>
          </cell>
          <cell r="O2296">
            <v>0</v>
          </cell>
        </row>
        <row r="2297">
          <cell r="A2297" t="str">
            <v>M9040070</v>
          </cell>
          <cell r="B2297" t="str">
            <v>볼트 (STS)</v>
          </cell>
          <cell r="C2297" t="str">
            <v>M16x55L</v>
          </cell>
          <cell r="D2297" t="str">
            <v>개</v>
          </cell>
          <cell r="O2297">
            <v>0</v>
          </cell>
        </row>
        <row r="2298">
          <cell r="A2298" t="str">
            <v>M9040080</v>
          </cell>
          <cell r="B2298" t="str">
            <v>볼트 (STS)</v>
          </cell>
          <cell r="C2298" t="str">
            <v>M16x60L</v>
          </cell>
          <cell r="D2298" t="str">
            <v>개</v>
          </cell>
          <cell r="O2298">
            <v>0</v>
          </cell>
        </row>
        <row r="2299">
          <cell r="A2299" t="str">
            <v>M9040090</v>
          </cell>
          <cell r="B2299" t="str">
            <v>볼트 (STS)</v>
          </cell>
          <cell r="C2299" t="str">
            <v>M16x70L</v>
          </cell>
          <cell r="D2299" t="str">
            <v>개</v>
          </cell>
          <cell r="O2299">
            <v>0</v>
          </cell>
        </row>
        <row r="2300">
          <cell r="A2300" t="str">
            <v>M9040100</v>
          </cell>
          <cell r="B2300" t="str">
            <v>볼트 (STS)</v>
          </cell>
          <cell r="C2300" t="str">
            <v>M16x80L</v>
          </cell>
          <cell r="D2300" t="str">
            <v>개</v>
          </cell>
          <cell r="O2300">
            <v>0</v>
          </cell>
        </row>
        <row r="2301">
          <cell r="A2301" t="str">
            <v>M9040110</v>
          </cell>
          <cell r="B2301" t="str">
            <v>볼트 (STS)</v>
          </cell>
          <cell r="C2301" t="str">
            <v>M20x65L</v>
          </cell>
          <cell r="D2301" t="str">
            <v>개</v>
          </cell>
          <cell r="O2301">
            <v>0</v>
          </cell>
        </row>
        <row r="2302">
          <cell r="A2302" t="str">
            <v>M9040120</v>
          </cell>
          <cell r="B2302" t="str">
            <v>볼트 (STS)</v>
          </cell>
          <cell r="C2302" t="str">
            <v>M20x70L</v>
          </cell>
          <cell r="D2302" t="str">
            <v>개</v>
          </cell>
          <cell r="O2302">
            <v>0</v>
          </cell>
        </row>
        <row r="2303">
          <cell r="A2303" t="str">
            <v>M9040130</v>
          </cell>
          <cell r="B2303" t="str">
            <v>볼트 (STS)</v>
          </cell>
          <cell r="C2303" t="str">
            <v>M20x75L</v>
          </cell>
          <cell r="D2303" t="str">
            <v>개</v>
          </cell>
          <cell r="O2303">
            <v>0</v>
          </cell>
        </row>
        <row r="2304">
          <cell r="A2304" t="str">
            <v>M9040140</v>
          </cell>
          <cell r="B2304" t="str">
            <v>볼트 (STS)</v>
          </cell>
          <cell r="C2304" t="str">
            <v>M20x80L</v>
          </cell>
          <cell r="D2304" t="str">
            <v>개</v>
          </cell>
          <cell r="O2304">
            <v>0</v>
          </cell>
        </row>
        <row r="2305">
          <cell r="A2305" t="str">
            <v>M9040150</v>
          </cell>
          <cell r="B2305" t="str">
            <v>볼트 (STS)</v>
          </cell>
          <cell r="C2305" t="str">
            <v>M20x85L</v>
          </cell>
          <cell r="D2305" t="str">
            <v>개</v>
          </cell>
          <cell r="O2305">
            <v>0</v>
          </cell>
        </row>
        <row r="2306">
          <cell r="A2306" t="str">
            <v>M9040160</v>
          </cell>
          <cell r="B2306" t="str">
            <v>볼트 (STS)</v>
          </cell>
          <cell r="C2306" t="str">
            <v>M20x90L</v>
          </cell>
          <cell r="D2306" t="str">
            <v>개</v>
          </cell>
          <cell r="O2306">
            <v>0</v>
          </cell>
        </row>
        <row r="2307">
          <cell r="A2307" t="str">
            <v>M9040170</v>
          </cell>
          <cell r="B2307" t="str">
            <v>볼트 (STS)</v>
          </cell>
          <cell r="C2307" t="str">
            <v>M20x95L</v>
          </cell>
          <cell r="D2307" t="str">
            <v>개</v>
          </cell>
          <cell r="O2307">
            <v>0</v>
          </cell>
        </row>
        <row r="2308">
          <cell r="A2308" t="str">
            <v>M9040180</v>
          </cell>
          <cell r="B2308" t="str">
            <v>볼트 (STS)</v>
          </cell>
          <cell r="C2308" t="str">
            <v>M22x85L</v>
          </cell>
          <cell r="D2308" t="str">
            <v>개</v>
          </cell>
          <cell r="O2308">
            <v>0</v>
          </cell>
        </row>
        <row r="2309">
          <cell r="A2309" t="str">
            <v>M9040190</v>
          </cell>
          <cell r="B2309" t="str">
            <v>볼트 (STS)</v>
          </cell>
          <cell r="C2309" t="str">
            <v>M22x90L</v>
          </cell>
          <cell r="D2309" t="str">
            <v>개</v>
          </cell>
          <cell r="O2309">
            <v>0</v>
          </cell>
        </row>
        <row r="2310">
          <cell r="A2310" t="str">
            <v>M9040200</v>
          </cell>
          <cell r="B2310" t="str">
            <v>볼트 (STS)</v>
          </cell>
          <cell r="C2310" t="str">
            <v>M24x90L</v>
          </cell>
          <cell r="D2310" t="str">
            <v>개</v>
          </cell>
          <cell r="O2310">
            <v>0</v>
          </cell>
        </row>
        <row r="2311">
          <cell r="A2311" t="str">
            <v>M9040210</v>
          </cell>
          <cell r="B2311" t="str">
            <v>볼트 (STS)</v>
          </cell>
          <cell r="C2311" t="str">
            <v>M24x95L</v>
          </cell>
          <cell r="D2311" t="str">
            <v>개</v>
          </cell>
          <cell r="O2311">
            <v>0</v>
          </cell>
        </row>
        <row r="2312">
          <cell r="A2312" t="str">
            <v>M9040220</v>
          </cell>
          <cell r="B2312" t="str">
            <v>볼트 (STS)</v>
          </cell>
          <cell r="C2312" t="str">
            <v>M24x100L</v>
          </cell>
          <cell r="D2312" t="str">
            <v>개</v>
          </cell>
          <cell r="O2312">
            <v>0</v>
          </cell>
        </row>
        <row r="2313">
          <cell r="A2313" t="str">
            <v>M9040230</v>
          </cell>
          <cell r="B2313" t="str">
            <v>볼트 (STS)</v>
          </cell>
          <cell r="C2313" t="str">
            <v>M24x110L</v>
          </cell>
          <cell r="D2313" t="str">
            <v>개</v>
          </cell>
          <cell r="O2313">
            <v>0</v>
          </cell>
        </row>
        <row r="2314">
          <cell r="A2314" t="str">
            <v>M9040240</v>
          </cell>
          <cell r="B2314" t="str">
            <v>볼트 (STS)</v>
          </cell>
          <cell r="C2314" t="str">
            <v>M26x100L</v>
          </cell>
          <cell r="D2314" t="str">
            <v>개</v>
          </cell>
          <cell r="O2314">
            <v>0</v>
          </cell>
        </row>
        <row r="2315">
          <cell r="A2315" t="str">
            <v>M9040250</v>
          </cell>
          <cell r="B2315" t="str">
            <v>볼트 (STS)</v>
          </cell>
          <cell r="C2315" t="str">
            <v>M27x120L</v>
          </cell>
          <cell r="D2315" t="str">
            <v>개</v>
          </cell>
          <cell r="E2315">
            <v>3300</v>
          </cell>
          <cell r="G2315">
            <v>1720</v>
          </cell>
          <cell r="O2315">
            <v>1720</v>
          </cell>
        </row>
        <row r="2316">
          <cell r="A2316" t="str">
            <v>M9040260</v>
          </cell>
          <cell r="B2316" t="str">
            <v>볼트 (STS)</v>
          </cell>
          <cell r="C2316" t="str">
            <v>M30x105L</v>
          </cell>
          <cell r="D2316" t="str">
            <v>개</v>
          </cell>
          <cell r="O2316">
            <v>0</v>
          </cell>
        </row>
        <row r="2317">
          <cell r="A2317" t="str">
            <v>M9040270</v>
          </cell>
          <cell r="B2317" t="str">
            <v>볼트 (STS)</v>
          </cell>
          <cell r="C2317" t="str">
            <v>M30x110L</v>
          </cell>
          <cell r="D2317" t="str">
            <v>개</v>
          </cell>
          <cell r="O2317">
            <v>0</v>
          </cell>
        </row>
        <row r="2318">
          <cell r="A2318" t="str">
            <v>M9040280</v>
          </cell>
          <cell r="B2318" t="str">
            <v>볼트 (STS)</v>
          </cell>
          <cell r="C2318" t="str">
            <v>M30x115L</v>
          </cell>
          <cell r="D2318" t="str">
            <v>개</v>
          </cell>
          <cell r="O2318">
            <v>0</v>
          </cell>
        </row>
        <row r="2319">
          <cell r="A2319" t="str">
            <v>M9040290</v>
          </cell>
          <cell r="B2319" t="str">
            <v>볼트 (STS)</v>
          </cell>
          <cell r="C2319" t="str">
            <v>M30x120L</v>
          </cell>
          <cell r="D2319" t="str">
            <v>개</v>
          </cell>
          <cell r="O2319">
            <v>0</v>
          </cell>
        </row>
        <row r="2320">
          <cell r="A2320" t="str">
            <v>M9040300</v>
          </cell>
          <cell r="B2320" t="str">
            <v>볼트 (STS)</v>
          </cell>
          <cell r="C2320" t="str">
            <v>M30x140L</v>
          </cell>
          <cell r="D2320" t="str">
            <v>개</v>
          </cell>
          <cell r="E2320">
            <v>4300</v>
          </cell>
          <cell r="G2320">
            <v>2800</v>
          </cell>
          <cell r="O2320">
            <v>2800</v>
          </cell>
        </row>
        <row r="2321">
          <cell r="A2321" t="str">
            <v>M9040310</v>
          </cell>
          <cell r="B2321" t="str">
            <v>볼트 (STS)</v>
          </cell>
          <cell r="C2321" t="str">
            <v>M33x140L</v>
          </cell>
          <cell r="D2321" t="str">
            <v>개</v>
          </cell>
          <cell r="O2321">
            <v>0</v>
          </cell>
        </row>
        <row r="2322">
          <cell r="A2322" t="str">
            <v>M9040320</v>
          </cell>
          <cell r="B2322" t="str">
            <v>볼트 (STS)</v>
          </cell>
          <cell r="C2322" t="str">
            <v>M33x150L</v>
          </cell>
          <cell r="D2322" t="str">
            <v>개</v>
          </cell>
          <cell r="E2322">
            <v>5300</v>
          </cell>
          <cell r="G2322">
            <v>3530</v>
          </cell>
          <cell r="O2322">
            <v>3530</v>
          </cell>
        </row>
        <row r="2323">
          <cell r="A2323" t="str">
            <v>M9040330</v>
          </cell>
          <cell r="B2323" t="str">
            <v>볼트 (STS)</v>
          </cell>
          <cell r="C2323" t="str">
            <v>M33x160L</v>
          </cell>
          <cell r="D2323" t="str">
            <v>개</v>
          </cell>
          <cell r="E2323">
            <v>7000</v>
          </cell>
          <cell r="O2323">
            <v>7000</v>
          </cell>
        </row>
        <row r="2324">
          <cell r="A2324" t="str">
            <v>M9040340</v>
          </cell>
          <cell r="B2324" t="str">
            <v>볼트 (STS)</v>
          </cell>
          <cell r="C2324" t="str">
            <v>M36x150L</v>
          </cell>
          <cell r="D2324" t="str">
            <v>개</v>
          </cell>
          <cell r="O2324">
            <v>0</v>
          </cell>
        </row>
        <row r="2325">
          <cell r="A2325" t="str">
            <v>M9040350</v>
          </cell>
          <cell r="B2325" t="str">
            <v>볼트 (STS)</v>
          </cell>
          <cell r="C2325" t="str">
            <v>M45x180L</v>
          </cell>
          <cell r="D2325" t="str">
            <v>개</v>
          </cell>
          <cell r="E2325">
            <v>11000</v>
          </cell>
          <cell r="O2325">
            <v>11000</v>
          </cell>
        </row>
        <row r="2326">
          <cell r="A2326" t="str">
            <v>M9040360</v>
          </cell>
          <cell r="B2326" t="str">
            <v>볼트 (STS)</v>
          </cell>
          <cell r="C2326" t="str">
            <v>M52x180L</v>
          </cell>
          <cell r="D2326" t="str">
            <v>개</v>
          </cell>
          <cell r="E2326">
            <v>18000</v>
          </cell>
          <cell r="O2326">
            <v>18000</v>
          </cell>
        </row>
        <row r="2327">
          <cell r="A2327" t="str">
            <v>M905</v>
          </cell>
          <cell r="B2327" t="str">
            <v>너트 (SS400)</v>
          </cell>
          <cell r="O2327">
            <v>0</v>
          </cell>
        </row>
        <row r="2328">
          <cell r="A2328" t="str">
            <v>M9050010</v>
          </cell>
          <cell r="B2328" t="str">
            <v>너트 (SS400)</v>
          </cell>
          <cell r="C2328" t="str">
            <v>M10</v>
          </cell>
          <cell r="D2328" t="str">
            <v>개</v>
          </cell>
          <cell r="O2328">
            <v>0</v>
          </cell>
        </row>
        <row r="2329">
          <cell r="A2329" t="str">
            <v>M9050020</v>
          </cell>
          <cell r="B2329" t="str">
            <v>너트 (SS400)</v>
          </cell>
          <cell r="C2329" t="str">
            <v>M12</v>
          </cell>
          <cell r="D2329" t="str">
            <v>개</v>
          </cell>
          <cell r="O2329">
            <v>0</v>
          </cell>
        </row>
        <row r="2330">
          <cell r="A2330" t="str">
            <v>M9050030</v>
          </cell>
          <cell r="B2330" t="str">
            <v>너트 (SS400)</v>
          </cell>
          <cell r="C2330" t="str">
            <v>M14</v>
          </cell>
          <cell r="D2330" t="str">
            <v>개</v>
          </cell>
          <cell r="O2330">
            <v>0</v>
          </cell>
        </row>
        <row r="2331">
          <cell r="A2331" t="str">
            <v>M9050040</v>
          </cell>
          <cell r="B2331" t="str">
            <v>너트 (SS400)</v>
          </cell>
          <cell r="C2331" t="str">
            <v>M16</v>
          </cell>
          <cell r="D2331" t="str">
            <v>개</v>
          </cell>
          <cell r="O2331">
            <v>0</v>
          </cell>
        </row>
        <row r="2332">
          <cell r="A2332" t="str">
            <v>M9050050</v>
          </cell>
          <cell r="B2332" t="str">
            <v>너트 (SS400)</v>
          </cell>
          <cell r="C2332" t="str">
            <v>M20</v>
          </cell>
          <cell r="D2332" t="str">
            <v>개</v>
          </cell>
          <cell r="O2332">
            <v>0</v>
          </cell>
        </row>
        <row r="2333">
          <cell r="A2333" t="str">
            <v>M9050060</v>
          </cell>
          <cell r="B2333" t="str">
            <v>너트 (SS400)</v>
          </cell>
          <cell r="C2333" t="str">
            <v>M22</v>
          </cell>
          <cell r="D2333" t="str">
            <v>개</v>
          </cell>
          <cell r="O2333">
            <v>0</v>
          </cell>
        </row>
        <row r="2334">
          <cell r="A2334" t="str">
            <v>M9050070</v>
          </cell>
          <cell r="B2334" t="str">
            <v>너트 (SS400)</v>
          </cell>
          <cell r="C2334" t="str">
            <v>M24</v>
          </cell>
          <cell r="D2334" t="str">
            <v>개</v>
          </cell>
          <cell r="O2334">
            <v>0</v>
          </cell>
        </row>
        <row r="2335">
          <cell r="A2335" t="str">
            <v>M9050080</v>
          </cell>
          <cell r="B2335" t="str">
            <v>너트 (SS400)</v>
          </cell>
          <cell r="C2335" t="str">
            <v>M26</v>
          </cell>
          <cell r="D2335" t="str">
            <v>개</v>
          </cell>
          <cell r="O2335">
            <v>0</v>
          </cell>
        </row>
        <row r="2336">
          <cell r="A2336" t="str">
            <v>M9050090</v>
          </cell>
          <cell r="B2336" t="str">
            <v>너트 (SS400)</v>
          </cell>
          <cell r="C2336" t="str">
            <v>M30</v>
          </cell>
          <cell r="D2336" t="str">
            <v>개</v>
          </cell>
          <cell r="O2336">
            <v>0</v>
          </cell>
        </row>
        <row r="2337">
          <cell r="A2337" t="str">
            <v>M9050100</v>
          </cell>
          <cell r="B2337" t="str">
            <v>너트 (SS400)</v>
          </cell>
          <cell r="C2337" t="str">
            <v>M33</v>
          </cell>
          <cell r="D2337" t="str">
            <v>개</v>
          </cell>
          <cell r="O2337">
            <v>0</v>
          </cell>
        </row>
        <row r="2338">
          <cell r="A2338" t="str">
            <v>M906</v>
          </cell>
          <cell r="B2338" t="str">
            <v>너트 (STS)</v>
          </cell>
          <cell r="O2338">
            <v>0</v>
          </cell>
        </row>
        <row r="2339">
          <cell r="A2339" t="str">
            <v>M9060010</v>
          </cell>
          <cell r="B2339" t="str">
            <v>너트 (STS)</v>
          </cell>
          <cell r="C2339" t="str">
            <v>M10</v>
          </cell>
          <cell r="D2339" t="str">
            <v>개</v>
          </cell>
          <cell r="O2339">
            <v>0</v>
          </cell>
        </row>
        <row r="2340">
          <cell r="A2340" t="str">
            <v>M9060020</v>
          </cell>
          <cell r="B2340" t="str">
            <v>너트 (STS)</v>
          </cell>
          <cell r="C2340" t="str">
            <v>M12</v>
          </cell>
          <cell r="D2340" t="str">
            <v>개</v>
          </cell>
          <cell r="O2340">
            <v>0</v>
          </cell>
        </row>
        <row r="2341">
          <cell r="A2341" t="str">
            <v>M9060030</v>
          </cell>
          <cell r="B2341" t="str">
            <v>너트 (STS)</v>
          </cell>
          <cell r="C2341" t="str">
            <v>M14</v>
          </cell>
          <cell r="D2341" t="str">
            <v>개</v>
          </cell>
          <cell r="O2341">
            <v>0</v>
          </cell>
        </row>
        <row r="2342">
          <cell r="A2342" t="str">
            <v>M9060040</v>
          </cell>
          <cell r="B2342" t="str">
            <v>너트 (STS)</v>
          </cell>
          <cell r="C2342" t="str">
            <v>M16</v>
          </cell>
          <cell r="D2342" t="str">
            <v>개</v>
          </cell>
          <cell r="O2342">
            <v>0</v>
          </cell>
        </row>
        <row r="2343">
          <cell r="A2343" t="str">
            <v>M9060050</v>
          </cell>
          <cell r="B2343" t="str">
            <v>너트 (STS)</v>
          </cell>
          <cell r="C2343" t="str">
            <v>M20</v>
          </cell>
          <cell r="D2343" t="str">
            <v>개</v>
          </cell>
          <cell r="O2343">
            <v>0</v>
          </cell>
        </row>
        <row r="2344">
          <cell r="A2344" t="str">
            <v>M9060060</v>
          </cell>
          <cell r="B2344" t="str">
            <v>너트 (STS)</v>
          </cell>
          <cell r="C2344" t="str">
            <v>M22</v>
          </cell>
          <cell r="D2344" t="str">
            <v>개</v>
          </cell>
          <cell r="O2344">
            <v>0</v>
          </cell>
        </row>
        <row r="2345">
          <cell r="A2345" t="str">
            <v>M9060070</v>
          </cell>
          <cell r="B2345" t="str">
            <v>너트 (STS)</v>
          </cell>
          <cell r="C2345" t="str">
            <v>M24</v>
          </cell>
          <cell r="D2345" t="str">
            <v>개</v>
          </cell>
          <cell r="O2345">
            <v>0</v>
          </cell>
        </row>
        <row r="2346">
          <cell r="A2346" t="str">
            <v>M9060080</v>
          </cell>
          <cell r="B2346" t="str">
            <v>너트 (STS)</v>
          </cell>
          <cell r="C2346" t="str">
            <v>M26</v>
          </cell>
          <cell r="D2346" t="str">
            <v>개</v>
          </cell>
          <cell r="O2346">
            <v>0</v>
          </cell>
        </row>
        <row r="2347">
          <cell r="A2347" t="str">
            <v>M9060090</v>
          </cell>
          <cell r="B2347" t="str">
            <v>너트 (STS)</v>
          </cell>
          <cell r="C2347" t="str">
            <v>M30</v>
          </cell>
          <cell r="D2347" t="str">
            <v>개</v>
          </cell>
          <cell r="O2347">
            <v>0</v>
          </cell>
        </row>
        <row r="2348">
          <cell r="A2348" t="str">
            <v>M9060100</v>
          </cell>
          <cell r="B2348" t="str">
            <v>너트 (STS)</v>
          </cell>
          <cell r="C2348" t="str">
            <v>M33</v>
          </cell>
          <cell r="D2348" t="str">
            <v>개</v>
          </cell>
          <cell r="O2348">
            <v>0</v>
          </cell>
        </row>
        <row r="2349">
          <cell r="A2349" t="str">
            <v>M907</v>
          </cell>
          <cell r="B2349" t="str">
            <v>와셔 (SS400)</v>
          </cell>
          <cell r="O2349">
            <v>0</v>
          </cell>
        </row>
        <row r="2350">
          <cell r="A2350" t="str">
            <v>M9070010</v>
          </cell>
          <cell r="B2350" t="str">
            <v>와셔 (SS400)</v>
          </cell>
          <cell r="C2350" t="str">
            <v>M10</v>
          </cell>
          <cell r="D2350" t="str">
            <v>개</v>
          </cell>
          <cell r="O2350">
            <v>0</v>
          </cell>
        </row>
        <row r="2351">
          <cell r="A2351" t="str">
            <v>M9070020</v>
          </cell>
          <cell r="B2351" t="str">
            <v>와셔 (SS400)</v>
          </cell>
          <cell r="C2351" t="str">
            <v>M12</v>
          </cell>
          <cell r="D2351" t="str">
            <v>개</v>
          </cell>
          <cell r="O2351">
            <v>0</v>
          </cell>
        </row>
        <row r="2352">
          <cell r="A2352" t="str">
            <v>M9070030</v>
          </cell>
          <cell r="B2352" t="str">
            <v>와셔 (SS400)</v>
          </cell>
          <cell r="C2352" t="str">
            <v>M14</v>
          </cell>
          <cell r="D2352" t="str">
            <v>개</v>
          </cell>
          <cell r="O2352">
            <v>0</v>
          </cell>
        </row>
        <row r="2353">
          <cell r="A2353" t="str">
            <v>M9070040</v>
          </cell>
          <cell r="B2353" t="str">
            <v>와셔 (SS400)</v>
          </cell>
          <cell r="C2353" t="str">
            <v>M16</v>
          </cell>
          <cell r="D2353" t="str">
            <v>개</v>
          </cell>
          <cell r="O2353">
            <v>0</v>
          </cell>
        </row>
        <row r="2354">
          <cell r="A2354" t="str">
            <v>M9070050</v>
          </cell>
          <cell r="B2354" t="str">
            <v>와셔 (SS400)</v>
          </cell>
          <cell r="C2354" t="str">
            <v>M20</v>
          </cell>
          <cell r="D2354" t="str">
            <v>개</v>
          </cell>
          <cell r="O2354">
            <v>0</v>
          </cell>
        </row>
        <row r="2355">
          <cell r="A2355" t="str">
            <v>M9070060</v>
          </cell>
          <cell r="B2355" t="str">
            <v>와셔 (SS400)</v>
          </cell>
          <cell r="C2355" t="str">
            <v>M22</v>
          </cell>
          <cell r="D2355" t="str">
            <v>개</v>
          </cell>
          <cell r="O2355">
            <v>0</v>
          </cell>
        </row>
        <row r="2356">
          <cell r="A2356" t="str">
            <v>M9070070</v>
          </cell>
          <cell r="B2356" t="str">
            <v>와셔 (SS400)</v>
          </cell>
          <cell r="C2356" t="str">
            <v>M24</v>
          </cell>
          <cell r="D2356" t="str">
            <v>개</v>
          </cell>
          <cell r="O2356">
            <v>0</v>
          </cell>
        </row>
        <row r="2357">
          <cell r="A2357" t="str">
            <v>M9070080</v>
          </cell>
          <cell r="B2357" t="str">
            <v>와셔 (SS400)</v>
          </cell>
          <cell r="C2357" t="str">
            <v>M26</v>
          </cell>
          <cell r="D2357" t="str">
            <v>개</v>
          </cell>
          <cell r="O2357">
            <v>0</v>
          </cell>
        </row>
        <row r="2358">
          <cell r="A2358" t="str">
            <v>M9070090</v>
          </cell>
          <cell r="B2358" t="str">
            <v>와셔 (SS400)</v>
          </cell>
          <cell r="C2358" t="str">
            <v>M30</v>
          </cell>
          <cell r="D2358" t="str">
            <v>개</v>
          </cell>
          <cell r="O2358">
            <v>0</v>
          </cell>
        </row>
        <row r="2359">
          <cell r="A2359" t="str">
            <v>M9070100</v>
          </cell>
          <cell r="B2359" t="str">
            <v>와셔 (SS400)</v>
          </cell>
          <cell r="C2359" t="str">
            <v>M33</v>
          </cell>
          <cell r="D2359" t="str">
            <v>개</v>
          </cell>
          <cell r="O2359">
            <v>0</v>
          </cell>
        </row>
        <row r="2360">
          <cell r="A2360" t="str">
            <v>M908</v>
          </cell>
          <cell r="B2360" t="str">
            <v>와셔 (STS)</v>
          </cell>
          <cell r="O2360">
            <v>0</v>
          </cell>
        </row>
        <row r="2361">
          <cell r="A2361" t="str">
            <v>M9080010</v>
          </cell>
          <cell r="B2361" t="str">
            <v>와셔 (STS)</v>
          </cell>
          <cell r="C2361" t="str">
            <v>M10</v>
          </cell>
          <cell r="D2361" t="str">
            <v>개</v>
          </cell>
          <cell r="O2361">
            <v>0</v>
          </cell>
        </row>
        <row r="2362">
          <cell r="A2362" t="str">
            <v>M9080020</v>
          </cell>
          <cell r="B2362" t="str">
            <v>와셔 (STS)</v>
          </cell>
          <cell r="C2362" t="str">
            <v>M12</v>
          </cell>
          <cell r="D2362" t="str">
            <v>개</v>
          </cell>
          <cell r="O2362">
            <v>0</v>
          </cell>
        </row>
        <row r="2363">
          <cell r="A2363" t="str">
            <v>M9080030</v>
          </cell>
          <cell r="B2363" t="str">
            <v>와셔 (STS)</v>
          </cell>
          <cell r="C2363" t="str">
            <v>M14</v>
          </cell>
          <cell r="D2363" t="str">
            <v>개</v>
          </cell>
          <cell r="O2363">
            <v>0</v>
          </cell>
        </row>
        <row r="2364">
          <cell r="A2364" t="str">
            <v>M9080040</v>
          </cell>
          <cell r="B2364" t="str">
            <v>와셔 (STS)</v>
          </cell>
          <cell r="C2364" t="str">
            <v>M16</v>
          </cell>
          <cell r="D2364" t="str">
            <v>개</v>
          </cell>
          <cell r="O2364">
            <v>0</v>
          </cell>
        </row>
        <row r="2365">
          <cell r="A2365" t="str">
            <v>M9080050</v>
          </cell>
          <cell r="B2365" t="str">
            <v>와셔 (STS)</v>
          </cell>
          <cell r="C2365" t="str">
            <v>M20</v>
          </cell>
          <cell r="D2365" t="str">
            <v>개</v>
          </cell>
          <cell r="O2365">
            <v>0</v>
          </cell>
        </row>
        <row r="2366">
          <cell r="A2366" t="str">
            <v>M9080060</v>
          </cell>
          <cell r="B2366" t="str">
            <v>와셔 (STS)</v>
          </cell>
          <cell r="C2366" t="str">
            <v>M22</v>
          </cell>
          <cell r="D2366" t="str">
            <v>개</v>
          </cell>
          <cell r="O2366">
            <v>0</v>
          </cell>
        </row>
        <row r="2367">
          <cell r="A2367" t="str">
            <v>M9080070</v>
          </cell>
          <cell r="B2367" t="str">
            <v>와셔 (STS)</v>
          </cell>
          <cell r="C2367" t="str">
            <v>M24</v>
          </cell>
          <cell r="D2367" t="str">
            <v>개</v>
          </cell>
          <cell r="O2367">
            <v>0</v>
          </cell>
        </row>
        <row r="2368">
          <cell r="A2368" t="str">
            <v>M9080080</v>
          </cell>
          <cell r="B2368" t="str">
            <v>와셔 (STS)</v>
          </cell>
          <cell r="C2368" t="str">
            <v>M26</v>
          </cell>
          <cell r="D2368" t="str">
            <v>개</v>
          </cell>
          <cell r="O2368">
            <v>0</v>
          </cell>
        </row>
        <row r="2369">
          <cell r="A2369" t="str">
            <v>M9080090</v>
          </cell>
          <cell r="B2369" t="str">
            <v>와셔 (STS)</v>
          </cell>
          <cell r="C2369" t="str">
            <v>M30</v>
          </cell>
          <cell r="D2369" t="str">
            <v>개</v>
          </cell>
          <cell r="O2369">
            <v>0</v>
          </cell>
        </row>
        <row r="2370">
          <cell r="A2370" t="str">
            <v>M9080100</v>
          </cell>
          <cell r="B2370" t="str">
            <v>와셔 (STS)</v>
          </cell>
          <cell r="C2370" t="str">
            <v>M33</v>
          </cell>
          <cell r="D2370" t="str">
            <v>개</v>
          </cell>
          <cell r="O2370">
            <v>0</v>
          </cell>
        </row>
        <row r="2371">
          <cell r="A2371" t="str">
            <v>M909</v>
          </cell>
          <cell r="B2371" t="str">
            <v>가스켓</v>
          </cell>
          <cell r="O2371">
            <v>0</v>
          </cell>
        </row>
        <row r="2372">
          <cell r="A2372" t="str">
            <v>M9090020</v>
          </cell>
          <cell r="B2372" t="str">
            <v>가스켓</v>
          </cell>
          <cell r="C2372" t="str">
            <v>20A</v>
          </cell>
          <cell r="D2372" t="str">
            <v>개</v>
          </cell>
          <cell r="E2372">
            <v>450</v>
          </cell>
          <cell r="G2372">
            <v>920</v>
          </cell>
          <cell r="O2372">
            <v>450</v>
          </cell>
        </row>
        <row r="2373">
          <cell r="A2373" t="str">
            <v>M9090025</v>
          </cell>
          <cell r="B2373" t="str">
            <v>가스켓</v>
          </cell>
          <cell r="C2373" t="str">
            <v>25A</v>
          </cell>
          <cell r="D2373" t="str">
            <v>개</v>
          </cell>
          <cell r="E2373">
            <v>640</v>
          </cell>
          <cell r="G2373">
            <v>1040</v>
          </cell>
          <cell r="O2373">
            <v>640</v>
          </cell>
        </row>
        <row r="2374">
          <cell r="A2374" t="str">
            <v>M9090032</v>
          </cell>
          <cell r="B2374" t="str">
            <v>가스켓</v>
          </cell>
          <cell r="C2374" t="str">
            <v>32A</v>
          </cell>
          <cell r="D2374" t="str">
            <v>개</v>
          </cell>
          <cell r="E2374">
            <v>680</v>
          </cell>
          <cell r="G2374">
            <v>1610</v>
          </cell>
          <cell r="O2374">
            <v>680</v>
          </cell>
        </row>
        <row r="2375">
          <cell r="A2375" t="str">
            <v>M9090040</v>
          </cell>
          <cell r="B2375" t="str">
            <v>가스켓</v>
          </cell>
          <cell r="C2375" t="str">
            <v>40A</v>
          </cell>
          <cell r="D2375" t="str">
            <v>개</v>
          </cell>
          <cell r="E2375">
            <v>740</v>
          </cell>
          <cell r="G2375">
            <v>1800</v>
          </cell>
          <cell r="O2375">
            <v>740</v>
          </cell>
        </row>
        <row r="2376">
          <cell r="A2376" t="str">
            <v>M9090050</v>
          </cell>
          <cell r="B2376" t="str">
            <v>가스켓</v>
          </cell>
          <cell r="C2376" t="str">
            <v>50A</v>
          </cell>
          <cell r="D2376" t="str">
            <v>개</v>
          </cell>
          <cell r="E2376">
            <v>1000</v>
          </cell>
          <cell r="G2376">
            <v>1300</v>
          </cell>
          <cell r="O2376">
            <v>1000</v>
          </cell>
        </row>
        <row r="2377">
          <cell r="A2377" t="str">
            <v>M9090065</v>
          </cell>
          <cell r="B2377" t="str">
            <v>가스켓</v>
          </cell>
          <cell r="C2377" t="str">
            <v>65A</v>
          </cell>
          <cell r="D2377" t="str">
            <v>개</v>
          </cell>
          <cell r="E2377">
            <v>1450</v>
          </cell>
          <cell r="G2377">
            <v>2480</v>
          </cell>
          <cell r="O2377">
            <v>1450</v>
          </cell>
        </row>
        <row r="2378">
          <cell r="A2378" t="str">
            <v>M9090080</v>
          </cell>
          <cell r="B2378" t="str">
            <v>가스켓</v>
          </cell>
          <cell r="C2378" t="str">
            <v>80A</v>
          </cell>
          <cell r="D2378" t="str">
            <v>개</v>
          </cell>
          <cell r="E2378">
            <v>360</v>
          </cell>
          <cell r="G2378">
            <v>3170</v>
          </cell>
          <cell r="O2378">
            <v>360</v>
          </cell>
        </row>
        <row r="2379">
          <cell r="A2379" t="str">
            <v>M9090100</v>
          </cell>
          <cell r="B2379" t="str">
            <v>가스켓</v>
          </cell>
          <cell r="C2379" t="str">
            <v>100A</v>
          </cell>
          <cell r="D2379" t="str">
            <v>개</v>
          </cell>
          <cell r="E2379">
            <v>1620</v>
          </cell>
          <cell r="G2379">
            <v>2100</v>
          </cell>
          <cell r="O2379">
            <v>1620</v>
          </cell>
        </row>
        <row r="2380">
          <cell r="A2380" t="str">
            <v>M9090125</v>
          </cell>
          <cell r="B2380" t="str">
            <v>가스켓</v>
          </cell>
          <cell r="C2380" t="str">
            <v>125A</v>
          </cell>
          <cell r="D2380" t="str">
            <v>개</v>
          </cell>
          <cell r="E2380">
            <v>1820</v>
          </cell>
          <cell r="G2380">
            <v>2400</v>
          </cell>
          <cell r="O2380">
            <v>1820</v>
          </cell>
        </row>
        <row r="2381">
          <cell r="A2381" t="str">
            <v>M9090150</v>
          </cell>
          <cell r="B2381" t="str">
            <v>가스켓</v>
          </cell>
          <cell r="C2381" t="str">
            <v>150A</v>
          </cell>
          <cell r="D2381" t="str">
            <v>개</v>
          </cell>
          <cell r="E2381">
            <v>2060</v>
          </cell>
          <cell r="G2381">
            <v>2700</v>
          </cell>
          <cell r="O2381">
            <v>2060</v>
          </cell>
        </row>
        <row r="2382">
          <cell r="A2382" t="str">
            <v>M9090200</v>
          </cell>
          <cell r="B2382" t="str">
            <v>가스켓</v>
          </cell>
          <cell r="C2382" t="str">
            <v>200A</v>
          </cell>
          <cell r="D2382" t="str">
            <v>개</v>
          </cell>
          <cell r="E2382">
            <v>4840</v>
          </cell>
          <cell r="G2382">
            <v>8130</v>
          </cell>
          <cell r="O2382">
            <v>4840</v>
          </cell>
        </row>
        <row r="2383">
          <cell r="A2383" t="str">
            <v>M9090250</v>
          </cell>
          <cell r="B2383" t="str">
            <v>가스켓</v>
          </cell>
          <cell r="C2383" t="str">
            <v>250A</v>
          </cell>
          <cell r="D2383" t="str">
            <v>개</v>
          </cell>
          <cell r="E2383">
            <v>2880</v>
          </cell>
          <cell r="G2383">
            <v>3800</v>
          </cell>
          <cell r="O2383">
            <v>2880</v>
          </cell>
        </row>
        <row r="2384">
          <cell r="A2384" t="str">
            <v>M9090300</v>
          </cell>
          <cell r="B2384" t="str">
            <v>가스켓</v>
          </cell>
          <cell r="C2384" t="str">
            <v>300A</v>
          </cell>
          <cell r="D2384" t="str">
            <v>개</v>
          </cell>
          <cell r="E2384">
            <v>4320</v>
          </cell>
          <cell r="G2384">
            <v>5600</v>
          </cell>
          <cell r="O2384">
            <v>4320</v>
          </cell>
        </row>
        <row r="2385">
          <cell r="A2385" t="str">
            <v>M9090350</v>
          </cell>
          <cell r="B2385" t="str">
            <v>가스켓</v>
          </cell>
          <cell r="C2385" t="str">
            <v>350A</v>
          </cell>
          <cell r="D2385" t="str">
            <v>개</v>
          </cell>
          <cell r="E2385">
            <v>5760</v>
          </cell>
          <cell r="G2385">
            <v>7500</v>
          </cell>
          <cell r="O2385">
            <v>5760</v>
          </cell>
        </row>
        <row r="2386">
          <cell r="A2386" t="str">
            <v>M9090400</v>
          </cell>
          <cell r="B2386" t="str">
            <v>가스켓</v>
          </cell>
          <cell r="C2386" t="str">
            <v>400A</v>
          </cell>
          <cell r="D2386" t="str">
            <v>개</v>
          </cell>
          <cell r="E2386">
            <v>24200</v>
          </cell>
          <cell r="G2386">
            <v>24900</v>
          </cell>
          <cell r="O2386">
            <v>24200</v>
          </cell>
        </row>
        <row r="2387">
          <cell r="A2387" t="str">
            <v>M9090450</v>
          </cell>
          <cell r="B2387" t="str">
            <v>가스켓</v>
          </cell>
          <cell r="C2387" t="str">
            <v>450A</v>
          </cell>
          <cell r="D2387" t="str">
            <v>개</v>
          </cell>
          <cell r="E2387">
            <v>7340</v>
          </cell>
          <cell r="G2387">
            <v>9500</v>
          </cell>
          <cell r="O2387">
            <v>7340</v>
          </cell>
        </row>
        <row r="2388">
          <cell r="A2388" t="str">
            <v>M9090500</v>
          </cell>
          <cell r="B2388" t="str">
            <v>가스켓</v>
          </cell>
          <cell r="C2388" t="str">
            <v>500A</v>
          </cell>
          <cell r="D2388" t="str">
            <v>개</v>
          </cell>
          <cell r="E2388">
            <v>5800</v>
          </cell>
          <cell r="O2388">
            <v>5800</v>
          </cell>
        </row>
        <row r="2389">
          <cell r="A2389" t="str">
            <v>M9090600</v>
          </cell>
          <cell r="B2389" t="str">
            <v>가스켓</v>
          </cell>
          <cell r="C2389" t="str">
            <v>600A</v>
          </cell>
          <cell r="D2389" t="str">
            <v>개</v>
          </cell>
          <cell r="E2389">
            <v>7200</v>
          </cell>
          <cell r="O2389">
            <v>7200</v>
          </cell>
        </row>
        <row r="2390">
          <cell r="A2390" t="str">
            <v>M9090700</v>
          </cell>
          <cell r="B2390" t="str">
            <v>가스켓</v>
          </cell>
          <cell r="C2390" t="str">
            <v>700A</v>
          </cell>
          <cell r="D2390" t="str">
            <v>개</v>
          </cell>
          <cell r="E2390">
            <v>9800</v>
          </cell>
          <cell r="O2390">
            <v>9800</v>
          </cell>
        </row>
        <row r="2391">
          <cell r="A2391" t="str">
            <v>M9090800</v>
          </cell>
          <cell r="B2391" t="str">
            <v>가스켓</v>
          </cell>
          <cell r="C2391" t="str">
            <v>800A</v>
          </cell>
          <cell r="D2391" t="str">
            <v>개</v>
          </cell>
          <cell r="E2391">
            <v>13000</v>
          </cell>
          <cell r="O2391">
            <v>13000</v>
          </cell>
        </row>
        <row r="2392">
          <cell r="A2392" t="str">
            <v>M9090900</v>
          </cell>
          <cell r="B2392" t="str">
            <v>가스켓</v>
          </cell>
          <cell r="C2392" t="str">
            <v>900A</v>
          </cell>
          <cell r="D2392" t="str">
            <v>개</v>
          </cell>
          <cell r="E2392">
            <v>16800</v>
          </cell>
          <cell r="O2392">
            <v>16800</v>
          </cell>
        </row>
        <row r="2393">
          <cell r="A2393" t="str">
            <v>M9091000</v>
          </cell>
          <cell r="B2393" t="str">
            <v>가스켓</v>
          </cell>
          <cell r="C2393" t="str">
            <v>1000A</v>
          </cell>
          <cell r="D2393" t="str">
            <v>개</v>
          </cell>
          <cell r="E2393">
            <v>20000</v>
          </cell>
          <cell r="O2393">
            <v>20000</v>
          </cell>
        </row>
        <row r="2394">
          <cell r="A2394" t="str">
            <v>M9091100</v>
          </cell>
          <cell r="B2394" t="str">
            <v>가스켓</v>
          </cell>
          <cell r="C2394" t="str">
            <v>1100A</v>
          </cell>
          <cell r="D2394" t="str">
            <v>개</v>
          </cell>
          <cell r="E2394">
            <v>36000</v>
          </cell>
          <cell r="O2394">
            <v>36000</v>
          </cell>
        </row>
        <row r="2395">
          <cell r="A2395" t="str">
            <v>M9091200</v>
          </cell>
          <cell r="B2395" t="str">
            <v>가스켓</v>
          </cell>
          <cell r="C2395" t="str">
            <v>1200A</v>
          </cell>
          <cell r="D2395" t="str">
            <v>개</v>
          </cell>
          <cell r="E2395">
            <v>45000</v>
          </cell>
          <cell r="O2395">
            <v>45000</v>
          </cell>
        </row>
        <row r="2396">
          <cell r="A2396" t="str">
            <v>M9091350</v>
          </cell>
          <cell r="B2396" t="str">
            <v>가스켓</v>
          </cell>
          <cell r="C2396" t="str">
            <v>1350A</v>
          </cell>
          <cell r="D2396" t="str">
            <v>개</v>
          </cell>
          <cell r="E2396">
            <v>57000</v>
          </cell>
          <cell r="O2396">
            <v>57000</v>
          </cell>
        </row>
        <row r="2397">
          <cell r="A2397" t="str">
            <v>M9091500</v>
          </cell>
          <cell r="B2397" t="str">
            <v>가스켓</v>
          </cell>
          <cell r="C2397" t="str">
            <v>1500A</v>
          </cell>
          <cell r="D2397" t="str">
            <v>개</v>
          </cell>
          <cell r="E2397">
            <v>82000</v>
          </cell>
          <cell r="O2397">
            <v>82000</v>
          </cell>
        </row>
        <row r="2398">
          <cell r="A2398" t="str">
            <v>M910</v>
          </cell>
          <cell r="B2398" t="str">
            <v>U-B/N/W (SS400)</v>
          </cell>
          <cell r="O2398">
            <v>0</v>
          </cell>
        </row>
        <row r="2399">
          <cell r="A2399" t="str">
            <v>M9100020</v>
          </cell>
          <cell r="B2399" t="str">
            <v>U-B/N/W (SS400)</v>
          </cell>
          <cell r="C2399" t="str">
            <v>20A (M10x45L)</v>
          </cell>
          <cell r="D2399" t="str">
            <v>조</v>
          </cell>
          <cell r="O2399">
            <v>0</v>
          </cell>
        </row>
        <row r="2400">
          <cell r="A2400" t="str">
            <v>M9100025</v>
          </cell>
          <cell r="B2400" t="str">
            <v>U-B/N/W (SS400)</v>
          </cell>
          <cell r="C2400" t="str">
            <v>25A (M10x50L)</v>
          </cell>
          <cell r="D2400" t="str">
            <v>조</v>
          </cell>
          <cell r="O2400">
            <v>0</v>
          </cell>
        </row>
        <row r="2401">
          <cell r="A2401" t="str">
            <v>M9100032</v>
          </cell>
          <cell r="B2401" t="str">
            <v>U-B/N/W (SS400)</v>
          </cell>
          <cell r="C2401" t="str">
            <v>32A (M10x60L)</v>
          </cell>
          <cell r="D2401" t="str">
            <v>조</v>
          </cell>
          <cell r="O2401">
            <v>0</v>
          </cell>
        </row>
        <row r="2402">
          <cell r="A2402" t="str">
            <v>M9100040</v>
          </cell>
          <cell r="B2402" t="str">
            <v>U-B/N/W (SS400)</v>
          </cell>
          <cell r="C2402" t="str">
            <v>40A (M10x65L)</v>
          </cell>
          <cell r="D2402" t="str">
            <v>조</v>
          </cell>
          <cell r="O2402">
            <v>0</v>
          </cell>
        </row>
        <row r="2403">
          <cell r="A2403" t="str">
            <v>M9100050</v>
          </cell>
          <cell r="B2403" t="str">
            <v>U-B/N/W (SS400)</v>
          </cell>
          <cell r="C2403" t="str">
            <v>50A (M10x80L)</v>
          </cell>
          <cell r="D2403" t="str">
            <v>조</v>
          </cell>
          <cell r="O2403">
            <v>0</v>
          </cell>
        </row>
        <row r="2404">
          <cell r="A2404" t="str">
            <v>M9100065</v>
          </cell>
          <cell r="B2404" t="str">
            <v>U-B/N/W (SS400)</v>
          </cell>
          <cell r="C2404" t="str">
            <v>65A (M12x100L)</v>
          </cell>
          <cell r="D2404" t="str">
            <v>조</v>
          </cell>
          <cell r="O2404">
            <v>0</v>
          </cell>
        </row>
        <row r="2405">
          <cell r="A2405" t="str">
            <v>M9100080</v>
          </cell>
          <cell r="B2405" t="str">
            <v>U-B/N/W (SS400)</v>
          </cell>
          <cell r="C2405" t="str">
            <v>80A (M12x110L)</v>
          </cell>
          <cell r="D2405" t="str">
            <v>조</v>
          </cell>
          <cell r="O2405">
            <v>0</v>
          </cell>
        </row>
        <row r="2406">
          <cell r="A2406" t="str">
            <v>M9100100</v>
          </cell>
          <cell r="B2406" t="str">
            <v>U-B/N/W (SS400)</v>
          </cell>
          <cell r="C2406" t="str">
            <v>100A (M16x140L)</v>
          </cell>
          <cell r="D2406" t="str">
            <v>조</v>
          </cell>
          <cell r="O2406">
            <v>0</v>
          </cell>
        </row>
        <row r="2407">
          <cell r="A2407" t="str">
            <v>M9100125</v>
          </cell>
          <cell r="B2407" t="str">
            <v>U-B/N/W (SS400)</v>
          </cell>
          <cell r="C2407" t="str">
            <v>125A (M16x170L)</v>
          </cell>
          <cell r="D2407" t="str">
            <v>조</v>
          </cell>
          <cell r="O2407">
            <v>0</v>
          </cell>
        </row>
        <row r="2408">
          <cell r="A2408" t="str">
            <v>M9100150</v>
          </cell>
          <cell r="B2408" t="str">
            <v>U-B/N/W (SS400)</v>
          </cell>
          <cell r="C2408" t="str">
            <v>150A (M16x190L)</v>
          </cell>
          <cell r="D2408" t="str">
            <v>조</v>
          </cell>
          <cell r="O2408">
            <v>0</v>
          </cell>
        </row>
        <row r="2409">
          <cell r="A2409" t="str">
            <v>M9100200</v>
          </cell>
          <cell r="B2409" t="str">
            <v>U-B/N/W (SS400)</v>
          </cell>
          <cell r="C2409" t="str">
            <v>200A (M20x250L)</v>
          </cell>
          <cell r="D2409" t="str">
            <v>조</v>
          </cell>
          <cell r="O2409">
            <v>0</v>
          </cell>
        </row>
        <row r="2410">
          <cell r="A2410" t="str">
            <v>M9100250</v>
          </cell>
          <cell r="B2410" t="str">
            <v>U-B/N/W (SS400)</v>
          </cell>
          <cell r="C2410" t="str">
            <v>250A (M20x300L)</v>
          </cell>
          <cell r="D2410" t="str">
            <v>조</v>
          </cell>
          <cell r="O2410">
            <v>0</v>
          </cell>
        </row>
        <row r="2411">
          <cell r="A2411" t="str">
            <v>M9100300</v>
          </cell>
          <cell r="B2411" t="str">
            <v>U-B/N/W (SS400)</v>
          </cell>
          <cell r="C2411" t="str">
            <v>300A (M24x360L)</v>
          </cell>
          <cell r="D2411" t="str">
            <v>조</v>
          </cell>
          <cell r="O2411">
            <v>0</v>
          </cell>
        </row>
        <row r="2412">
          <cell r="A2412" t="str">
            <v>M9100350</v>
          </cell>
          <cell r="B2412" t="str">
            <v>U-B/N/W (SS400)</v>
          </cell>
          <cell r="C2412" t="str">
            <v>350A (M24x400L)</v>
          </cell>
          <cell r="D2412" t="str">
            <v>조</v>
          </cell>
          <cell r="O2412">
            <v>0</v>
          </cell>
        </row>
        <row r="2413">
          <cell r="A2413" t="str">
            <v>M9100400</v>
          </cell>
          <cell r="B2413" t="str">
            <v>U-B/N/W (SS400)</v>
          </cell>
          <cell r="C2413" t="str">
            <v>400A (M24x450L)</v>
          </cell>
          <cell r="D2413" t="str">
            <v>조</v>
          </cell>
          <cell r="O2413">
            <v>0</v>
          </cell>
        </row>
        <row r="2414">
          <cell r="A2414" t="str">
            <v>M9100450</v>
          </cell>
          <cell r="B2414" t="str">
            <v>U-B/N/W (SS400)</v>
          </cell>
          <cell r="C2414" t="str">
            <v>450A (M30x500L)</v>
          </cell>
          <cell r="D2414" t="str">
            <v>조</v>
          </cell>
          <cell r="O2414">
            <v>0</v>
          </cell>
        </row>
        <row r="2415">
          <cell r="A2415" t="str">
            <v>M9100500</v>
          </cell>
          <cell r="B2415" t="str">
            <v>U-B/N/W (SS400)</v>
          </cell>
          <cell r="C2415" t="str">
            <v>500A (M30x550L)</v>
          </cell>
          <cell r="D2415" t="str">
            <v>조</v>
          </cell>
          <cell r="O2415">
            <v>0</v>
          </cell>
        </row>
        <row r="2416">
          <cell r="A2416" t="str">
            <v>M911</v>
          </cell>
          <cell r="B2416" t="str">
            <v>SET ANCHOR-B/N/W (SS400)</v>
          </cell>
          <cell r="O2416">
            <v>0</v>
          </cell>
        </row>
        <row r="2417">
          <cell r="A2417" t="str">
            <v>M9110010</v>
          </cell>
          <cell r="B2417" t="str">
            <v>세트앙카 B/N/W (SS400)</v>
          </cell>
          <cell r="C2417" t="str">
            <v>M10x150L</v>
          </cell>
          <cell r="D2417" t="str">
            <v>조</v>
          </cell>
          <cell r="O2417">
            <v>0</v>
          </cell>
        </row>
        <row r="2418">
          <cell r="A2418" t="str">
            <v>M9110020</v>
          </cell>
          <cell r="B2418" t="str">
            <v>세트앙카 B/N/W (SS400)</v>
          </cell>
          <cell r="C2418" t="str">
            <v>M10x250L</v>
          </cell>
          <cell r="D2418" t="str">
            <v>조</v>
          </cell>
          <cell r="O2418">
            <v>0</v>
          </cell>
        </row>
        <row r="2419">
          <cell r="A2419" t="str">
            <v>M9110030</v>
          </cell>
          <cell r="B2419" t="str">
            <v>세트앙카 B/N/W (SS400)</v>
          </cell>
          <cell r="C2419" t="str">
            <v>M12x65L</v>
          </cell>
          <cell r="D2419" t="str">
            <v>조</v>
          </cell>
          <cell r="O2419">
            <v>0</v>
          </cell>
        </row>
        <row r="2420">
          <cell r="A2420" t="str">
            <v>M9110040</v>
          </cell>
          <cell r="B2420" t="str">
            <v>세트앙카 B/N/W (SS400)</v>
          </cell>
          <cell r="C2420" t="str">
            <v>M12x100L</v>
          </cell>
          <cell r="D2420" t="str">
            <v>조</v>
          </cell>
          <cell r="O2420">
            <v>0</v>
          </cell>
        </row>
        <row r="2421">
          <cell r="A2421" t="str">
            <v>M9110050</v>
          </cell>
          <cell r="B2421" t="str">
            <v>세트앙카 B/N/W (SS400)</v>
          </cell>
          <cell r="C2421" t="str">
            <v>M12x120L</v>
          </cell>
          <cell r="D2421" t="str">
            <v>조</v>
          </cell>
          <cell r="O2421">
            <v>0</v>
          </cell>
        </row>
        <row r="2422">
          <cell r="A2422" t="str">
            <v>M9110060</v>
          </cell>
          <cell r="B2422" t="str">
            <v>세트앙카 B/N/W (SS400)</v>
          </cell>
          <cell r="C2422" t="str">
            <v>M12x200L</v>
          </cell>
          <cell r="D2422" t="str">
            <v>조</v>
          </cell>
          <cell r="O2422">
            <v>0</v>
          </cell>
        </row>
        <row r="2423">
          <cell r="A2423" t="str">
            <v>M9110070</v>
          </cell>
          <cell r="B2423" t="str">
            <v>세트앙카 B/N/W (SS400)</v>
          </cell>
          <cell r="C2423" t="str">
            <v>M12x250L</v>
          </cell>
          <cell r="D2423" t="str">
            <v>조</v>
          </cell>
          <cell r="O2423">
            <v>0</v>
          </cell>
        </row>
        <row r="2424">
          <cell r="A2424" t="str">
            <v>M9110080</v>
          </cell>
          <cell r="B2424" t="str">
            <v>세트앙카 B/N/W (SS400)</v>
          </cell>
          <cell r="C2424" t="str">
            <v>M12x300L</v>
          </cell>
          <cell r="D2424" t="str">
            <v>조</v>
          </cell>
          <cell r="O2424">
            <v>0</v>
          </cell>
        </row>
        <row r="2425">
          <cell r="A2425" t="str">
            <v>M9110090</v>
          </cell>
          <cell r="B2425" t="str">
            <v>세트앙카 B/N/W (SS400)</v>
          </cell>
          <cell r="C2425" t="str">
            <v>M12x350L</v>
          </cell>
          <cell r="D2425" t="str">
            <v>조</v>
          </cell>
          <cell r="O2425">
            <v>0</v>
          </cell>
        </row>
        <row r="2426">
          <cell r="A2426" t="str">
            <v>M9110100</v>
          </cell>
          <cell r="B2426" t="str">
            <v>세트앙카 B/N/W (SS400)</v>
          </cell>
          <cell r="C2426" t="str">
            <v>M16x65L</v>
          </cell>
          <cell r="D2426" t="str">
            <v>조</v>
          </cell>
          <cell r="O2426">
            <v>0</v>
          </cell>
        </row>
        <row r="2427">
          <cell r="A2427" t="str">
            <v>M9110110</v>
          </cell>
          <cell r="B2427" t="str">
            <v>세트앙카 B/N/W (SS400)</v>
          </cell>
          <cell r="C2427" t="str">
            <v>M16x100L</v>
          </cell>
          <cell r="D2427" t="str">
            <v>조</v>
          </cell>
          <cell r="O2427">
            <v>0</v>
          </cell>
        </row>
        <row r="2428">
          <cell r="A2428" t="str">
            <v>M9110120</v>
          </cell>
          <cell r="B2428" t="str">
            <v>세트앙카 B/N/W (SS400)</v>
          </cell>
          <cell r="C2428" t="str">
            <v>M16x125L</v>
          </cell>
          <cell r="D2428" t="str">
            <v>조</v>
          </cell>
          <cell r="O2428">
            <v>0</v>
          </cell>
        </row>
        <row r="2429">
          <cell r="A2429" t="str">
            <v>M9110130</v>
          </cell>
          <cell r="B2429" t="str">
            <v>세트앙카 B/N/W (SS400)</v>
          </cell>
          <cell r="C2429" t="str">
            <v>M16x200L</v>
          </cell>
          <cell r="D2429" t="str">
            <v>조</v>
          </cell>
          <cell r="O2429">
            <v>0</v>
          </cell>
        </row>
        <row r="2430">
          <cell r="A2430" t="str">
            <v>M9110140</v>
          </cell>
          <cell r="B2430" t="str">
            <v>세트앙카 B/N/W (SS400)</v>
          </cell>
          <cell r="C2430" t="str">
            <v>M16x250L</v>
          </cell>
          <cell r="D2430" t="str">
            <v>조</v>
          </cell>
          <cell r="O2430">
            <v>0</v>
          </cell>
        </row>
        <row r="2431">
          <cell r="A2431" t="str">
            <v>M9110150</v>
          </cell>
          <cell r="B2431" t="str">
            <v>세트앙카 B/N/W (SS400)</v>
          </cell>
          <cell r="C2431" t="str">
            <v>M16x300L</v>
          </cell>
          <cell r="D2431" t="str">
            <v>조</v>
          </cell>
          <cell r="O2431">
            <v>0</v>
          </cell>
        </row>
        <row r="2432">
          <cell r="A2432" t="str">
            <v>M9110160</v>
          </cell>
          <cell r="B2432" t="str">
            <v>세트앙카 B/N/W (SS400)</v>
          </cell>
          <cell r="C2432" t="str">
            <v>M16x350L</v>
          </cell>
          <cell r="D2432" t="str">
            <v>조</v>
          </cell>
          <cell r="O2432">
            <v>0</v>
          </cell>
        </row>
        <row r="2433">
          <cell r="A2433" t="str">
            <v>M9110170</v>
          </cell>
          <cell r="B2433" t="str">
            <v>세트앙카 B/N/W (SS400)</v>
          </cell>
          <cell r="C2433" t="str">
            <v>M16x400L</v>
          </cell>
          <cell r="D2433" t="str">
            <v>조</v>
          </cell>
          <cell r="O2433">
            <v>0</v>
          </cell>
        </row>
        <row r="2434">
          <cell r="A2434" t="str">
            <v>M9110180</v>
          </cell>
          <cell r="B2434" t="str">
            <v>세트앙카 B/N/W (SS400)</v>
          </cell>
          <cell r="C2434" t="str">
            <v>M20x200L</v>
          </cell>
          <cell r="D2434" t="str">
            <v>조</v>
          </cell>
          <cell r="O2434">
            <v>0</v>
          </cell>
        </row>
        <row r="2435">
          <cell r="A2435" t="str">
            <v>M9110190</v>
          </cell>
          <cell r="B2435" t="str">
            <v>세트앙카 B/N/W (SS400)</v>
          </cell>
          <cell r="C2435" t="str">
            <v>M20x350L</v>
          </cell>
          <cell r="D2435" t="str">
            <v>조</v>
          </cell>
          <cell r="O2435">
            <v>0</v>
          </cell>
        </row>
        <row r="2436">
          <cell r="A2436" t="str">
            <v>M9110200</v>
          </cell>
          <cell r="B2436" t="str">
            <v>세트앙카 B/N/W (SS400)</v>
          </cell>
          <cell r="C2436" t="str">
            <v>M20x400L</v>
          </cell>
          <cell r="D2436" t="str">
            <v>조</v>
          </cell>
          <cell r="O2436">
            <v>0</v>
          </cell>
        </row>
        <row r="2437">
          <cell r="A2437" t="str">
            <v>M9110210</v>
          </cell>
          <cell r="B2437" t="str">
            <v>세트앙카 B/N/W (SS400)</v>
          </cell>
          <cell r="C2437" t="str">
            <v>M20x500L</v>
          </cell>
          <cell r="D2437" t="str">
            <v>조</v>
          </cell>
          <cell r="O2437">
            <v>0</v>
          </cell>
        </row>
        <row r="2438">
          <cell r="A2438" t="str">
            <v>M9110220</v>
          </cell>
          <cell r="B2438" t="str">
            <v>세트앙카 B/N/W (SS400)</v>
          </cell>
          <cell r="C2438" t="str">
            <v>M22x500L</v>
          </cell>
          <cell r="D2438" t="str">
            <v>조</v>
          </cell>
          <cell r="O2438">
            <v>0</v>
          </cell>
        </row>
        <row r="2439">
          <cell r="A2439" t="str">
            <v>M9110230</v>
          </cell>
          <cell r="B2439" t="str">
            <v>세트앙카 B/N/W (SS400)</v>
          </cell>
          <cell r="C2439" t="str">
            <v>M24x350L</v>
          </cell>
          <cell r="D2439" t="str">
            <v>조</v>
          </cell>
          <cell r="O2439">
            <v>0</v>
          </cell>
        </row>
        <row r="2440">
          <cell r="A2440" t="str">
            <v>M9110240</v>
          </cell>
          <cell r="B2440" t="str">
            <v>세트앙카 B/N/W (SS400)</v>
          </cell>
          <cell r="C2440" t="str">
            <v>M24x400L</v>
          </cell>
          <cell r="D2440" t="str">
            <v>조</v>
          </cell>
          <cell r="O2440">
            <v>0</v>
          </cell>
        </row>
        <row r="2441">
          <cell r="A2441" t="str">
            <v>M9110250</v>
          </cell>
          <cell r="B2441" t="str">
            <v>세트앙카 B/N/W (SS400)</v>
          </cell>
          <cell r="C2441" t="str">
            <v>M30x330L</v>
          </cell>
          <cell r="D2441" t="str">
            <v>조</v>
          </cell>
          <cell r="O2441">
            <v>0</v>
          </cell>
        </row>
        <row r="2442">
          <cell r="A2442" t="str">
            <v>M9110260</v>
          </cell>
          <cell r="B2442" t="str">
            <v>세트앙카 B/N/W (SS400)</v>
          </cell>
          <cell r="C2442" t="str">
            <v>M30x450L</v>
          </cell>
          <cell r="D2442" t="str">
            <v>조</v>
          </cell>
          <cell r="O2442">
            <v>0</v>
          </cell>
        </row>
        <row r="2443">
          <cell r="A2443" t="str">
            <v>M912</v>
          </cell>
          <cell r="B2443" t="str">
            <v>SET ANCHOR-B/N/W (STS)</v>
          </cell>
          <cell r="O2443">
            <v>0</v>
          </cell>
        </row>
        <row r="2444">
          <cell r="A2444" t="str">
            <v>M9120010</v>
          </cell>
          <cell r="B2444" t="str">
            <v>세트앙카 B/N/W (STS)</v>
          </cell>
          <cell r="C2444" t="str">
            <v>M10x150L</v>
          </cell>
          <cell r="D2444" t="str">
            <v>조</v>
          </cell>
          <cell r="O2444">
            <v>0</v>
          </cell>
        </row>
        <row r="2445">
          <cell r="A2445" t="str">
            <v>M9120020</v>
          </cell>
          <cell r="B2445" t="str">
            <v>세트앙카 B/N/W (STS)</v>
          </cell>
          <cell r="C2445" t="str">
            <v>M10x250L</v>
          </cell>
          <cell r="D2445" t="str">
            <v>조</v>
          </cell>
          <cell r="O2445">
            <v>0</v>
          </cell>
        </row>
        <row r="2446">
          <cell r="A2446" t="str">
            <v>M9120030</v>
          </cell>
          <cell r="B2446" t="str">
            <v>세트앙카 B/N/W (STS)</v>
          </cell>
          <cell r="C2446" t="str">
            <v>M12x65L</v>
          </cell>
          <cell r="D2446" t="str">
            <v>조</v>
          </cell>
          <cell r="O2446">
            <v>0</v>
          </cell>
        </row>
        <row r="2447">
          <cell r="A2447" t="str">
            <v>M9120040</v>
          </cell>
          <cell r="B2447" t="str">
            <v>세트앙카 B/N/W (STS)</v>
          </cell>
          <cell r="C2447" t="str">
            <v>M12x100L</v>
          </cell>
          <cell r="D2447" t="str">
            <v>조</v>
          </cell>
          <cell r="O2447">
            <v>0</v>
          </cell>
        </row>
        <row r="2448">
          <cell r="A2448" t="str">
            <v>M9120050</v>
          </cell>
          <cell r="B2448" t="str">
            <v>세트앙카 B/N/W (STS)</v>
          </cell>
          <cell r="C2448" t="str">
            <v>M12x120L</v>
          </cell>
          <cell r="D2448" t="str">
            <v>조</v>
          </cell>
          <cell r="O2448">
            <v>0</v>
          </cell>
        </row>
        <row r="2449">
          <cell r="A2449" t="str">
            <v>M9120060</v>
          </cell>
          <cell r="B2449" t="str">
            <v>세트앙카 B/N/W (STS)</v>
          </cell>
          <cell r="C2449" t="str">
            <v>M12x200L</v>
          </cell>
          <cell r="D2449" t="str">
            <v>조</v>
          </cell>
          <cell r="O2449">
            <v>0</v>
          </cell>
        </row>
        <row r="2450">
          <cell r="A2450" t="str">
            <v>M9120070</v>
          </cell>
          <cell r="B2450" t="str">
            <v>세트앙카 B/N/W (STS)</v>
          </cell>
          <cell r="C2450" t="str">
            <v>M12x250L</v>
          </cell>
          <cell r="D2450" t="str">
            <v>조</v>
          </cell>
          <cell r="O2450">
            <v>0</v>
          </cell>
        </row>
        <row r="2451">
          <cell r="A2451" t="str">
            <v>M9120080</v>
          </cell>
          <cell r="B2451" t="str">
            <v>세트앙카 B/N/W (STS)</v>
          </cell>
          <cell r="C2451" t="str">
            <v>M12x300L</v>
          </cell>
          <cell r="D2451" t="str">
            <v>조</v>
          </cell>
          <cell r="O2451">
            <v>0</v>
          </cell>
        </row>
        <row r="2452">
          <cell r="A2452" t="str">
            <v>M9120090</v>
          </cell>
          <cell r="B2452" t="str">
            <v>세트앙카 B/N/W (STS)</v>
          </cell>
          <cell r="C2452" t="str">
            <v>M12x350L</v>
          </cell>
          <cell r="D2452" t="str">
            <v>조</v>
          </cell>
          <cell r="O2452">
            <v>0</v>
          </cell>
        </row>
        <row r="2453">
          <cell r="A2453" t="str">
            <v>M9120100</v>
          </cell>
          <cell r="B2453" t="str">
            <v>세트앙카 B/N/W (STS)</v>
          </cell>
          <cell r="C2453" t="str">
            <v>M16x65L</v>
          </cell>
          <cell r="D2453" t="str">
            <v>조</v>
          </cell>
          <cell r="O2453">
            <v>0</v>
          </cell>
        </row>
        <row r="2454">
          <cell r="A2454" t="str">
            <v>M9120110</v>
          </cell>
          <cell r="B2454" t="str">
            <v>세트앙카 B/N/W (STS)</v>
          </cell>
          <cell r="C2454" t="str">
            <v>M16x100L</v>
          </cell>
          <cell r="D2454" t="str">
            <v>조</v>
          </cell>
          <cell r="O2454">
            <v>0</v>
          </cell>
        </row>
        <row r="2455">
          <cell r="A2455" t="str">
            <v>M9120120</v>
          </cell>
          <cell r="B2455" t="str">
            <v>세트앙카 B/N/W (STS)</v>
          </cell>
          <cell r="C2455" t="str">
            <v>M16x125L</v>
          </cell>
          <cell r="D2455" t="str">
            <v>조</v>
          </cell>
          <cell r="O2455">
            <v>0</v>
          </cell>
        </row>
        <row r="2456">
          <cell r="A2456" t="str">
            <v>M9120130</v>
          </cell>
          <cell r="B2456" t="str">
            <v>세트앙카 B/N/W (STS)</v>
          </cell>
          <cell r="C2456" t="str">
            <v>M16x200L</v>
          </cell>
          <cell r="D2456" t="str">
            <v>조</v>
          </cell>
          <cell r="O2456">
            <v>0</v>
          </cell>
        </row>
        <row r="2457">
          <cell r="A2457" t="str">
            <v>M9120140</v>
          </cell>
          <cell r="B2457" t="str">
            <v>세트앙카 B/N/W (STS)</v>
          </cell>
          <cell r="C2457" t="str">
            <v>M16x250L</v>
          </cell>
          <cell r="D2457" t="str">
            <v>조</v>
          </cell>
          <cell r="O2457">
            <v>0</v>
          </cell>
        </row>
        <row r="2458">
          <cell r="A2458" t="str">
            <v>M9120150</v>
          </cell>
          <cell r="B2458" t="str">
            <v>세트앙카 B/N/W (STS)</v>
          </cell>
          <cell r="C2458" t="str">
            <v>M16x300L</v>
          </cell>
          <cell r="D2458" t="str">
            <v>조</v>
          </cell>
          <cell r="O2458">
            <v>0</v>
          </cell>
        </row>
        <row r="2459">
          <cell r="A2459" t="str">
            <v>M9120160</v>
          </cell>
          <cell r="B2459" t="str">
            <v>세트앙카 B/N/W (STS)</v>
          </cell>
          <cell r="C2459" t="str">
            <v>M16x350L</v>
          </cell>
          <cell r="D2459" t="str">
            <v>조</v>
          </cell>
          <cell r="O2459">
            <v>0</v>
          </cell>
        </row>
        <row r="2460">
          <cell r="A2460" t="str">
            <v>M9120170</v>
          </cell>
          <cell r="B2460" t="str">
            <v>세트앙카 B/N/W (STS)</v>
          </cell>
          <cell r="C2460" t="str">
            <v>M16x400L</v>
          </cell>
          <cell r="D2460" t="str">
            <v>조</v>
          </cell>
          <cell r="O2460">
            <v>0</v>
          </cell>
        </row>
        <row r="2461">
          <cell r="A2461" t="str">
            <v>M9120180</v>
          </cell>
          <cell r="B2461" t="str">
            <v>세트앙카 B/N/W (STS)</v>
          </cell>
          <cell r="C2461" t="str">
            <v>M20x200L</v>
          </cell>
          <cell r="D2461" t="str">
            <v>조</v>
          </cell>
          <cell r="O2461">
            <v>0</v>
          </cell>
        </row>
        <row r="2462">
          <cell r="A2462" t="str">
            <v>M9120190</v>
          </cell>
          <cell r="B2462" t="str">
            <v>세트앙카 B/N/W (STS)</v>
          </cell>
          <cell r="C2462" t="str">
            <v>M20x350L</v>
          </cell>
          <cell r="D2462" t="str">
            <v>조</v>
          </cell>
          <cell r="O2462">
            <v>0</v>
          </cell>
        </row>
        <row r="2463">
          <cell r="A2463" t="str">
            <v>M9120200</v>
          </cell>
          <cell r="B2463" t="str">
            <v>세트앙카 B/N/W (STS)</v>
          </cell>
          <cell r="C2463" t="str">
            <v>M20x400L</v>
          </cell>
          <cell r="D2463" t="str">
            <v>조</v>
          </cell>
          <cell r="O2463">
            <v>0</v>
          </cell>
        </row>
        <row r="2464">
          <cell r="A2464" t="str">
            <v>M9120210</v>
          </cell>
          <cell r="B2464" t="str">
            <v>세트앙카 B/N/W (STS)</v>
          </cell>
          <cell r="C2464" t="str">
            <v>M20x500L</v>
          </cell>
          <cell r="D2464" t="str">
            <v>조</v>
          </cell>
          <cell r="O2464">
            <v>0</v>
          </cell>
        </row>
        <row r="2465">
          <cell r="A2465" t="str">
            <v>M9120220</v>
          </cell>
          <cell r="B2465" t="str">
            <v>세트앙카 B/N/W (STS)</v>
          </cell>
          <cell r="C2465" t="str">
            <v>M22x500L</v>
          </cell>
          <cell r="D2465" t="str">
            <v>조</v>
          </cell>
          <cell r="O2465">
            <v>0</v>
          </cell>
        </row>
        <row r="2466">
          <cell r="A2466" t="str">
            <v>M9120230</v>
          </cell>
          <cell r="B2466" t="str">
            <v>세트앙카 B/N/W (STS)</v>
          </cell>
          <cell r="C2466" t="str">
            <v>M24x350L</v>
          </cell>
          <cell r="D2466" t="str">
            <v>조</v>
          </cell>
          <cell r="O2466">
            <v>0</v>
          </cell>
        </row>
        <row r="2467">
          <cell r="A2467" t="str">
            <v>M9120240</v>
          </cell>
          <cell r="B2467" t="str">
            <v>세트앙카 B/N/W (STS)</v>
          </cell>
          <cell r="C2467" t="str">
            <v>M24x400L</v>
          </cell>
          <cell r="D2467" t="str">
            <v>조</v>
          </cell>
          <cell r="O2467">
            <v>0</v>
          </cell>
        </row>
        <row r="2468">
          <cell r="A2468" t="str">
            <v>M9120250</v>
          </cell>
          <cell r="B2468" t="str">
            <v>세트앙카 B/N/W (STS)</v>
          </cell>
          <cell r="C2468" t="str">
            <v>M30x330L</v>
          </cell>
          <cell r="D2468" t="str">
            <v>조</v>
          </cell>
          <cell r="O2468">
            <v>0</v>
          </cell>
        </row>
        <row r="2469">
          <cell r="A2469" t="str">
            <v>M9120260</v>
          </cell>
          <cell r="B2469" t="str">
            <v>세트앙카 B/N/W (STS)</v>
          </cell>
          <cell r="C2469" t="str">
            <v>M30x450L</v>
          </cell>
          <cell r="D2469" t="str">
            <v>조</v>
          </cell>
          <cell r="O2469">
            <v>0</v>
          </cell>
        </row>
        <row r="2470">
          <cell r="A2470" t="str">
            <v>M913</v>
          </cell>
          <cell r="B2470" t="str">
            <v>철재</v>
          </cell>
          <cell r="O2470">
            <v>0</v>
          </cell>
        </row>
        <row r="2471">
          <cell r="A2471" t="str">
            <v>M9130010</v>
          </cell>
          <cell r="B2471" t="str">
            <v>못</v>
          </cell>
          <cell r="C2471" t="str">
            <v>N75</v>
          </cell>
          <cell r="D2471" t="str">
            <v>kg</v>
          </cell>
          <cell r="O2471">
            <v>0</v>
          </cell>
        </row>
        <row r="2472">
          <cell r="A2472" t="str">
            <v>M9130020</v>
          </cell>
          <cell r="B2472" t="str">
            <v>철선(어니일링)</v>
          </cell>
          <cell r="C2472" t="str">
            <v>#8,4.0mm</v>
          </cell>
          <cell r="D2472" t="str">
            <v>kg</v>
          </cell>
          <cell r="O2472">
            <v>0</v>
          </cell>
        </row>
        <row r="2473">
          <cell r="A2473" t="str">
            <v>M9130030</v>
          </cell>
          <cell r="B2473" t="str">
            <v>철선(어니일링)</v>
          </cell>
          <cell r="C2473" t="str">
            <v>#20,0.9mm</v>
          </cell>
          <cell r="D2473" t="str">
            <v>kg</v>
          </cell>
          <cell r="O2473">
            <v>0</v>
          </cell>
        </row>
        <row r="2474">
          <cell r="A2474" t="str">
            <v>M9130040</v>
          </cell>
          <cell r="B2474" t="str">
            <v>철선(아연도철선)</v>
          </cell>
          <cell r="C2474" t="str">
            <v>0.7mm</v>
          </cell>
          <cell r="D2474" t="str">
            <v>m</v>
          </cell>
          <cell r="O2474">
            <v>0</v>
          </cell>
        </row>
        <row r="2475">
          <cell r="A2475" t="str">
            <v>M9130050</v>
          </cell>
          <cell r="B2475" t="str">
            <v>철근</v>
          </cell>
          <cell r="C2475" t="str">
            <v>19.1mm</v>
          </cell>
          <cell r="D2475" t="str">
            <v>ton</v>
          </cell>
          <cell r="O2475">
            <v>0</v>
          </cell>
        </row>
        <row r="2476">
          <cell r="A2476" t="str">
            <v>M914</v>
          </cell>
          <cell r="B2476" t="str">
            <v>골재</v>
          </cell>
          <cell r="O2476">
            <v>0</v>
          </cell>
        </row>
        <row r="2477">
          <cell r="A2477" t="str">
            <v>M9140010</v>
          </cell>
          <cell r="B2477" t="str">
            <v>자갈</v>
          </cell>
          <cell r="C2477" t="str">
            <v>467(40-5mm)상자</v>
          </cell>
          <cell r="D2477" t="str">
            <v>㎥</v>
          </cell>
          <cell r="O2477">
            <v>0</v>
          </cell>
        </row>
        <row r="2478">
          <cell r="A2478" t="str">
            <v>M9140020</v>
          </cell>
          <cell r="B2478" t="str">
            <v>자갈</v>
          </cell>
          <cell r="D2478" t="str">
            <v>kg</v>
          </cell>
          <cell r="O2478">
            <v>0</v>
          </cell>
        </row>
        <row r="2479">
          <cell r="A2479" t="str">
            <v>M9140030</v>
          </cell>
          <cell r="B2479" t="str">
            <v>무수축 모르타르</v>
          </cell>
          <cell r="C2479" t="str">
            <v/>
          </cell>
          <cell r="D2479" t="str">
            <v>kg</v>
          </cell>
          <cell r="O2479">
            <v>0</v>
          </cell>
        </row>
        <row r="2480">
          <cell r="A2480" t="str">
            <v>M9140040</v>
          </cell>
          <cell r="B2480" t="str">
            <v>모래</v>
          </cell>
          <cell r="C2480" t="str">
            <v/>
          </cell>
          <cell r="D2480" t="str">
            <v>㎥</v>
          </cell>
          <cell r="O2480">
            <v>0</v>
          </cell>
        </row>
        <row r="2481">
          <cell r="A2481" t="str">
            <v>M9140050</v>
          </cell>
          <cell r="B2481" t="str">
            <v>모래</v>
          </cell>
          <cell r="C2481" t="str">
            <v/>
          </cell>
          <cell r="D2481" t="str">
            <v>kg</v>
          </cell>
          <cell r="O2481">
            <v>0</v>
          </cell>
        </row>
        <row r="2482">
          <cell r="A2482" t="str">
            <v>M9140060</v>
          </cell>
          <cell r="B2482" t="str">
            <v>시멘트</v>
          </cell>
          <cell r="C2482" t="str">
            <v/>
          </cell>
          <cell r="D2482" t="str">
            <v>kg</v>
          </cell>
          <cell r="O2482">
            <v>0</v>
          </cell>
        </row>
        <row r="2483">
          <cell r="A2483" t="str">
            <v>M9140070</v>
          </cell>
          <cell r="B2483" t="str">
            <v>레미콘</v>
          </cell>
          <cell r="C2483" t="str">
            <v>40-180-8</v>
          </cell>
          <cell r="D2483" t="str">
            <v>㎥</v>
          </cell>
          <cell r="O2483">
            <v>0</v>
          </cell>
        </row>
        <row r="2484">
          <cell r="A2484" t="str">
            <v>M915</v>
          </cell>
          <cell r="B2484" t="str">
            <v>목재</v>
          </cell>
          <cell r="O2484">
            <v>0</v>
          </cell>
        </row>
        <row r="2485">
          <cell r="A2485" t="str">
            <v>M9150010</v>
          </cell>
          <cell r="B2485" t="str">
            <v>합판(내수1급)</v>
          </cell>
          <cell r="C2485" t="str">
            <v/>
          </cell>
          <cell r="D2485" t="str">
            <v>㎡</v>
          </cell>
          <cell r="O2485">
            <v>0</v>
          </cell>
        </row>
        <row r="2486">
          <cell r="A2486" t="str">
            <v>M9150020</v>
          </cell>
          <cell r="B2486" t="str">
            <v>각재</v>
          </cell>
          <cell r="C2486" t="str">
            <v>미송</v>
          </cell>
          <cell r="D2486" t="str">
            <v>㎥</v>
          </cell>
          <cell r="I2486">
            <v>204000</v>
          </cell>
          <cell r="J2486" t="str">
            <v>308</v>
          </cell>
          <cell r="O2486">
            <v>204000</v>
          </cell>
        </row>
        <row r="2487">
          <cell r="A2487" t="str">
            <v>M916</v>
          </cell>
          <cell r="B2487" t="str">
            <v>가스 및 연료유</v>
          </cell>
          <cell r="O2487">
            <v>0</v>
          </cell>
        </row>
        <row r="2488">
          <cell r="A2488" t="str">
            <v>M9160010</v>
          </cell>
          <cell r="B2488" t="str">
            <v>산소</v>
          </cell>
          <cell r="C2488" t="str">
            <v>99%이상, 6000 ℓ (기체)</v>
          </cell>
          <cell r="D2488" t="str">
            <v>병</v>
          </cell>
          <cell r="O2488">
            <v>0</v>
          </cell>
        </row>
        <row r="2489">
          <cell r="A2489" t="str">
            <v>M9160020</v>
          </cell>
          <cell r="B2489" t="str">
            <v>산소</v>
          </cell>
          <cell r="C2489" t="str">
            <v>99%이상 (기체)</v>
          </cell>
          <cell r="D2489" t="str">
            <v>ℓ</v>
          </cell>
          <cell r="O2489">
            <v>0</v>
          </cell>
        </row>
        <row r="2490">
          <cell r="A2490" t="str">
            <v>M9160030</v>
          </cell>
          <cell r="B2490" t="str">
            <v>알곤</v>
          </cell>
          <cell r="C2490" t="str">
            <v>99.9%, 6000 ℓ (기체)</v>
          </cell>
          <cell r="D2490" t="str">
            <v>ℓ</v>
          </cell>
          <cell r="O2490">
            <v>0</v>
          </cell>
        </row>
        <row r="2491">
          <cell r="A2491" t="str">
            <v>M9160040</v>
          </cell>
          <cell r="B2491" t="str">
            <v>아세치렌</v>
          </cell>
          <cell r="C2491" t="str">
            <v>98%, 4500 ℓ</v>
          </cell>
          <cell r="D2491" t="str">
            <v>병</v>
          </cell>
          <cell r="O2491">
            <v>0</v>
          </cell>
        </row>
        <row r="2492">
          <cell r="A2492" t="str">
            <v>M9160050</v>
          </cell>
          <cell r="B2492" t="str">
            <v>아세치렌</v>
          </cell>
          <cell r="C2492" t="str">
            <v>98% 용접용</v>
          </cell>
          <cell r="D2492" t="str">
            <v>kg</v>
          </cell>
          <cell r="O2492">
            <v>0</v>
          </cell>
        </row>
        <row r="2493">
          <cell r="A2493" t="str">
            <v>M9160060</v>
          </cell>
          <cell r="B2493" t="str">
            <v>가솔린</v>
          </cell>
          <cell r="C2493" t="str">
            <v>무연</v>
          </cell>
          <cell r="D2493" t="str">
            <v>ℓ</v>
          </cell>
          <cell r="O2493">
            <v>0</v>
          </cell>
        </row>
        <row r="2494">
          <cell r="A2494" t="str">
            <v>M9160070</v>
          </cell>
          <cell r="B2494" t="str">
            <v>박리제</v>
          </cell>
          <cell r="C2494" t="str">
            <v>중유:3.0W%</v>
          </cell>
          <cell r="D2494" t="str">
            <v>ℓ</v>
          </cell>
          <cell r="O2494">
            <v>0</v>
          </cell>
        </row>
        <row r="2495">
          <cell r="A2495" t="str">
            <v>M9160080</v>
          </cell>
          <cell r="B2495" t="str">
            <v>보일유</v>
          </cell>
          <cell r="C2495" t="str">
            <v/>
          </cell>
          <cell r="D2495" t="str">
            <v>ℓ</v>
          </cell>
          <cell r="O2495">
            <v>0</v>
          </cell>
        </row>
        <row r="2496">
          <cell r="A2496" t="str">
            <v>M9160090</v>
          </cell>
          <cell r="B2496" t="str">
            <v>걸레</v>
          </cell>
          <cell r="C2496" t="str">
            <v/>
          </cell>
          <cell r="D2496" t="str">
            <v>kg</v>
          </cell>
          <cell r="O2496">
            <v>0</v>
          </cell>
        </row>
        <row r="2497">
          <cell r="A2497" t="str">
            <v>M9160100</v>
          </cell>
          <cell r="B2497" t="str">
            <v>세유</v>
          </cell>
          <cell r="C2497" t="str">
            <v/>
          </cell>
          <cell r="D2497" t="str">
            <v>ℓ</v>
          </cell>
          <cell r="O2497">
            <v>0</v>
          </cell>
        </row>
        <row r="2498">
          <cell r="A2498" t="str">
            <v>M9160110</v>
          </cell>
          <cell r="B2498" t="str">
            <v>GREASE</v>
          </cell>
          <cell r="C2498" t="str">
            <v/>
          </cell>
          <cell r="D2498" t="str">
            <v>kg</v>
          </cell>
          <cell r="O2498">
            <v>0</v>
          </cell>
        </row>
        <row r="2499">
          <cell r="A2499" t="str">
            <v>M9160120</v>
          </cell>
          <cell r="B2499" t="str">
            <v>MACHINE OIL</v>
          </cell>
          <cell r="C2499" t="str">
            <v/>
          </cell>
          <cell r="D2499" t="str">
            <v>ℓ</v>
          </cell>
          <cell r="O2499">
            <v>0</v>
          </cell>
        </row>
        <row r="2500">
          <cell r="A2500" t="str">
            <v>M917</v>
          </cell>
          <cell r="B2500" t="str">
            <v>용접봉</v>
          </cell>
          <cell r="O2500">
            <v>0</v>
          </cell>
        </row>
        <row r="2501">
          <cell r="A2501" t="str">
            <v>M9170010</v>
          </cell>
          <cell r="B2501" t="str">
            <v>용접봉</v>
          </cell>
          <cell r="C2501" t="str">
            <v>KSE 4301, 3.2mm</v>
          </cell>
          <cell r="D2501" t="str">
            <v>kg</v>
          </cell>
          <cell r="O2501">
            <v>0</v>
          </cell>
        </row>
        <row r="2502">
          <cell r="A2502" t="str">
            <v>M9170020</v>
          </cell>
          <cell r="B2502" t="str">
            <v>용접봉</v>
          </cell>
          <cell r="C2502" t="str">
            <v>D3.2 AWSE308</v>
          </cell>
          <cell r="D2502" t="str">
            <v>kg</v>
          </cell>
          <cell r="O2502">
            <v>0</v>
          </cell>
        </row>
        <row r="2503">
          <cell r="A2503" t="str">
            <v>M9170030</v>
          </cell>
          <cell r="B2503" t="str">
            <v>전기 용접봉</v>
          </cell>
          <cell r="C2503" t="str">
            <v>φ4mm x 350L</v>
          </cell>
          <cell r="D2503" t="str">
            <v>kg</v>
          </cell>
          <cell r="O2503">
            <v>0</v>
          </cell>
        </row>
        <row r="2504">
          <cell r="A2504" t="str">
            <v>M918</v>
          </cell>
          <cell r="B2504" t="str">
            <v>실험실 기자재</v>
          </cell>
          <cell r="O2504">
            <v>0</v>
          </cell>
        </row>
        <row r="2505">
          <cell r="A2505" t="str">
            <v>M9180010</v>
          </cell>
          <cell r="B2505" t="str">
            <v>분 광 광 도 계</v>
          </cell>
          <cell r="C2505" t="str">
            <v/>
          </cell>
          <cell r="D2505" t="str">
            <v>SET</v>
          </cell>
          <cell r="E2505">
            <v>13000000</v>
          </cell>
          <cell r="G2505">
            <v>17000000</v>
          </cell>
          <cell r="I2505">
            <v>15000000</v>
          </cell>
          <cell r="O2505">
            <v>13000000</v>
          </cell>
        </row>
        <row r="2506">
          <cell r="A2506" t="str">
            <v>M9180020</v>
          </cell>
          <cell r="B2506" t="str">
            <v>분  석  천  평</v>
          </cell>
          <cell r="C2506" t="str">
            <v/>
          </cell>
          <cell r="D2506" t="str">
            <v>SET</v>
          </cell>
          <cell r="E2506">
            <v>2800000</v>
          </cell>
          <cell r="G2506">
            <v>3000000</v>
          </cell>
          <cell r="I2506">
            <v>2700000</v>
          </cell>
          <cell r="O2506">
            <v>2700000</v>
          </cell>
        </row>
        <row r="2507">
          <cell r="A2507" t="str">
            <v>M9180030</v>
          </cell>
          <cell r="B2507" t="str">
            <v>전  자  천  평</v>
          </cell>
          <cell r="C2507" t="str">
            <v/>
          </cell>
          <cell r="D2507" t="str">
            <v>SET</v>
          </cell>
          <cell r="E2507">
            <v>1900000</v>
          </cell>
          <cell r="G2507">
            <v>2100000</v>
          </cell>
          <cell r="I2507">
            <v>1850000</v>
          </cell>
          <cell r="O2507">
            <v>1850000</v>
          </cell>
        </row>
        <row r="2508">
          <cell r="A2508" t="str">
            <v>M9180040</v>
          </cell>
          <cell r="B2508" t="str">
            <v>DO  메     타</v>
          </cell>
          <cell r="C2508" t="str">
            <v/>
          </cell>
          <cell r="D2508" t="str">
            <v>SET</v>
          </cell>
          <cell r="E2508">
            <v>3500000</v>
          </cell>
          <cell r="G2508">
            <v>3500000</v>
          </cell>
          <cell r="I2508">
            <v>3410000</v>
          </cell>
          <cell r="O2508">
            <v>3410000</v>
          </cell>
        </row>
        <row r="2509">
          <cell r="A2509" t="str">
            <v>M9180050</v>
          </cell>
          <cell r="B2509" t="str">
            <v>PH  메타 (탁상용)</v>
          </cell>
          <cell r="C2509" t="str">
            <v/>
          </cell>
          <cell r="D2509" t="str">
            <v>SET</v>
          </cell>
          <cell r="E2509">
            <v>2200000</v>
          </cell>
          <cell r="G2509">
            <v>1800000</v>
          </cell>
          <cell r="I2509">
            <v>2400000</v>
          </cell>
          <cell r="O2509">
            <v>1800000</v>
          </cell>
        </row>
        <row r="2510">
          <cell r="A2510" t="str">
            <v>M9180060</v>
          </cell>
          <cell r="B2510" t="str">
            <v>PH  메타 (휴대용)</v>
          </cell>
          <cell r="C2510" t="str">
            <v/>
          </cell>
          <cell r="D2510" t="str">
            <v>SET</v>
          </cell>
          <cell r="E2510">
            <v>1500000</v>
          </cell>
          <cell r="G2510">
            <v>1600000</v>
          </cell>
          <cell r="I2510">
            <v>1800000</v>
          </cell>
          <cell r="O2510">
            <v>1500000</v>
          </cell>
        </row>
        <row r="2511">
          <cell r="A2511" t="str">
            <v>M9180070</v>
          </cell>
          <cell r="B2511" t="str">
            <v>탁    도    계</v>
          </cell>
          <cell r="C2511" t="str">
            <v/>
          </cell>
          <cell r="D2511" t="str">
            <v>SET</v>
          </cell>
          <cell r="E2511">
            <v>6200000</v>
          </cell>
          <cell r="G2511">
            <v>6900000</v>
          </cell>
          <cell r="I2511">
            <v>7300000</v>
          </cell>
          <cell r="O2511">
            <v>6200000</v>
          </cell>
        </row>
        <row r="2512">
          <cell r="A2512" t="str">
            <v>M9180080</v>
          </cell>
          <cell r="B2512" t="str">
            <v>전기전도도측정기</v>
          </cell>
          <cell r="C2512" t="str">
            <v/>
          </cell>
          <cell r="D2512" t="str">
            <v>SET</v>
          </cell>
          <cell r="E2512">
            <v>1500000</v>
          </cell>
          <cell r="G2512">
            <v>1500000</v>
          </cell>
          <cell r="I2512">
            <v>1410000</v>
          </cell>
          <cell r="O2512">
            <v>1410000</v>
          </cell>
        </row>
        <row r="2513">
          <cell r="A2513" t="str">
            <v>M9180090</v>
          </cell>
          <cell r="B2513" t="str">
            <v>현미경 / CCTV</v>
          </cell>
          <cell r="C2513" t="str">
            <v/>
          </cell>
          <cell r="D2513" t="str">
            <v>SET</v>
          </cell>
          <cell r="E2513">
            <v>15700000</v>
          </cell>
          <cell r="G2513">
            <v>16900000</v>
          </cell>
          <cell r="I2513">
            <v>18900000</v>
          </cell>
          <cell r="O2513">
            <v>15700000</v>
          </cell>
        </row>
        <row r="2514">
          <cell r="A2514" t="str">
            <v>M9180100</v>
          </cell>
          <cell r="B2514" t="str">
            <v>잔류염소측정기</v>
          </cell>
          <cell r="C2514" t="str">
            <v/>
          </cell>
          <cell r="D2514" t="str">
            <v>SET</v>
          </cell>
          <cell r="E2514">
            <v>750000</v>
          </cell>
          <cell r="G2514">
            <v>800000</v>
          </cell>
          <cell r="I2514">
            <v>800000</v>
          </cell>
          <cell r="O2514">
            <v>750000</v>
          </cell>
        </row>
        <row r="2515">
          <cell r="A2515" t="str">
            <v>M9180110</v>
          </cell>
          <cell r="B2515" t="str">
            <v>디 지 탈 뷰 렛</v>
          </cell>
          <cell r="C2515" t="str">
            <v/>
          </cell>
          <cell r="D2515" t="str">
            <v>SET</v>
          </cell>
          <cell r="E2515">
            <v>1100000</v>
          </cell>
          <cell r="G2515">
            <v>1100000</v>
          </cell>
          <cell r="I2515">
            <v>1050000</v>
          </cell>
          <cell r="O2515">
            <v>1050000</v>
          </cell>
        </row>
        <row r="2516">
          <cell r="A2516" t="str">
            <v>M9180120</v>
          </cell>
          <cell r="B2516" t="str">
            <v>채    수    기</v>
          </cell>
          <cell r="C2516" t="str">
            <v/>
          </cell>
          <cell r="D2516" t="str">
            <v>SET</v>
          </cell>
          <cell r="E2516">
            <v>900000</v>
          </cell>
          <cell r="G2516">
            <v>1000000</v>
          </cell>
          <cell r="I2516">
            <v>800000</v>
          </cell>
          <cell r="O2516">
            <v>800000</v>
          </cell>
        </row>
        <row r="2517">
          <cell r="A2517" t="str">
            <v>M9180130</v>
          </cell>
          <cell r="B2517" t="str">
            <v>자  테  스  터</v>
          </cell>
          <cell r="C2517" t="str">
            <v/>
          </cell>
          <cell r="D2517" t="str">
            <v>SET</v>
          </cell>
          <cell r="E2517">
            <v>1200000</v>
          </cell>
          <cell r="G2517">
            <v>1200000</v>
          </cell>
          <cell r="I2517">
            <v>1100000</v>
          </cell>
          <cell r="O2517">
            <v>1100000</v>
          </cell>
        </row>
        <row r="2518">
          <cell r="A2518" t="str">
            <v>M9180140</v>
          </cell>
          <cell r="B2518" t="str">
            <v>건    조    기</v>
          </cell>
          <cell r="C2518" t="str">
            <v/>
          </cell>
          <cell r="D2518" t="str">
            <v>SET</v>
          </cell>
          <cell r="E2518">
            <v>1300000</v>
          </cell>
          <cell r="G2518">
            <v>1100000</v>
          </cell>
          <cell r="I2518">
            <v>1250000</v>
          </cell>
          <cell r="O2518">
            <v>1100000</v>
          </cell>
        </row>
        <row r="2519">
          <cell r="A2519" t="str">
            <v>M9180150</v>
          </cell>
          <cell r="B2519" t="str">
            <v>자 력 교 반 기</v>
          </cell>
          <cell r="C2519" t="str">
            <v/>
          </cell>
          <cell r="D2519" t="str">
            <v>SET</v>
          </cell>
          <cell r="E2519">
            <v>600000</v>
          </cell>
          <cell r="G2519">
            <v>550000</v>
          </cell>
          <cell r="I2519">
            <v>550000</v>
          </cell>
          <cell r="O2519">
            <v>550000</v>
          </cell>
        </row>
        <row r="2520">
          <cell r="A2520" t="str">
            <v>M9180160</v>
          </cell>
          <cell r="B2520" t="str">
            <v>고 압 멸 균 기</v>
          </cell>
          <cell r="C2520" t="str">
            <v/>
          </cell>
          <cell r="D2520" t="str">
            <v>SET</v>
          </cell>
          <cell r="E2520">
            <v>3700000</v>
          </cell>
          <cell r="G2520">
            <v>3900000</v>
          </cell>
          <cell r="I2520">
            <v>3500000</v>
          </cell>
          <cell r="O2520">
            <v>3500000</v>
          </cell>
        </row>
        <row r="2521">
          <cell r="A2521" t="str">
            <v>M9180170</v>
          </cell>
          <cell r="B2521" t="str">
            <v>전    기    로</v>
          </cell>
          <cell r="C2521" t="str">
            <v/>
          </cell>
          <cell r="D2521" t="str">
            <v>SET</v>
          </cell>
          <cell r="E2521">
            <v>2500000</v>
          </cell>
          <cell r="G2521">
            <v>2500000</v>
          </cell>
          <cell r="I2521">
            <v>2800000</v>
          </cell>
          <cell r="O2521">
            <v>2500000</v>
          </cell>
        </row>
        <row r="2522">
          <cell r="A2522" t="str">
            <v>M9180180</v>
          </cell>
          <cell r="B2522" t="str">
            <v>항  온  수  조</v>
          </cell>
          <cell r="C2522" t="str">
            <v/>
          </cell>
          <cell r="D2522" t="str">
            <v>SET</v>
          </cell>
          <cell r="E2522">
            <v>800000</v>
          </cell>
          <cell r="G2522">
            <v>1000000</v>
          </cell>
          <cell r="I2522">
            <v>900000</v>
          </cell>
          <cell r="O2522">
            <v>800000</v>
          </cell>
        </row>
        <row r="2523">
          <cell r="A2523" t="str">
            <v>M9180190</v>
          </cell>
          <cell r="B2523" t="str">
            <v>냉    장    고</v>
          </cell>
          <cell r="C2523" t="str">
            <v/>
          </cell>
          <cell r="D2523" t="str">
            <v>SET</v>
          </cell>
          <cell r="E2523">
            <v>1400000</v>
          </cell>
          <cell r="G2523">
            <v>1700000</v>
          </cell>
          <cell r="I2523">
            <v>1460000</v>
          </cell>
          <cell r="O2523">
            <v>1400000</v>
          </cell>
        </row>
        <row r="2524">
          <cell r="A2524" t="str">
            <v>M9180200</v>
          </cell>
          <cell r="B2524" t="str">
            <v>배    양    기</v>
          </cell>
          <cell r="C2524" t="str">
            <v/>
          </cell>
          <cell r="D2524" t="str">
            <v>SET</v>
          </cell>
          <cell r="E2524">
            <v>1150000</v>
          </cell>
          <cell r="G2524">
            <v>1150000</v>
          </cell>
          <cell r="I2524">
            <v>1200000</v>
          </cell>
          <cell r="O2524">
            <v>1150000</v>
          </cell>
        </row>
        <row r="2525">
          <cell r="A2525" t="str">
            <v>M9180210</v>
          </cell>
          <cell r="B2525" t="str">
            <v>BOD   배 양 기</v>
          </cell>
          <cell r="C2525" t="str">
            <v/>
          </cell>
          <cell r="D2525" t="str">
            <v>SET</v>
          </cell>
          <cell r="E2525">
            <v>4200000</v>
          </cell>
          <cell r="G2525">
            <v>4300000</v>
          </cell>
          <cell r="I2525">
            <v>4500000</v>
          </cell>
          <cell r="O2525">
            <v>4200000</v>
          </cell>
        </row>
        <row r="2526">
          <cell r="A2526" t="str">
            <v>M9180220</v>
          </cell>
          <cell r="B2526" t="str">
            <v>자동전압조정기</v>
          </cell>
          <cell r="C2526" t="str">
            <v/>
          </cell>
          <cell r="D2526" t="str">
            <v>SET</v>
          </cell>
          <cell r="E2526">
            <v>1500000</v>
          </cell>
          <cell r="G2526">
            <v>1500000</v>
          </cell>
          <cell r="I2526">
            <v>1800000</v>
          </cell>
          <cell r="O2526">
            <v>1500000</v>
          </cell>
        </row>
        <row r="2527">
          <cell r="A2527" t="str">
            <v>M9180230</v>
          </cell>
          <cell r="B2527" t="str">
            <v>원 심 분 리 기</v>
          </cell>
          <cell r="C2527" t="str">
            <v/>
          </cell>
          <cell r="D2527" t="str">
            <v>SET</v>
          </cell>
          <cell r="E2527">
            <v>2200000</v>
          </cell>
          <cell r="G2527">
            <v>2700000</v>
          </cell>
          <cell r="I2527">
            <v>2100000</v>
          </cell>
          <cell r="O2527">
            <v>2100000</v>
          </cell>
        </row>
        <row r="2528">
          <cell r="A2528" t="str">
            <v>M9180240</v>
          </cell>
          <cell r="B2528" t="str">
            <v>진  공  펌  프</v>
          </cell>
          <cell r="C2528" t="str">
            <v/>
          </cell>
          <cell r="D2528" t="str">
            <v>SET</v>
          </cell>
          <cell r="E2528">
            <v>1500000</v>
          </cell>
          <cell r="G2528">
            <v>1650000</v>
          </cell>
          <cell r="I2528">
            <v>1600000</v>
          </cell>
          <cell r="O2528">
            <v>1500000</v>
          </cell>
        </row>
        <row r="2529">
          <cell r="A2529" t="str">
            <v>M9180250</v>
          </cell>
          <cell r="B2529" t="str">
            <v>초음파 세척기</v>
          </cell>
          <cell r="C2529" t="str">
            <v/>
          </cell>
          <cell r="D2529" t="str">
            <v>SET</v>
          </cell>
          <cell r="E2529">
            <v>3800000</v>
          </cell>
          <cell r="G2529">
            <v>3380000</v>
          </cell>
          <cell r="I2529">
            <v>4000000</v>
          </cell>
          <cell r="O2529">
            <v>3380000</v>
          </cell>
        </row>
        <row r="2530">
          <cell r="A2530" t="str">
            <v>M9180260</v>
          </cell>
          <cell r="B2530" t="str">
            <v>분액여두진탕기</v>
          </cell>
          <cell r="C2530" t="str">
            <v/>
          </cell>
          <cell r="D2530" t="str">
            <v>SET</v>
          </cell>
          <cell r="E2530">
            <v>1300000</v>
          </cell>
          <cell r="G2530">
            <v>1200000</v>
          </cell>
          <cell r="I2530">
            <v>1420000</v>
          </cell>
          <cell r="O2530">
            <v>1200000</v>
          </cell>
        </row>
        <row r="2531">
          <cell r="A2531" t="str">
            <v>M9180270</v>
          </cell>
          <cell r="B2531" t="str">
            <v>고순도증류수제조기</v>
          </cell>
          <cell r="C2531" t="str">
            <v/>
          </cell>
          <cell r="D2531" t="str">
            <v>SET</v>
          </cell>
          <cell r="E2531">
            <v>8800000</v>
          </cell>
          <cell r="G2531">
            <v>9200000</v>
          </cell>
          <cell r="I2531">
            <v>8960000</v>
          </cell>
          <cell r="O2531">
            <v>8800000</v>
          </cell>
        </row>
        <row r="2532">
          <cell r="A2532" t="str">
            <v>M9180280</v>
          </cell>
          <cell r="B2532" t="str">
            <v>피 펫 건 조 기</v>
          </cell>
          <cell r="C2532" t="str">
            <v/>
          </cell>
          <cell r="D2532" t="str">
            <v>SET</v>
          </cell>
          <cell r="E2532">
            <v>300000</v>
          </cell>
          <cell r="G2532">
            <v>250000</v>
          </cell>
          <cell r="I2532">
            <v>280000</v>
          </cell>
          <cell r="O2532">
            <v>250000</v>
          </cell>
        </row>
        <row r="2533">
          <cell r="A2533" t="str">
            <v>M9180290</v>
          </cell>
          <cell r="B2533" t="str">
            <v>피 펫 세 척 기</v>
          </cell>
          <cell r="C2533" t="str">
            <v/>
          </cell>
          <cell r="D2533" t="str">
            <v>SET</v>
          </cell>
          <cell r="E2533">
            <v>250000</v>
          </cell>
          <cell r="G2533">
            <v>220000</v>
          </cell>
          <cell r="I2533">
            <v>230000</v>
          </cell>
          <cell r="O2533">
            <v>220000</v>
          </cell>
        </row>
        <row r="2534">
          <cell r="A2534" t="str">
            <v>M9180300</v>
          </cell>
          <cell r="B2534" t="str">
            <v>원자흡광분광광도계</v>
          </cell>
          <cell r="C2534" t="str">
            <v/>
          </cell>
          <cell r="D2534" t="str">
            <v>SET</v>
          </cell>
          <cell r="E2534">
            <v>82000000</v>
          </cell>
          <cell r="G2534">
            <v>79000000</v>
          </cell>
          <cell r="I2534">
            <v>84320000</v>
          </cell>
          <cell r="O2534">
            <v>79000000</v>
          </cell>
        </row>
        <row r="2535">
          <cell r="A2535" t="str">
            <v>M9180310</v>
          </cell>
          <cell r="B2535" t="str">
            <v>가    열    판</v>
          </cell>
          <cell r="C2535" t="str">
            <v/>
          </cell>
          <cell r="D2535" t="str">
            <v>SET</v>
          </cell>
          <cell r="E2535">
            <v>500000</v>
          </cell>
          <cell r="G2535">
            <v>400000</v>
          </cell>
          <cell r="I2535">
            <v>450000</v>
          </cell>
          <cell r="O2535">
            <v>400000</v>
          </cell>
        </row>
        <row r="2536">
          <cell r="A2536" t="str">
            <v>M9180320</v>
          </cell>
          <cell r="B2536" t="str">
            <v>가    열    기</v>
          </cell>
          <cell r="C2536" t="str">
            <v/>
          </cell>
          <cell r="D2536" t="str">
            <v>SET</v>
          </cell>
          <cell r="E2536">
            <v>150000</v>
          </cell>
          <cell r="G2536">
            <v>180000</v>
          </cell>
          <cell r="I2536">
            <v>140000</v>
          </cell>
          <cell r="O2536">
            <v>140000</v>
          </cell>
        </row>
        <row r="2537">
          <cell r="A2537" t="str">
            <v>M9180330</v>
          </cell>
          <cell r="B2537" t="str">
            <v>킬달 증류 장치</v>
          </cell>
          <cell r="C2537" t="str">
            <v/>
          </cell>
          <cell r="D2537" t="str">
            <v>SET</v>
          </cell>
          <cell r="E2537">
            <v>900000</v>
          </cell>
          <cell r="G2537">
            <v>1000000</v>
          </cell>
          <cell r="I2537">
            <v>980000</v>
          </cell>
          <cell r="O2537">
            <v>900000</v>
          </cell>
        </row>
        <row r="2538">
          <cell r="A2538" t="str">
            <v>M9180340</v>
          </cell>
          <cell r="B2538" t="str">
            <v>자 동 채 수 기</v>
          </cell>
          <cell r="C2538" t="str">
            <v/>
          </cell>
          <cell r="D2538" t="str">
            <v>SET</v>
          </cell>
          <cell r="E2538">
            <v>9800000</v>
          </cell>
          <cell r="G2538">
            <v>11200000</v>
          </cell>
          <cell r="I2538">
            <v>11300000</v>
          </cell>
          <cell r="O2538">
            <v>9800000</v>
          </cell>
        </row>
        <row r="2539">
          <cell r="A2539" t="str">
            <v>M9180350</v>
          </cell>
          <cell r="B2539" t="str">
            <v>무    균    대</v>
          </cell>
          <cell r="C2539" t="str">
            <v/>
          </cell>
          <cell r="D2539" t="str">
            <v>SET</v>
          </cell>
          <cell r="E2539">
            <v>4500000</v>
          </cell>
          <cell r="G2539">
            <v>4200000</v>
          </cell>
          <cell r="I2539">
            <v>4400000</v>
          </cell>
          <cell r="O2539">
            <v>4200000</v>
          </cell>
        </row>
        <row r="2540">
          <cell r="A2540" t="str">
            <v>M9180360</v>
          </cell>
          <cell r="B2540" t="str">
            <v>다 용 도 수 레</v>
          </cell>
          <cell r="C2540" t="str">
            <v/>
          </cell>
          <cell r="D2540" t="str">
            <v>SET</v>
          </cell>
          <cell r="E2540">
            <v>400000</v>
          </cell>
          <cell r="G2540">
            <v>380000</v>
          </cell>
          <cell r="I2540">
            <v>380000</v>
          </cell>
          <cell r="O2540">
            <v>380000</v>
          </cell>
        </row>
        <row r="2541">
          <cell r="A2541" t="str">
            <v>M9180370</v>
          </cell>
          <cell r="B2541" t="str">
            <v>MLSS  측 정 기</v>
          </cell>
          <cell r="C2541" t="str">
            <v/>
          </cell>
          <cell r="D2541" t="str">
            <v>SET</v>
          </cell>
          <cell r="E2541">
            <v>5500000</v>
          </cell>
          <cell r="G2541">
            <v>6000000</v>
          </cell>
          <cell r="I2541">
            <v>5800000</v>
          </cell>
          <cell r="O2541">
            <v>5500000</v>
          </cell>
        </row>
        <row r="2542">
          <cell r="A2542" t="str">
            <v>M9180380</v>
          </cell>
          <cell r="B2542" t="str">
            <v>온  습  도  계</v>
          </cell>
          <cell r="C2542" t="str">
            <v/>
          </cell>
          <cell r="D2542" t="str">
            <v>SET</v>
          </cell>
          <cell r="E2542">
            <v>300000</v>
          </cell>
          <cell r="G2542">
            <v>280000</v>
          </cell>
          <cell r="I2542">
            <v>250000</v>
          </cell>
          <cell r="O2542">
            <v>250000</v>
          </cell>
        </row>
        <row r="2543">
          <cell r="A2543" t="str">
            <v>M9180390</v>
          </cell>
          <cell r="B2543" t="str">
            <v>분  주  기  Ⅰ</v>
          </cell>
          <cell r="C2543" t="str">
            <v/>
          </cell>
          <cell r="D2543" t="str">
            <v>SET</v>
          </cell>
          <cell r="E2543">
            <v>800000</v>
          </cell>
          <cell r="G2543">
            <v>850000</v>
          </cell>
          <cell r="I2543">
            <v>780000</v>
          </cell>
          <cell r="O2543">
            <v>780000</v>
          </cell>
        </row>
        <row r="2544">
          <cell r="A2544" t="str">
            <v>M9180400</v>
          </cell>
          <cell r="B2544" t="str">
            <v>분  주  기  Ⅱ</v>
          </cell>
          <cell r="C2544" t="str">
            <v/>
          </cell>
          <cell r="D2544" t="str">
            <v>SET</v>
          </cell>
          <cell r="E2544">
            <v>800000</v>
          </cell>
          <cell r="G2544">
            <v>850000</v>
          </cell>
          <cell r="I2544">
            <v>780000</v>
          </cell>
          <cell r="O2544">
            <v>780000</v>
          </cell>
        </row>
        <row r="2545">
          <cell r="A2545" t="str">
            <v>M9180410</v>
          </cell>
          <cell r="B2545" t="str">
            <v>마이크로피펫</v>
          </cell>
          <cell r="C2545" t="str">
            <v/>
          </cell>
          <cell r="D2545" t="str">
            <v>SET</v>
          </cell>
          <cell r="E2545">
            <v>500000</v>
          </cell>
          <cell r="G2545">
            <v>520000</v>
          </cell>
          <cell r="I2545">
            <v>460000</v>
          </cell>
          <cell r="O2545">
            <v>460000</v>
          </cell>
        </row>
        <row r="2546">
          <cell r="A2546" t="str">
            <v>M9180420</v>
          </cell>
          <cell r="B2546" t="str">
            <v>중 앙 실 험 대</v>
          </cell>
          <cell r="C2546" t="str">
            <v>4200 x 1500 x 800</v>
          </cell>
          <cell r="D2546" t="str">
            <v>SET</v>
          </cell>
          <cell r="E2546">
            <v>4200000</v>
          </cell>
          <cell r="G2546">
            <v>4300000</v>
          </cell>
          <cell r="I2546">
            <v>4000000</v>
          </cell>
          <cell r="O2546">
            <v>4000000</v>
          </cell>
        </row>
        <row r="2547">
          <cell r="A2547" t="str">
            <v>M9180430</v>
          </cell>
          <cell r="B2547" t="str">
            <v>작    업    대</v>
          </cell>
          <cell r="C2547" t="str">
            <v>1800 x 1200 x 800</v>
          </cell>
          <cell r="D2547" t="str">
            <v>SET</v>
          </cell>
          <cell r="E2547">
            <v>1800000</v>
          </cell>
          <cell r="G2547">
            <v>2000000</v>
          </cell>
          <cell r="I2547">
            <v>1750000</v>
          </cell>
          <cell r="O2547">
            <v>1750000</v>
          </cell>
        </row>
        <row r="2548">
          <cell r="A2548" t="str">
            <v>M9180440</v>
          </cell>
          <cell r="B2548" t="str">
            <v>벽 면 실 험 대</v>
          </cell>
          <cell r="C2548" t="str">
            <v>1800 x 750 x 800</v>
          </cell>
          <cell r="D2548" t="str">
            <v>SET</v>
          </cell>
          <cell r="E2548">
            <v>700000</v>
          </cell>
          <cell r="G2548">
            <v>720000</v>
          </cell>
          <cell r="I2548">
            <v>670000</v>
          </cell>
          <cell r="O2548">
            <v>670000</v>
          </cell>
        </row>
        <row r="2549">
          <cell r="A2549" t="str">
            <v>M9180450</v>
          </cell>
          <cell r="B2549" t="str">
            <v>벽 면 실 험 대</v>
          </cell>
          <cell r="C2549" t="str">
            <v>1500 x 750 x 800</v>
          </cell>
          <cell r="D2549" t="str">
            <v>SET</v>
          </cell>
          <cell r="E2549">
            <v>580000</v>
          </cell>
          <cell r="G2549">
            <v>600000</v>
          </cell>
          <cell r="I2549">
            <v>570000</v>
          </cell>
          <cell r="O2549">
            <v>570000</v>
          </cell>
        </row>
        <row r="2550">
          <cell r="A2550" t="str">
            <v>M9180460</v>
          </cell>
          <cell r="B2550" t="str">
            <v>벽 면 실 험 대</v>
          </cell>
          <cell r="C2550" t="str">
            <v>1200 x 750 x 800</v>
          </cell>
          <cell r="D2550" t="str">
            <v>SET</v>
          </cell>
          <cell r="E2550">
            <v>470000</v>
          </cell>
          <cell r="G2550">
            <v>520000</v>
          </cell>
          <cell r="I2550">
            <v>460000</v>
          </cell>
          <cell r="O2550">
            <v>460000</v>
          </cell>
        </row>
        <row r="2551">
          <cell r="A2551" t="str">
            <v>M9180470</v>
          </cell>
          <cell r="B2551" t="str">
            <v>벽 면 실 험 대</v>
          </cell>
          <cell r="C2551" t="str">
            <v>1000 x 750 x 800</v>
          </cell>
          <cell r="D2551" t="str">
            <v>SET</v>
          </cell>
          <cell r="E2551">
            <v>380000</v>
          </cell>
          <cell r="G2551">
            <v>410000</v>
          </cell>
          <cell r="I2551">
            <v>400000</v>
          </cell>
          <cell r="O2551">
            <v>380000</v>
          </cell>
        </row>
        <row r="2552">
          <cell r="A2552" t="str">
            <v>M9180480</v>
          </cell>
          <cell r="B2552" t="str">
            <v>코 너 실 험 대</v>
          </cell>
          <cell r="C2552" t="str">
            <v>1000 x 1000 x 800</v>
          </cell>
          <cell r="D2552" t="str">
            <v>SET</v>
          </cell>
          <cell r="E2552">
            <v>440000</v>
          </cell>
          <cell r="G2552">
            <v>460000</v>
          </cell>
          <cell r="I2552">
            <v>410000</v>
          </cell>
          <cell r="O2552">
            <v>410000</v>
          </cell>
        </row>
        <row r="2553">
          <cell r="A2553" t="str">
            <v>M9180490</v>
          </cell>
          <cell r="B2553" t="str">
            <v>벽  면  싱  크</v>
          </cell>
          <cell r="C2553" t="str">
            <v>900 x 750 x 800</v>
          </cell>
          <cell r="D2553" t="str">
            <v>SET</v>
          </cell>
          <cell r="E2553">
            <v>400000</v>
          </cell>
          <cell r="G2553">
            <v>410000</v>
          </cell>
          <cell r="I2553">
            <v>390000</v>
          </cell>
          <cell r="O2553">
            <v>390000</v>
          </cell>
        </row>
        <row r="2554">
          <cell r="A2554" t="str">
            <v>M9180500</v>
          </cell>
          <cell r="B2554" t="str">
            <v>벽  면  싱  크</v>
          </cell>
          <cell r="C2554" t="str">
            <v>600 x 750 x 800</v>
          </cell>
          <cell r="D2554" t="str">
            <v>SET</v>
          </cell>
          <cell r="E2554">
            <v>360000</v>
          </cell>
          <cell r="G2554">
            <v>350000</v>
          </cell>
          <cell r="I2554">
            <v>350000</v>
          </cell>
          <cell r="O2554">
            <v>350000</v>
          </cell>
        </row>
        <row r="2555">
          <cell r="A2555" t="str">
            <v>M9180510</v>
          </cell>
          <cell r="B2555" t="str">
            <v>천    평    대</v>
          </cell>
          <cell r="C2555" t="str">
            <v>1200 x 750 x 800</v>
          </cell>
          <cell r="D2555" t="str">
            <v>SET</v>
          </cell>
          <cell r="E2555">
            <v>480000</v>
          </cell>
          <cell r="G2555">
            <v>980000</v>
          </cell>
          <cell r="I2555">
            <v>510000</v>
          </cell>
          <cell r="O2555">
            <v>480000</v>
          </cell>
        </row>
        <row r="2556">
          <cell r="A2556" t="str">
            <v>M9180520</v>
          </cell>
          <cell r="B2556" t="str">
            <v>기 구 보 관 장</v>
          </cell>
          <cell r="C2556" t="str">
            <v>1500 x 450 x 1800</v>
          </cell>
          <cell r="D2556" t="str">
            <v>SET</v>
          </cell>
          <cell r="E2556">
            <v>500000</v>
          </cell>
          <cell r="G2556">
            <v>520000</v>
          </cell>
          <cell r="I2556">
            <v>480000</v>
          </cell>
          <cell r="O2556">
            <v>480000</v>
          </cell>
        </row>
        <row r="2557">
          <cell r="A2557" t="str">
            <v>M9180530</v>
          </cell>
          <cell r="B2557" t="str">
            <v>시    약    장</v>
          </cell>
          <cell r="C2557" t="str">
            <v>1800 x 450 x 1800</v>
          </cell>
          <cell r="D2557" t="str">
            <v>SET</v>
          </cell>
          <cell r="E2557">
            <v>600000</v>
          </cell>
          <cell r="G2557">
            <v>580000</v>
          </cell>
          <cell r="I2557">
            <v>570000</v>
          </cell>
          <cell r="O2557">
            <v>570000</v>
          </cell>
        </row>
        <row r="2558">
          <cell r="A2558" t="str">
            <v>M9180540</v>
          </cell>
          <cell r="B2558" t="str">
            <v>흄    후    드</v>
          </cell>
          <cell r="C2558" t="str">
            <v>1200 x 750 x 2300</v>
          </cell>
          <cell r="D2558" t="str">
            <v>SET</v>
          </cell>
          <cell r="E2558">
            <v>3850000</v>
          </cell>
          <cell r="G2558">
            <v>3600000</v>
          </cell>
          <cell r="I2558">
            <v>3850000</v>
          </cell>
          <cell r="O2558">
            <v>3600000</v>
          </cell>
        </row>
        <row r="2559">
          <cell r="A2559" t="str">
            <v>M9180550</v>
          </cell>
          <cell r="B2559" t="str">
            <v>초 자 기 기 류 (124종)</v>
          </cell>
          <cell r="C2559" t="str">
            <v/>
          </cell>
          <cell r="D2559" t="str">
            <v>LOT</v>
          </cell>
          <cell r="E2559">
            <v>14200000</v>
          </cell>
          <cell r="G2559">
            <v>15300000</v>
          </cell>
          <cell r="I2559">
            <v>13100000</v>
          </cell>
          <cell r="O2559">
            <v>13100000</v>
          </cell>
        </row>
        <row r="2560">
          <cell r="A2560" t="str">
            <v>M9180560</v>
          </cell>
          <cell r="B2560" t="str">
            <v>약 품 및 시 약 (127종)</v>
          </cell>
          <cell r="C2560" t="str">
            <v/>
          </cell>
          <cell r="D2560" t="str">
            <v>LOT</v>
          </cell>
          <cell r="E2560">
            <v>7300000</v>
          </cell>
          <cell r="G2560">
            <v>7800000</v>
          </cell>
          <cell r="I2560">
            <v>6700000</v>
          </cell>
          <cell r="O2560">
            <v>6700000</v>
          </cell>
        </row>
        <row r="2561">
          <cell r="A2561" t="str">
            <v>M9180570</v>
          </cell>
          <cell r="B2561" t="str">
            <v>풍속, 풍향 측정기</v>
          </cell>
          <cell r="C2561" t="str">
            <v/>
          </cell>
          <cell r="D2561" t="str">
            <v>SET</v>
          </cell>
          <cell r="E2561">
            <v>9800000</v>
          </cell>
          <cell r="G2561">
            <v>11000000</v>
          </cell>
          <cell r="I2561">
            <v>10500000</v>
          </cell>
          <cell r="O2561">
            <v>9800000</v>
          </cell>
        </row>
        <row r="2562">
          <cell r="A2562" t="str">
            <v>M9180580</v>
          </cell>
          <cell r="B2562" t="str">
            <v>습도, 온도 측정기</v>
          </cell>
          <cell r="C2562" t="str">
            <v/>
          </cell>
          <cell r="D2562" t="str">
            <v>SET</v>
          </cell>
          <cell r="E2562">
            <v>8400000</v>
          </cell>
          <cell r="G2562">
            <v>9600000</v>
          </cell>
          <cell r="I2562">
            <v>8800000</v>
          </cell>
          <cell r="O2562">
            <v>8400000</v>
          </cell>
        </row>
        <row r="2563">
          <cell r="A2563" t="str">
            <v>M9180590</v>
          </cell>
          <cell r="B2563" t="str">
            <v>기 압 측 정 기</v>
          </cell>
          <cell r="C2563" t="str">
            <v/>
          </cell>
          <cell r="D2563" t="str">
            <v>SET</v>
          </cell>
          <cell r="E2563">
            <v>4200000</v>
          </cell>
          <cell r="G2563">
            <v>4800000</v>
          </cell>
          <cell r="I2563">
            <v>4800000</v>
          </cell>
          <cell r="O2563">
            <v>4200000</v>
          </cell>
        </row>
        <row r="2564">
          <cell r="A2564" t="str">
            <v>M9180600</v>
          </cell>
          <cell r="B2564" t="str">
            <v>우 량 측 정 기</v>
          </cell>
          <cell r="C2564" t="str">
            <v/>
          </cell>
          <cell r="D2564" t="str">
            <v>SET</v>
          </cell>
          <cell r="E2564">
            <v>4750000</v>
          </cell>
          <cell r="G2564">
            <v>5100000</v>
          </cell>
          <cell r="I2564">
            <v>5200000</v>
          </cell>
          <cell r="O2564">
            <v>4750000</v>
          </cell>
        </row>
        <row r="2565">
          <cell r="A2565" t="str">
            <v>M9180610</v>
          </cell>
          <cell r="B2565" t="str">
            <v>위  생  배  관</v>
          </cell>
          <cell r="C2565" t="str">
            <v/>
          </cell>
          <cell r="D2565" t="str">
            <v>LOT</v>
          </cell>
          <cell r="E2565">
            <v>3500000</v>
          </cell>
          <cell r="G2565">
            <v>4050000</v>
          </cell>
          <cell r="I2565">
            <v>3800000</v>
          </cell>
          <cell r="O2565">
            <v>3500000</v>
          </cell>
        </row>
        <row r="2566">
          <cell r="A2566" t="str">
            <v>S1</v>
          </cell>
          <cell r="B2566" t="str">
            <v>기계손료 및 기타경비</v>
          </cell>
        </row>
        <row r="2567">
          <cell r="A2567" t="str">
            <v>S1000010</v>
          </cell>
          <cell r="B2567" t="str">
            <v>크레인</v>
          </cell>
          <cell r="C2567" t="str">
            <v>트럭, 10TON</v>
          </cell>
          <cell r="D2567" t="str">
            <v>시간</v>
          </cell>
          <cell r="O2567">
            <v>21210</v>
          </cell>
        </row>
        <row r="2568">
          <cell r="A2568" t="str">
            <v>S1000020</v>
          </cell>
          <cell r="B2568" t="str">
            <v>크레인</v>
          </cell>
          <cell r="C2568" t="str">
            <v>트럭, 15TON</v>
          </cell>
          <cell r="D2568" t="str">
            <v>시간</v>
          </cell>
          <cell r="O2568">
            <v>31310</v>
          </cell>
        </row>
        <row r="2569">
          <cell r="A2569" t="str">
            <v>S1000030</v>
          </cell>
          <cell r="B2569" t="str">
            <v>크레인</v>
          </cell>
          <cell r="C2569" t="str">
            <v>트럭, 20TON</v>
          </cell>
          <cell r="D2569" t="str">
            <v>시간</v>
          </cell>
          <cell r="O2569">
            <v>40147</v>
          </cell>
        </row>
        <row r="2570">
          <cell r="A2570" t="str">
            <v>S1000040</v>
          </cell>
          <cell r="B2570" t="str">
            <v>크레인</v>
          </cell>
          <cell r="C2570" t="str">
            <v>트럭, 25TON</v>
          </cell>
          <cell r="D2570" t="str">
            <v>시간</v>
          </cell>
          <cell r="O2570">
            <v>40428</v>
          </cell>
        </row>
        <row r="2571">
          <cell r="A2571" t="str">
            <v>S1000050</v>
          </cell>
          <cell r="B2571" t="str">
            <v>AIR COMPRESSOR</v>
          </cell>
          <cell r="C2571" t="str">
            <v>7.1㎥</v>
          </cell>
          <cell r="D2571" t="str">
            <v>시간</v>
          </cell>
          <cell r="O2571">
            <v>0</v>
          </cell>
        </row>
        <row r="2572">
          <cell r="A2572" t="str">
            <v>S1000060</v>
          </cell>
          <cell r="B2572" t="str">
            <v>발전기</v>
          </cell>
          <cell r="C2572" t="str">
            <v>50kW</v>
          </cell>
          <cell r="D2572" t="str">
            <v>시간</v>
          </cell>
          <cell r="O2572">
            <v>3124</v>
          </cell>
        </row>
        <row r="2573">
          <cell r="A2573" t="str">
            <v>S1000070</v>
          </cell>
          <cell r="B2573" t="str">
            <v>용접기손료</v>
          </cell>
          <cell r="C2573" t="str">
            <v>교류 200Amp</v>
          </cell>
          <cell r="D2573" t="str">
            <v>시간</v>
          </cell>
          <cell r="O2573">
            <v>71</v>
          </cell>
        </row>
        <row r="2574">
          <cell r="A2574" t="str">
            <v>S1000071</v>
          </cell>
          <cell r="B2574" t="str">
            <v>용접기손료</v>
          </cell>
          <cell r="C2574" t="str">
            <v>교류 300Amp</v>
          </cell>
          <cell r="D2574" t="str">
            <v>시간</v>
          </cell>
          <cell r="O2574">
            <v>93</v>
          </cell>
        </row>
        <row r="2575">
          <cell r="A2575" t="str">
            <v>S1000080</v>
          </cell>
          <cell r="B2575" t="str">
            <v>발전기(1) 및 용접기(2)</v>
          </cell>
          <cell r="C2575" t="str">
            <v>(50kW + 200Amp)</v>
          </cell>
          <cell r="D2575" t="str">
            <v>시간</v>
          </cell>
          <cell r="O2575">
            <v>4820</v>
          </cell>
        </row>
        <row r="2576">
          <cell r="A2576" t="str">
            <v>S1000090</v>
          </cell>
          <cell r="B2576" t="str">
            <v>코아드릴</v>
          </cell>
          <cell r="C2576" t="str">
            <v>6inch</v>
          </cell>
          <cell r="D2576" t="str">
            <v>시간</v>
          </cell>
          <cell r="O2576">
            <v>366</v>
          </cell>
        </row>
        <row r="2577">
          <cell r="A2577" t="str">
            <v>S1000100</v>
          </cell>
          <cell r="B2577" t="str">
            <v>전력</v>
          </cell>
          <cell r="C2577" t="str">
            <v/>
          </cell>
          <cell r="D2577" t="str">
            <v>kW/H</v>
          </cell>
          <cell r="O2577">
            <v>57</v>
          </cell>
        </row>
        <row r="2578">
          <cell r="A2578" t="str">
            <v>L1</v>
          </cell>
          <cell r="B2578" t="str">
            <v>노무비</v>
          </cell>
        </row>
        <row r="2579">
          <cell r="A2579" t="str">
            <v>L1000010</v>
          </cell>
          <cell r="B2579" t="str">
            <v>인건비</v>
          </cell>
          <cell r="C2579" t="str">
            <v>갱부</v>
          </cell>
          <cell r="D2579" t="str">
            <v>인</v>
          </cell>
          <cell r="O2579">
            <v>51617</v>
          </cell>
        </row>
        <row r="2580">
          <cell r="A2580" t="str">
            <v>L1000020</v>
          </cell>
          <cell r="B2580" t="str">
            <v>인건비</v>
          </cell>
          <cell r="C2580" t="str">
            <v>건축목공</v>
          </cell>
          <cell r="D2580" t="str">
            <v>인</v>
          </cell>
          <cell r="O2580">
            <v>63257</v>
          </cell>
        </row>
        <row r="2581">
          <cell r="A2581" t="str">
            <v>L1000030</v>
          </cell>
          <cell r="B2581" t="str">
            <v>인건비</v>
          </cell>
          <cell r="C2581" t="str">
            <v>형틀목공</v>
          </cell>
          <cell r="D2581" t="str">
            <v>인</v>
          </cell>
          <cell r="O2581">
            <v>64943</v>
          </cell>
        </row>
        <row r="2582">
          <cell r="A2582" t="str">
            <v>L1000040</v>
          </cell>
          <cell r="B2582" t="str">
            <v>인건비</v>
          </cell>
          <cell r="C2582" t="str">
            <v>창호목공</v>
          </cell>
          <cell r="D2582" t="str">
            <v>인</v>
          </cell>
          <cell r="O2582">
            <v>53621</v>
          </cell>
        </row>
        <row r="2583">
          <cell r="A2583" t="str">
            <v>L1000050</v>
          </cell>
          <cell r="B2583" t="str">
            <v>인건비</v>
          </cell>
          <cell r="C2583" t="str">
            <v>철공공</v>
          </cell>
          <cell r="D2583" t="str">
            <v>인</v>
          </cell>
          <cell r="O2583">
            <v>64609</v>
          </cell>
        </row>
        <row r="2584">
          <cell r="A2584" t="str">
            <v>L1000060</v>
          </cell>
          <cell r="B2584" t="str">
            <v>인건비</v>
          </cell>
          <cell r="C2584" t="str">
            <v>철공</v>
          </cell>
          <cell r="D2584" t="str">
            <v>인</v>
          </cell>
          <cell r="O2584">
            <v>65845</v>
          </cell>
        </row>
        <row r="2585">
          <cell r="A2585" t="str">
            <v>L1000070</v>
          </cell>
          <cell r="B2585" t="str">
            <v>인건비</v>
          </cell>
          <cell r="C2585" t="str">
            <v>철근공</v>
          </cell>
          <cell r="D2585" t="str">
            <v>인</v>
          </cell>
          <cell r="O2585">
            <v>68758</v>
          </cell>
        </row>
        <row r="2586">
          <cell r="A2586" t="str">
            <v>L1000080</v>
          </cell>
          <cell r="B2586" t="str">
            <v>인건비</v>
          </cell>
          <cell r="C2586" t="str">
            <v>철판공</v>
          </cell>
          <cell r="D2586" t="str">
            <v>인</v>
          </cell>
          <cell r="O2586">
            <v>61903</v>
          </cell>
        </row>
        <row r="2587">
          <cell r="A2587" t="str">
            <v>L1000090</v>
          </cell>
          <cell r="B2587" t="str">
            <v>인건비</v>
          </cell>
          <cell r="C2587" t="str">
            <v>샷시공</v>
          </cell>
          <cell r="D2587" t="str">
            <v>인</v>
          </cell>
          <cell r="O2587">
            <v>58429</v>
          </cell>
        </row>
        <row r="2588">
          <cell r="A2588" t="str">
            <v>L1000100</v>
          </cell>
          <cell r="B2588" t="str">
            <v>인건비</v>
          </cell>
          <cell r="C2588" t="str">
            <v>절단공</v>
          </cell>
          <cell r="D2588" t="str">
            <v>인</v>
          </cell>
          <cell r="O2588">
            <v>59029</v>
          </cell>
        </row>
        <row r="2589">
          <cell r="A2589" t="str">
            <v>L1000110</v>
          </cell>
          <cell r="B2589" t="str">
            <v>인건비</v>
          </cell>
          <cell r="C2589" t="str">
            <v>석공</v>
          </cell>
          <cell r="D2589" t="str">
            <v>인</v>
          </cell>
          <cell r="O2589">
            <v>65443</v>
          </cell>
        </row>
        <row r="2590">
          <cell r="A2590" t="str">
            <v>L1000120</v>
          </cell>
          <cell r="B2590" t="str">
            <v>인건비</v>
          </cell>
          <cell r="C2590" t="str">
            <v>특수비계공</v>
          </cell>
          <cell r="D2590" t="str">
            <v>인</v>
          </cell>
          <cell r="O2590">
            <v>73285</v>
          </cell>
        </row>
        <row r="2591">
          <cell r="A2591" t="str">
            <v>L1000130</v>
          </cell>
          <cell r="B2591" t="str">
            <v>인건비</v>
          </cell>
          <cell r="C2591" t="str">
            <v>비계공</v>
          </cell>
          <cell r="D2591" t="str">
            <v>인</v>
          </cell>
          <cell r="O2591">
            <v>68645</v>
          </cell>
        </row>
        <row r="2592">
          <cell r="A2592" t="str">
            <v>L1000140</v>
          </cell>
          <cell r="B2592" t="str">
            <v>인건비</v>
          </cell>
          <cell r="C2592" t="str">
            <v>동발공(터널)</v>
          </cell>
          <cell r="D2592" t="str">
            <v>인</v>
          </cell>
          <cell r="O2592">
            <v>55046</v>
          </cell>
        </row>
        <row r="2593">
          <cell r="A2593" t="str">
            <v>L1000150</v>
          </cell>
          <cell r="B2593" t="str">
            <v>인건비</v>
          </cell>
          <cell r="C2593" t="str">
            <v>조적공</v>
          </cell>
          <cell r="D2593" t="str">
            <v>인</v>
          </cell>
          <cell r="O2593">
            <v>57592</v>
          </cell>
        </row>
        <row r="2594">
          <cell r="A2594" t="str">
            <v>L1000160</v>
          </cell>
          <cell r="B2594" t="str">
            <v>인건비</v>
          </cell>
          <cell r="C2594" t="str">
            <v>치장벽돌공</v>
          </cell>
          <cell r="D2594" t="str">
            <v>인</v>
          </cell>
          <cell r="O2594">
            <v>63567</v>
          </cell>
        </row>
        <row r="2595">
          <cell r="A2595" t="str">
            <v>L1000170</v>
          </cell>
          <cell r="B2595" t="str">
            <v>인건비</v>
          </cell>
          <cell r="C2595" t="str">
            <v>벽돌(블럭)제작공</v>
          </cell>
          <cell r="D2595" t="str">
            <v>인</v>
          </cell>
          <cell r="O2595">
            <v>55132</v>
          </cell>
        </row>
        <row r="2596">
          <cell r="A2596" t="str">
            <v>L1000180</v>
          </cell>
          <cell r="B2596" t="str">
            <v>인건비</v>
          </cell>
          <cell r="C2596" t="str">
            <v>미장공</v>
          </cell>
          <cell r="D2596" t="str">
            <v>인</v>
          </cell>
          <cell r="O2596">
            <v>59187</v>
          </cell>
        </row>
        <row r="2597">
          <cell r="A2597" t="str">
            <v>L1000190</v>
          </cell>
          <cell r="B2597" t="str">
            <v>인건비</v>
          </cell>
          <cell r="C2597" t="str">
            <v>방수공</v>
          </cell>
          <cell r="D2597" t="str">
            <v>인</v>
          </cell>
          <cell r="O2597">
            <v>50753</v>
          </cell>
        </row>
        <row r="2598">
          <cell r="A2598" t="str">
            <v>L1000200</v>
          </cell>
          <cell r="B2598" t="str">
            <v>인건비</v>
          </cell>
          <cell r="C2598" t="str">
            <v>타일공</v>
          </cell>
          <cell r="D2598" t="str">
            <v>인</v>
          </cell>
          <cell r="O2598">
            <v>57740</v>
          </cell>
        </row>
        <row r="2599">
          <cell r="A2599" t="str">
            <v>L1000210</v>
          </cell>
          <cell r="B2599" t="str">
            <v>인건비</v>
          </cell>
          <cell r="C2599" t="str">
            <v>줄눈공</v>
          </cell>
          <cell r="D2599" t="str">
            <v>인</v>
          </cell>
          <cell r="O2599">
            <v>54268</v>
          </cell>
        </row>
        <row r="2600">
          <cell r="A2600" t="str">
            <v>L1000220</v>
          </cell>
          <cell r="B2600" t="str">
            <v>인건비</v>
          </cell>
          <cell r="C2600" t="str">
            <v>연마공</v>
          </cell>
          <cell r="D2600" t="str">
            <v>인</v>
          </cell>
          <cell r="O2600">
            <v>60676</v>
          </cell>
        </row>
        <row r="2601">
          <cell r="A2601" t="str">
            <v>L1000230</v>
          </cell>
          <cell r="B2601" t="str">
            <v>인건비</v>
          </cell>
          <cell r="C2601" t="str">
            <v>콘크리트공</v>
          </cell>
          <cell r="D2601" t="str">
            <v>인</v>
          </cell>
          <cell r="O2601">
            <v>63355</v>
          </cell>
        </row>
        <row r="2602">
          <cell r="A2602" t="str">
            <v>L1000240</v>
          </cell>
          <cell r="B2602" t="str">
            <v>인건비</v>
          </cell>
          <cell r="C2602" t="str">
            <v>보일러공</v>
          </cell>
          <cell r="D2602" t="str">
            <v>인</v>
          </cell>
          <cell r="O2602">
            <v>47570</v>
          </cell>
        </row>
        <row r="2603">
          <cell r="A2603" t="str">
            <v>L1000250</v>
          </cell>
          <cell r="B2603" t="str">
            <v>인건비</v>
          </cell>
          <cell r="C2603" t="str">
            <v>배관공</v>
          </cell>
          <cell r="D2603" t="str">
            <v>인</v>
          </cell>
          <cell r="O2603">
            <v>51272</v>
          </cell>
        </row>
        <row r="2604">
          <cell r="A2604" t="str">
            <v>L1000260</v>
          </cell>
          <cell r="B2604" t="str">
            <v>인건비</v>
          </cell>
          <cell r="C2604" t="str">
            <v>위생공</v>
          </cell>
          <cell r="D2604" t="str">
            <v>인</v>
          </cell>
          <cell r="O2604">
            <v>51626</v>
          </cell>
        </row>
        <row r="2605">
          <cell r="A2605" t="str">
            <v>L1000270</v>
          </cell>
          <cell r="B2605" t="str">
            <v>인건비</v>
          </cell>
          <cell r="C2605" t="str">
            <v>보온공</v>
          </cell>
          <cell r="D2605" t="str">
            <v>인</v>
          </cell>
          <cell r="O2605">
            <v>52961</v>
          </cell>
        </row>
        <row r="2606">
          <cell r="A2606" t="str">
            <v>L1000280</v>
          </cell>
          <cell r="B2606" t="str">
            <v>인건비</v>
          </cell>
          <cell r="C2606" t="str">
            <v>도장공</v>
          </cell>
          <cell r="D2606" t="str">
            <v>인</v>
          </cell>
          <cell r="O2606">
            <v>57502</v>
          </cell>
        </row>
        <row r="2607">
          <cell r="A2607" t="str">
            <v>L1000290</v>
          </cell>
          <cell r="B2607" t="str">
            <v>인건비</v>
          </cell>
          <cell r="C2607" t="str">
            <v>내장공</v>
          </cell>
          <cell r="D2607" t="str">
            <v>인</v>
          </cell>
          <cell r="O2607">
            <v>58925</v>
          </cell>
        </row>
        <row r="2608">
          <cell r="A2608" t="str">
            <v>L1000300</v>
          </cell>
          <cell r="B2608" t="str">
            <v>인건비</v>
          </cell>
          <cell r="C2608" t="str">
            <v>도배공</v>
          </cell>
          <cell r="D2608" t="str">
            <v>인</v>
          </cell>
          <cell r="O2608">
            <v>53852</v>
          </cell>
        </row>
        <row r="2609">
          <cell r="A2609" t="str">
            <v>L1000310</v>
          </cell>
          <cell r="B2609" t="str">
            <v>인건비</v>
          </cell>
          <cell r="C2609" t="str">
            <v>지붕잇기공</v>
          </cell>
          <cell r="D2609" t="str">
            <v>인</v>
          </cell>
          <cell r="O2609">
            <v>64670</v>
          </cell>
        </row>
        <row r="2610">
          <cell r="A2610" t="str">
            <v>L1000320</v>
          </cell>
          <cell r="B2610" t="str">
            <v>인건비</v>
          </cell>
          <cell r="C2610" t="str">
            <v>견출공</v>
          </cell>
          <cell r="D2610" t="str">
            <v>인</v>
          </cell>
          <cell r="O2610">
            <v>59672</v>
          </cell>
        </row>
        <row r="2611">
          <cell r="A2611" t="str">
            <v>L1000330</v>
          </cell>
          <cell r="B2611" t="str">
            <v>인건비</v>
          </cell>
          <cell r="C2611" t="str">
            <v>판넬조립공</v>
          </cell>
          <cell r="D2611" t="str">
            <v>인</v>
          </cell>
          <cell r="O2611">
            <v>60190</v>
          </cell>
        </row>
        <row r="2612">
          <cell r="A2612" t="str">
            <v>L1000340</v>
          </cell>
          <cell r="B2612" t="str">
            <v>인건비</v>
          </cell>
          <cell r="C2612" t="str">
            <v>화약취급공</v>
          </cell>
          <cell r="D2612" t="str">
            <v>인</v>
          </cell>
          <cell r="O2612">
            <v>68580</v>
          </cell>
        </row>
        <row r="2613">
          <cell r="A2613" t="str">
            <v>L1000350</v>
          </cell>
          <cell r="B2613" t="str">
            <v>인건비</v>
          </cell>
          <cell r="C2613" t="str">
            <v>착암공</v>
          </cell>
          <cell r="D2613" t="str">
            <v>인</v>
          </cell>
          <cell r="O2613">
            <v>50430</v>
          </cell>
        </row>
        <row r="2614">
          <cell r="A2614" t="str">
            <v>L1000360</v>
          </cell>
          <cell r="B2614" t="str">
            <v>인건비</v>
          </cell>
          <cell r="C2614" t="str">
            <v>보안공</v>
          </cell>
          <cell r="D2614" t="str">
            <v>인</v>
          </cell>
          <cell r="O2614">
            <v>42925</v>
          </cell>
        </row>
        <row r="2615">
          <cell r="A2615" t="str">
            <v>L1000370</v>
          </cell>
          <cell r="B2615" t="str">
            <v>인건비</v>
          </cell>
          <cell r="C2615" t="str">
            <v>포장공</v>
          </cell>
          <cell r="D2615" t="str">
            <v>인</v>
          </cell>
          <cell r="O2615">
            <v>59901</v>
          </cell>
        </row>
        <row r="2616">
          <cell r="A2616" t="str">
            <v>L1000380</v>
          </cell>
          <cell r="B2616" t="str">
            <v>인건비</v>
          </cell>
          <cell r="C2616" t="str">
            <v>포설공</v>
          </cell>
          <cell r="D2616" t="str">
            <v>인</v>
          </cell>
          <cell r="O2616">
            <v>56799</v>
          </cell>
        </row>
        <row r="2617">
          <cell r="A2617" t="str">
            <v>L1000390</v>
          </cell>
          <cell r="B2617" t="str">
            <v>인건비</v>
          </cell>
          <cell r="C2617" t="str">
            <v>궤도공</v>
          </cell>
          <cell r="D2617" t="str">
            <v>인</v>
          </cell>
          <cell r="O2617">
            <v>58478</v>
          </cell>
        </row>
        <row r="2618">
          <cell r="A2618" t="str">
            <v>L1000400</v>
          </cell>
          <cell r="B2618" t="str">
            <v>인건비</v>
          </cell>
          <cell r="C2618" t="str">
            <v>용접공 (철도)</v>
          </cell>
          <cell r="D2618" t="str">
            <v>인</v>
          </cell>
          <cell r="O2618">
            <v>64144</v>
          </cell>
        </row>
        <row r="2619">
          <cell r="A2619" t="str">
            <v>L1000410</v>
          </cell>
          <cell r="B2619" t="str">
            <v>인건비</v>
          </cell>
          <cell r="C2619" t="str">
            <v>잠수부</v>
          </cell>
          <cell r="D2619" t="str">
            <v>인</v>
          </cell>
          <cell r="O2619">
            <v>89256</v>
          </cell>
        </row>
        <row r="2620">
          <cell r="A2620" t="str">
            <v>L1000420</v>
          </cell>
          <cell r="B2620" t="str">
            <v>인건비</v>
          </cell>
          <cell r="C2620" t="str">
            <v>보링공(지질조사)</v>
          </cell>
          <cell r="D2620" t="str">
            <v>인</v>
          </cell>
          <cell r="O2620">
            <v>47958</v>
          </cell>
        </row>
        <row r="2621">
          <cell r="A2621" t="str">
            <v>L1000430</v>
          </cell>
          <cell r="B2621" t="str">
            <v>인건비</v>
          </cell>
          <cell r="C2621" t="str">
            <v>조경공</v>
          </cell>
          <cell r="D2621" t="str">
            <v>인</v>
          </cell>
          <cell r="O2621">
            <v>54828</v>
          </cell>
        </row>
        <row r="2622">
          <cell r="A2622" t="str">
            <v>L1000440</v>
          </cell>
          <cell r="B2622" t="str">
            <v>인건비</v>
          </cell>
          <cell r="C2622" t="str">
            <v>벌목공</v>
          </cell>
          <cell r="D2622" t="str">
            <v>인</v>
          </cell>
          <cell r="O2622">
            <v>60692</v>
          </cell>
        </row>
        <row r="2623">
          <cell r="A2623" t="str">
            <v>L1000450</v>
          </cell>
          <cell r="B2623" t="str">
            <v>인건비</v>
          </cell>
          <cell r="C2623" t="str">
            <v>조림임부</v>
          </cell>
          <cell r="D2623" t="str">
            <v>인</v>
          </cell>
          <cell r="O2623">
            <v>40995</v>
          </cell>
        </row>
        <row r="2624">
          <cell r="A2624" t="str">
            <v>L1000460</v>
          </cell>
          <cell r="B2624" t="str">
            <v>인건비</v>
          </cell>
          <cell r="C2624" t="str">
            <v>플랜트기계설치공</v>
          </cell>
          <cell r="D2624" t="str">
            <v>인</v>
          </cell>
          <cell r="O2624">
            <v>66009</v>
          </cell>
        </row>
        <row r="2625">
          <cell r="A2625" t="str">
            <v>L1000470</v>
          </cell>
          <cell r="B2625" t="str">
            <v>인건비</v>
          </cell>
          <cell r="C2625" t="str">
            <v>플랜트특수용접공</v>
          </cell>
          <cell r="D2625" t="str">
            <v>인</v>
          </cell>
          <cell r="O2625">
            <v>87559</v>
          </cell>
        </row>
        <row r="2626">
          <cell r="A2626" t="str">
            <v>L1000480</v>
          </cell>
          <cell r="B2626" t="str">
            <v>인건비</v>
          </cell>
          <cell r="C2626" t="str">
            <v>플랜트용접공</v>
          </cell>
          <cell r="D2626" t="str">
            <v>인</v>
          </cell>
          <cell r="O2626">
            <v>61599</v>
          </cell>
        </row>
        <row r="2627">
          <cell r="A2627" t="str">
            <v>L1000490</v>
          </cell>
          <cell r="B2627" t="str">
            <v>인건비</v>
          </cell>
          <cell r="C2627" t="str">
            <v>플랜트배관공</v>
          </cell>
          <cell r="D2627" t="str">
            <v>인</v>
          </cell>
          <cell r="O2627">
            <v>63723</v>
          </cell>
        </row>
        <row r="2628">
          <cell r="A2628" t="str">
            <v>L1000500</v>
          </cell>
          <cell r="B2628" t="str">
            <v>인건비</v>
          </cell>
          <cell r="C2628" t="str">
            <v>플랜트제관공</v>
          </cell>
          <cell r="D2628" t="str">
            <v>인</v>
          </cell>
          <cell r="O2628">
            <v>53665</v>
          </cell>
        </row>
        <row r="2629">
          <cell r="A2629" t="str">
            <v>L1000510</v>
          </cell>
          <cell r="B2629" t="str">
            <v>인건비</v>
          </cell>
          <cell r="C2629" t="str">
            <v>시공측량사</v>
          </cell>
          <cell r="D2629" t="str">
            <v>인</v>
          </cell>
          <cell r="O2629">
            <v>51058</v>
          </cell>
        </row>
        <row r="2630">
          <cell r="A2630" t="str">
            <v>L1000520</v>
          </cell>
          <cell r="B2630" t="str">
            <v>인건비</v>
          </cell>
          <cell r="C2630" t="str">
            <v>시공측량사조수</v>
          </cell>
          <cell r="D2630" t="str">
            <v>인</v>
          </cell>
          <cell r="O2630">
            <v>32808</v>
          </cell>
        </row>
        <row r="2631">
          <cell r="A2631" t="str">
            <v>L1000530</v>
          </cell>
          <cell r="B2631" t="str">
            <v>인건비</v>
          </cell>
          <cell r="C2631" t="str">
            <v>측부</v>
          </cell>
          <cell r="D2631" t="str">
            <v>인</v>
          </cell>
          <cell r="O2631">
            <v>29562</v>
          </cell>
        </row>
        <row r="2632">
          <cell r="A2632" t="str">
            <v>L1000540</v>
          </cell>
          <cell r="B2632" t="str">
            <v>인건비</v>
          </cell>
          <cell r="C2632" t="str">
            <v>송전전공</v>
          </cell>
          <cell r="D2632" t="str">
            <v>인</v>
          </cell>
          <cell r="O2632">
            <v>226235</v>
          </cell>
        </row>
        <row r="2633">
          <cell r="A2633" t="str">
            <v>L1000550</v>
          </cell>
          <cell r="B2633" t="str">
            <v>인건비</v>
          </cell>
          <cell r="C2633" t="str">
            <v>송전활선전공</v>
          </cell>
          <cell r="D2633" t="str">
            <v>인</v>
          </cell>
          <cell r="O2633">
            <v>258018</v>
          </cell>
        </row>
        <row r="2634">
          <cell r="A2634" t="str">
            <v>L1000560</v>
          </cell>
          <cell r="B2634" t="str">
            <v>인건비</v>
          </cell>
          <cell r="C2634" t="str">
            <v>배전전공</v>
          </cell>
          <cell r="D2634" t="str">
            <v>인</v>
          </cell>
          <cell r="O2634">
            <v>180602</v>
          </cell>
        </row>
        <row r="2635">
          <cell r="A2635" t="str">
            <v>L1000570</v>
          </cell>
          <cell r="B2635" t="str">
            <v>인건비</v>
          </cell>
          <cell r="C2635" t="str">
            <v>배전활선전공</v>
          </cell>
          <cell r="D2635" t="str">
            <v>인</v>
          </cell>
          <cell r="O2635">
            <v>207143</v>
          </cell>
        </row>
        <row r="2636">
          <cell r="A2636" t="str">
            <v>L1000580</v>
          </cell>
          <cell r="B2636" t="str">
            <v>인건비</v>
          </cell>
          <cell r="C2636" t="str">
            <v>플랜트전공</v>
          </cell>
          <cell r="D2636" t="str">
            <v>인</v>
          </cell>
          <cell r="O2636">
            <v>56509</v>
          </cell>
        </row>
        <row r="2637">
          <cell r="A2637" t="str">
            <v>L1000590</v>
          </cell>
          <cell r="B2637" t="str">
            <v>인건비</v>
          </cell>
          <cell r="C2637" t="str">
            <v>내선전공</v>
          </cell>
          <cell r="D2637" t="str">
            <v>인</v>
          </cell>
          <cell r="O2637">
            <v>51165</v>
          </cell>
        </row>
        <row r="2638">
          <cell r="A2638" t="str">
            <v>L1000600</v>
          </cell>
          <cell r="B2638" t="str">
            <v>인건비</v>
          </cell>
          <cell r="C2638" t="str">
            <v>특고압케이블공</v>
          </cell>
          <cell r="D2638" t="str">
            <v>인</v>
          </cell>
          <cell r="O2638">
            <v>113924</v>
          </cell>
        </row>
        <row r="2639">
          <cell r="A2639" t="str">
            <v>L1000610</v>
          </cell>
          <cell r="B2639" t="str">
            <v>인건비</v>
          </cell>
          <cell r="C2639" t="str">
            <v>고압케이블공</v>
          </cell>
          <cell r="D2639" t="str">
            <v>인</v>
          </cell>
          <cell r="O2639">
            <v>74140</v>
          </cell>
        </row>
        <row r="2640">
          <cell r="A2640" t="str">
            <v>L1000620</v>
          </cell>
          <cell r="B2640" t="str">
            <v>인건비</v>
          </cell>
          <cell r="C2640" t="str">
            <v>저압케이블공</v>
          </cell>
          <cell r="D2640" t="str">
            <v>인</v>
          </cell>
          <cell r="O2640">
            <v>66313</v>
          </cell>
        </row>
        <row r="2641">
          <cell r="A2641" t="str">
            <v>L1000630</v>
          </cell>
          <cell r="B2641" t="str">
            <v>인건비</v>
          </cell>
          <cell r="C2641" t="str">
            <v>철도신호공</v>
          </cell>
          <cell r="D2641" t="str">
            <v>인</v>
          </cell>
          <cell r="O2641">
            <v>89120</v>
          </cell>
        </row>
        <row r="2642">
          <cell r="A2642" t="str">
            <v>L1000640</v>
          </cell>
          <cell r="B2642" t="str">
            <v>인건비</v>
          </cell>
          <cell r="C2642" t="str">
            <v>계장공</v>
          </cell>
          <cell r="D2642" t="str">
            <v>인</v>
          </cell>
          <cell r="O2642">
            <v>56122</v>
          </cell>
        </row>
        <row r="2643">
          <cell r="A2643" t="str">
            <v>L1000650</v>
          </cell>
          <cell r="B2643" t="str">
            <v>인건비</v>
          </cell>
          <cell r="C2643" t="str">
            <v>통신외선공</v>
          </cell>
          <cell r="D2643" t="str">
            <v>인</v>
          </cell>
          <cell r="O2643">
            <v>88931</v>
          </cell>
        </row>
        <row r="2644">
          <cell r="A2644" t="str">
            <v>L1000660</v>
          </cell>
          <cell r="B2644" t="str">
            <v>인건비</v>
          </cell>
          <cell r="C2644" t="str">
            <v>통신설비공</v>
          </cell>
          <cell r="D2644" t="str">
            <v>인</v>
          </cell>
          <cell r="O2644">
            <v>73094</v>
          </cell>
        </row>
        <row r="2645">
          <cell r="A2645" t="str">
            <v>L1000670</v>
          </cell>
          <cell r="B2645" t="str">
            <v>인건비</v>
          </cell>
          <cell r="C2645" t="str">
            <v>통신내선공</v>
          </cell>
          <cell r="D2645" t="str">
            <v>인</v>
          </cell>
          <cell r="O2645">
            <v>57615</v>
          </cell>
        </row>
        <row r="2646">
          <cell r="A2646" t="str">
            <v>L1000680</v>
          </cell>
          <cell r="B2646" t="str">
            <v>인건비</v>
          </cell>
          <cell r="C2646" t="str">
            <v>통신케이블공</v>
          </cell>
          <cell r="D2646" t="str">
            <v>인</v>
          </cell>
          <cell r="O2646">
            <v>90922</v>
          </cell>
        </row>
        <row r="2647">
          <cell r="A2647" t="str">
            <v>L1000690</v>
          </cell>
          <cell r="B2647" t="str">
            <v>인건비</v>
          </cell>
          <cell r="C2647" t="str">
            <v>무선안테이나공</v>
          </cell>
          <cell r="D2647" t="str">
            <v>인</v>
          </cell>
          <cell r="O2647">
            <v>94774</v>
          </cell>
        </row>
        <row r="2648">
          <cell r="A2648" t="str">
            <v>L1000700</v>
          </cell>
          <cell r="B2648" t="str">
            <v>인건비</v>
          </cell>
          <cell r="C2648" t="str">
            <v>작업반장</v>
          </cell>
          <cell r="D2648" t="str">
            <v>인</v>
          </cell>
          <cell r="O2648">
            <v>56993</v>
          </cell>
        </row>
        <row r="2649">
          <cell r="A2649" t="str">
            <v>L1000710</v>
          </cell>
          <cell r="B2649" t="str">
            <v>인건비</v>
          </cell>
          <cell r="C2649" t="str">
            <v>목도공</v>
          </cell>
          <cell r="D2649" t="str">
            <v>인</v>
          </cell>
          <cell r="O2649">
            <v>65769</v>
          </cell>
        </row>
        <row r="2650">
          <cell r="A2650" t="str">
            <v>L1000720</v>
          </cell>
          <cell r="B2650" t="str">
            <v>인건비</v>
          </cell>
          <cell r="C2650" t="str">
            <v>조력공</v>
          </cell>
          <cell r="D2650" t="str">
            <v>인</v>
          </cell>
          <cell r="O2650">
            <v>41366</v>
          </cell>
        </row>
        <row r="2651">
          <cell r="A2651" t="str">
            <v>L1000730</v>
          </cell>
          <cell r="B2651" t="str">
            <v>인건비</v>
          </cell>
          <cell r="C2651" t="str">
            <v>특별인부</v>
          </cell>
          <cell r="D2651" t="str">
            <v>인</v>
          </cell>
          <cell r="O2651">
            <v>52232</v>
          </cell>
        </row>
        <row r="2652">
          <cell r="A2652" t="str">
            <v>L1000740</v>
          </cell>
          <cell r="B2652" t="str">
            <v>인건비</v>
          </cell>
          <cell r="C2652" t="str">
            <v>보통인부</v>
          </cell>
          <cell r="D2652" t="str">
            <v>인</v>
          </cell>
          <cell r="O2652">
            <v>37483</v>
          </cell>
        </row>
        <row r="2653">
          <cell r="A2653" t="str">
            <v>L1000750</v>
          </cell>
          <cell r="B2653" t="str">
            <v>인건비</v>
          </cell>
          <cell r="C2653" t="str">
            <v>건설기계운전기사</v>
          </cell>
          <cell r="D2653" t="str">
            <v>인</v>
          </cell>
          <cell r="O2653">
            <v>55245</v>
          </cell>
        </row>
        <row r="2654">
          <cell r="A2654" t="str">
            <v>L1000760</v>
          </cell>
          <cell r="B2654" t="str">
            <v>인건비</v>
          </cell>
          <cell r="C2654" t="str">
            <v>건설기계조장</v>
          </cell>
          <cell r="D2654" t="str">
            <v>인</v>
          </cell>
          <cell r="O2654">
            <v>63182</v>
          </cell>
        </row>
        <row r="2655">
          <cell r="A2655" t="str">
            <v>L1000770</v>
          </cell>
          <cell r="B2655" t="str">
            <v>인건비</v>
          </cell>
          <cell r="C2655" t="str">
            <v>운전사(운반차)</v>
          </cell>
          <cell r="D2655" t="str">
            <v>인</v>
          </cell>
          <cell r="O2655">
            <v>54064</v>
          </cell>
        </row>
        <row r="2656">
          <cell r="A2656" t="str">
            <v>L1000780</v>
          </cell>
          <cell r="B2656" t="str">
            <v>인건비</v>
          </cell>
          <cell r="C2656" t="str">
            <v>운전사(기계)</v>
          </cell>
          <cell r="D2656" t="str">
            <v>인</v>
          </cell>
          <cell r="O2656">
            <v>47406</v>
          </cell>
        </row>
        <row r="2657">
          <cell r="A2657" t="str">
            <v>L1000790</v>
          </cell>
          <cell r="B2657" t="str">
            <v>인건비</v>
          </cell>
          <cell r="C2657" t="str">
            <v>건설기계운전조수</v>
          </cell>
          <cell r="D2657" t="str">
            <v>인</v>
          </cell>
          <cell r="O2657">
            <v>43082</v>
          </cell>
        </row>
        <row r="2658">
          <cell r="A2658" t="str">
            <v>L1000800</v>
          </cell>
          <cell r="B2658" t="str">
            <v>인건비</v>
          </cell>
          <cell r="C2658" t="str">
            <v>고급선원</v>
          </cell>
          <cell r="D2658" t="str">
            <v>인</v>
          </cell>
          <cell r="O2658">
            <v>64818</v>
          </cell>
        </row>
        <row r="2659">
          <cell r="A2659" t="str">
            <v>L1000810</v>
          </cell>
          <cell r="B2659" t="str">
            <v>인건비</v>
          </cell>
          <cell r="C2659" t="str">
            <v>보통선원</v>
          </cell>
          <cell r="D2659" t="str">
            <v>인</v>
          </cell>
          <cell r="O2659">
            <v>48040</v>
          </cell>
        </row>
        <row r="2660">
          <cell r="A2660" t="str">
            <v>L1000820</v>
          </cell>
          <cell r="B2660" t="str">
            <v>인건비</v>
          </cell>
          <cell r="C2660" t="str">
            <v>선부</v>
          </cell>
          <cell r="D2660" t="str">
            <v>인</v>
          </cell>
          <cell r="O2660">
            <v>40659</v>
          </cell>
        </row>
        <row r="2661">
          <cell r="A2661" t="str">
            <v>L1000830</v>
          </cell>
          <cell r="B2661" t="str">
            <v>인건비</v>
          </cell>
          <cell r="C2661" t="str">
            <v>준설선선장</v>
          </cell>
          <cell r="D2661" t="str">
            <v>인</v>
          </cell>
          <cell r="O2661">
            <v>73997</v>
          </cell>
        </row>
        <row r="2662">
          <cell r="A2662" t="str">
            <v>L1000840</v>
          </cell>
          <cell r="B2662" t="str">
            <v>인건비</v>
          </cell>
          <cell r="C2662" t="str">
            <v>준설선기관장</v>
          </cell>
          <cell r="D2662" t="str">
            <v>인</v>
          </cell>
          <cell r="O2662">
            <v>70014</v>
          </cell>
        </row>
        <row r="2663">
          <cell r="A2663" t="str">
            <v>L1000850</v>
          </cell>
          <cell r="B2663" t="str">
            <v>인건비</v>
          </cell>
          <cell r="C2663" t="str">
            <v>준설선기관사</v>
          </cell>
          <cell r="D2663" t="str">
            <v>인</v>
          </cell>
          <cell r="O2663">
            <v>56766</v>
          </cell>
        </row>
        <row r="2664">
          <cell r="A2664" t="str">
            <v>L1000860</v>
          </cell>
          <cell r="B2664" t="str">
            <v>인건비</v>
          </cell>
          <cell r="C2664" t="str">
            <v>준설선운전사</v>
          </cell>
          <cell r="D2664" t="str">
            <v>인</v>
          </cell>
          <cell r="O2664">
            <v>54405</v>
          </cell>
        </row>
        <row r="2665">
          <cell r="A2665" t="str">
            <v>L1000870</v>
          </cell>
          <cell r="B2665" t="str">
            <v>인건비</v>
          </cell>
          <cell r="C2665" t="str">
            <v>준설선전기사</v>
          </cell>
          <cell r="D2665" t="str">
            <v>인</v>
          </cell>
          <cell r="O2665">
            <v>56004</v>
          </cell>
        </row>
        <row r="2666">
          <cell r="A2666" t="str">
            <v>L1000880</v>
          </cell>
          <cell r="B2666" t="str">
            <v>인건비</v>
          </cell>
          <cell r="C2666" t="str">
            <v>기계설치공</v>
          </cell>
          <cell r="D2666" t="str">
            <v>인</v>
          </cell>
          <cell r="O2666">
            <v>54111</v>
          </cell>
        </row>
        <row r="2667">
          <cell r="A2667" t="str">
            <v>L1000890</v>
          </cell>
          <cell r="B2667" t="str">
            <v>인건비</v>
          </cell>
          <cell r="C2667" t="str">
            <v>기계공</v>
          </cell>
          <cell r="D2667" t="str">
            <v>인</v>
          </cell>
          <cell r="O2667">
            <v>45607</v>
          </cell>
        </row>
        <row r="2668">
          <cell r="A2668" t="str">
            <v>L1000900</v>
          </cell>
          <cell r="B2668" t="str">
            <v>인건비</v>
          </cell>
          <cell r="C2668" t="str">
            <v>현도사</v>
          </cell>
          <cell r="D2668" t="str">
            <v>인</v>
          </cell>
        </row>
        <row r="2669">
          <cell r="A2669" t="str">
            <v>L1000910</v>
          </cell>
          <cell r="B2669" t="str">
            <v>인건비</v>
          </cell>
          <cell r="C2669" t="str">
            <v>제도사</v>
          </cell>
          <cell r="D2669" t="str">
            <v>인</v>
          </cell>
          <cell r="O2669">
            <v>52322</v>
          </cell>
        </row>
        <row r="2670">
          <cell r="A2670" t="str">
            <v>L1000920</v>
          </cell>
          <cell r="B2670" t="str">
            <v>인건비</v>
          </cell>
          <cell r="C2670" t="str">
            <v>시험사1급</v>
          </cell>
          <cell r="D2670" t="str">
            <v>인</v>
          </cell>
          <cell r="O2670">
            <v>50610</v>
          </cell>
        </row>
        <row r="2671">
          <cell r="A2671" t="str">
            <v>L1000930</v>
          </cell>
          <cell r="B2671" t="str">
            <v>인건비</v>
          </cell>
          <cell r="C2671" t="str">
            <v>시험사2급</v>
          </cell>
          <cell r="D2671" t="str">
            <v>인</v>
          </cell>
          <cell r="O2671">
            <v>39180</v>
          </cell>
        </row>
        <row r="2672">
          <cell r="A2672" t="str">
            <v>L1000940</v>
          </cell>
          <cell r="B2672" t="str">
            <v>인건비</v>
          </cell>
          <cell r="C2672" t="str">
            <v>시험보조수</v>
          </cell>
          <cell r="D2672" t="str">
            <v>인</v>
          </cell>
          <cell r="O2672">
            <v>29385</v>
          </cell>
        </row>
        <row r="2673">
          <cell r="A2673" t="str">
            <v>L1000950</v>
          </cell>
          <cell r="B2673" t="str">
            <v>인건비</v>
          </cell>
          <cell r="C2673" t="str">
            <v>유리공</v>
          </cell>
          <cell r="D2673" t="str">
            <v>인</v>
          </cell>
          <cell r="O2673">
            <v>60295</v>
          </cell>
        </row>
        <row r="2674">
          <cell r="A2674" t="str">
            <v>L1000960</v>
          </cell>
          <cell r="B2674" t="str">
            <v>인건비</v>
          </cell>
          <cell r="C2674" t="str">
            <v>함석공</v>
          </cell>
          <cell r="D2674" t="str">
            <v>인</v>
          </cell>
          <cell r="O2674">
            <v>62933</v>
          </cell>
        </row>
        <row r="2675">
          <cell r="A2675" t="str">
            <v>L1000970</v>
          </cell>
          <cell r="B2675" t="str">
            <v>인건비</v>
          </cell>
          <cell r="C2675" t="str">
            <v>용접공 (일반)</v>
          </cell>
          <cell r="D2675" t="str">
            <v>인</v>
          </cell>
          <cell r="O2675">
            <v>58758</v>
          </cell>
        </row>
        <row r="2676">
          <cell r="A2676" t="str">
            <v>L1000980</v>
          </cell>
          <cell r="B2676" t="str">
            <v>인건비</v>
          </cell>
          <cell r="C2676" t="str">
            <v>닥트공</v>
          </cell>
          <cell r="D2676" t="str">
            <v>인</v>
          </cell>
          <cell r="O2676">
            <v>47697</v>
          </cell>
        </row>
        <row r="2677">
          <cell r="A2677" t="str">
            <v>L1000990</v>
          </cell>
          <cell r="B2677" t="str">
            <v>인건비</v>
          </cell>
          <cell r="C2677" t="str">
            <v>할석공</v>
          </cell>
          <cell r="D2677" t="str">
            <v>인</v>
          </cell>
          <cell r="O2677">
            <v>66464</v>
          </cell>
        </row>
        <row r="2678">
          <cell r="A2678" t="str">
            <v>L1001000</v>
          </cell>
          <cell r="B2678" t="str">
            <v>인건비</v>
          </cell>
          <cell r="C2678" t="str">
            <v>제철축로공</v>
          </cell>
          <cell r="D2678" t="str">
            <v>인</v>
          </cell>
          <cell r="O2678">
            <v>92761</v>
          </cell>
        </row>
        <row r="2679">
          <cell r="A2679" t="str">
            <v>L1001010</v>
          </cell>
          <cell r="B2679" t="str">
            <v>인건비</v>
          </cell>
          <cell r="C2679" t="str">
            <v>지적기사1급</v>
          </cell>
          <cell r="D2679" t="str">
            <v>인</v>
          </cell>
          <cell r="O2679">
            <v>93249</v>
          </cell>
        </row>
        <row r="2680">
          <cell r="A2680" t="str">
            <v>L1001020</v>
          </cell>
          <cell r="B2680" t="str">
            <v>인건비</v>
          </cell>
          <cell r="C2680" t="str">
            <v>지적기사2급</v>
          </cell>
          <cell r="D2680" t="str">
            <v>인</v>
          </cell>
          <cell r="O2680">
            <v>77363</v>
          </cell>
        </row>
        <row r="2681">
          <cell r="A2681" t="str">
            <v>L1001030</v>
          </cell>
          <cell r="B2681" t="str">
            <v>인건비</v>
          </cell>
          <cell r="C2681" t="str">
            <v>지적기능사1급</v>
          </cell>
          <cell r="D2681" t="str">
            <v>인</v>
          </cell>
          <cell r="O2681">
            <v>55223</v>
          </cell>
        </row>
        <row r="2682">
          <cell r="A2682" t="str">
            <v>L1001040</v>
          </cell>
          <cell r="B2682" t="str">
            <v>인건비</v>
          </cell>
          <cell r="C2682" t="str">
            <v>지적기능사2급</v>
          </cell>
          <cell r="D2682" t="str">
            <v>인</v>
          </cell>
          <cell r="O2682">
            <v>42030</v>
          </cell>
        </row>
        <row r="2683">
          <cell r="A2683" t="str">
            <v>L1001050</v>
          </cell>
          <cell r="B2683" t="str">
            <v>인건비</v>
          </cell>
          <cell r="C2683" t="str">
            <v>H/W설치기사</v>
          </cell>
          <cell r="D2683" t="str">
            <v>인</v>
          </cell>
          <cell r="O2683">
            <v>81821</v>
          </cell>
        </row>
        <row r="2684">
          <cell r="A2684" t="str">
            <v>L1001060</v>
          </cell>
          <cell r="B2684" t="str">
            <v>인건비</v>
          </cell>
          <cell r="C2684" t="str">
            <v>H/W시험기사</v>
          </cell>
          <cell r="D2684" t="str">
            <v>인</v>
          </cell>
          <cell r="O2684">
            <v>86593</v>
          </cell>
        </row>
        <row r="2685">
          <cell r="A2685" t="str">
            <v>L1001070</v>
          </cell>
          <cell r="B2685" t="str">
            <v>인건비</v>
          </cell>
          <cell r="C2685" t="str">
            <v>S/W시험기사</v>
          </cell>
          <cell r="D2685" t="str">
            <v>인</v>
          </cell>
          <cell r="O2685">
            <v>91329</v>
          </cell>
        </row>
        <row r="2686">
          <cell r="A2686" t="str">
            <v>L1001080</v>
          </cell>
          <cell r="B2686" t="str">
            <v>인건비</v>
          </cell>
          <cell r="C2686" t="str">
            <v>CPU시험기사</v>
          </cell>
          <cell r="D2686" t="str">
            <v>인</v>
          </cell>
          <cell r="O2686">
            <v>85241</v>
          </cell>
        </row>
        <row r="2687">
          <cell r="A2687" t="str">
            <v>L1001090</v>
          </cell>
          <cell r="B2687" t="str">
            <v>인건비</v>
          </cell>
          <cell r="C2687" t="str">
            <v>광통신기사</v>
          </cell>
          <cell r="D2687" t="str">
            <v>인</v>
          </cell>
          <cell r="O2687">
            <v>105532</v>
          </cell>
        </row>
        <row r="2688">
          <cell r="A2688" t="str">
            <v>L1001100</v>
          </cell>
          <cell r="B2688" t="str">
            <v>인건비</v>
          </cell>
          <cell r="C2688" t="str">
            <v>광케이블기사</v>
          </cell>
          <cell r="D2688" t="str">
            <v>인</v>
          </cell>
          <cell r="O2688">
            <v>95081</v>
          </cell>
        </row>
        <row r="2689">
          <cell r="A2689" t="str">
            <v>L1001110</v>
          </cell>
          <cell r="B2689" t="str">
            <v>인건비</v>
          </cell>
          <cell r="C2689" t="str">
            <v>통신기사1급</v>
          </cell>
          <cell r="D2689" t="str">
            <v>인</v>
          </cell>
          <cell r="O2689">
            <v>90809</v>
          </cell>
        </row>
        <row r="2690">
          <cell r="A2690" t="str">
            <v>L1001120</v>
          </cell>
          <cell r="B2690" t="str">
            <v>인건비</v>
          </cell>
          <cell r="C2690" t="str">
            <v>통신기사2급</v>
          </cell>
          <cell r="D2690" t="str">
            <v>인</v>
          </cell>
          <cell r="O2690">
            <v>86019</v>
          </cell>
        </row>
        <row r="2691">
          <cell r="A2691" t="str">
            <v>L1001130</v>
          </cell>
          <cell r="B2691" t="str">
            <v>인건비</v>
          </cell>
          <cell r="C2691" t="str">
            <v>통신기능사</v>
          </cell>
          <cell r="D2691" t="str">
            <v>인</v>
          </cell>
          <cell r="O2691">
            <v>75633</v>
          </cell>
        </row>
        <row r="2692">
          <cell r="A2692" t="str">
            <v>L1001140</v>
          </cell>
          <cell r="B2692" t="str">
            <v>인건비</v>
          </cell>
          <cell r="C2692" t="str">
            <v>전기공사1급</v>
          </cell>
          <cell r="D2692" t="str">
            <v>인</v>
          </cell>
          <cell r="O2692">
            <v>67469</v>
          </cell>
        </row>
        <row r="2693">
          <cell r="A2693" t="str">
            <v>L1001150</v>
          </cell>
          <cell r="B2693" t="str">
            <v>인건비</v>
          </cell>
          <cell r="C2693" t="str">
            <v>전기공사2급</v>
          </cell>
          <cell r="D2693" t="str">
            <v>인</v>
          </cell>
          <cell r="O2693">
            <v>57940</v>
          </cell>
        </row>
        <row r="2694">
          <cell r="A2694" t="str">
            <v>L1001160</v>
          </cell>
          <cell r="B2694" t="str">
            <v>인건비</v>
          </cell>
          <cell r="C2694" t="str">
            <v>변전전공</v>
          </cell>
          <cell r="D2694" t="str">
            <v>인</v>
          </cell>
          <cell r="O2694">
            <v>84845</v>
          </cell>
        </row>
        <row r="2695">
          <cell r="A2695" t="str">
            <v>L1001170</v>
          </cell>
          <cell r="B2695" t="str">
            <v>인건비</v>
          </cell>
          <cell r="C2695" t="str">
            <v>기계기사</v>
          </cell>
          <cell r="D2695" t="str">
            <v>인</v>
          </cell>
          <cell r="O2695">
            <v>76473</v>
          </cell>
        </row>
        <row r="2696">
          <cell r="A2696" t="str">
            <v>L1001180</v>
          </cell>
          <cell r="B2696" t="str">
            <v>인건비</v>
          </cell>
          <cell r="C2696" t="str">
            <v>기계산업기사</v>
          </cell>
          <cell r="D2696" t="str">
            <v>인</v>
          </cell>
          <cell r="O2696">
            <v>55983</v>
          </cell>
        </row>
        <row r="2697">
          <cell r="A2697" t="str">
            <v>L2</v>
          </cell>
          <cell r="B2697" t="str">
            <v>시운전비</v>
          </cell>
        </row>
        <row r="2698">
          <cell r="A2698" t="str">
            <v>L2000010</v>
          </cell>
          <cell r="B2698" t="str">
            <v>특급 기술자</v>
          </cell>
          <cell r="C2698" t="str">
            <v>상하수도</v>
          </cell>
          <cell r="D2698" t="str">
            <v>mD</v>
          </cell>
          <cell r="O2698">
            <v>129809</v>
          </cell>
        </row>
        <row r="2699">
          <cell r="A2699" t="str">
            <v>L2000020</v>
          </cell>
          <cell r="B2699" t="str">
            <v>고급 기술자</v>
          </cell>
          <cell r="C2699" t="str">
            <v>환경</v>
          </cell>
          <cell r="D2699" t="str">
            <v>mD</v>
          </cell>
          <cell r="O2699">
            <v>94007</v>
          </cell>
        </row>
        <row r="2700">
          <cell r="A2700" t="str">
            <v>L2000030</v>
          </cell>
          <cell r="B2700" t="str">
            <v>고급 기술자</v>
          </cell>
          <cell r="C2700" t="str">
            <v>계장</v>
          </cell>
          <cell r="D2700" t="str">
            <v>mD</v>
          </cell>
          <cell r="O2700">
            <v>94007</v>
          </cell>
        </row>
        <row r="2701">
          <cell r="A2701" t="str">
            <v>L2000040</v>
          </cell>
          <cell r="B2701" t="str">
            <v>중급 기술자</v>
          </cell>
          <cell r="C2701" t="str">
            <v>기계</v>
          </cell>
          <cell r="D2701" t="str">
            <v>mD</v>
          </cell>
          <cell r="O2701">
            <v>76473</v>
          </cell>
        </row>
        <row r="2702">
          <cell r="A2702" t="str">
            <v>L2000050</v>
          </cell>
          <cell r="B2702" t="str">
            <v>중급 기술자</v>
          </cell>
          <cell r="C2702" t="str">
            <v>전기</v>
          </cell>
          <cell r="D2702" t="str">
            <v>mD</v>
          </cell>
          <cell r="O2702">
            <v>76473</v>
          </cell>
        </row>
        <row r="2703">
          <cell r="A2703" t="str">
            <v>L2000060</v>
          </cell>
          <cell r="B2703" t="str">
            <v>중급 기술자</v>
          </cell>
          <cell r="C2703" t="str">
            <v>토목</v>
          </cell>
          <cell r="D2703" t="str">
            <v>mD</v>
          </cell>
          <cell r="O2703">
            <v>97488</v>
          </cell>
        </row>
        <row r="2704">
          <cell r="A2704" t="str">
            <v>L2000070</v>
          </cell>
          <cell r="B2704" t="str">
            <v>중급 기술자</v>
          </cell>
          <cell r="C2704" t="str">
            <v>계장</v>
          </cell>
          <cell r="D2704" t="str">
            <v>mD</v>
          </cell>
          <cell r="O2704">
            <v>76473</v>
          </cell>
        </row>
        <row r="2705">
          <cell r="A2705" t="str">
            <v>L2000080</v>
          </cell>
          <cell r="B2705" t="str">
            <v>초급 기술자</v>
          </cell>
          <cell r="C2705" t="str">
            <v>기계</v>
          </cell>
          <cell r="D2705" t="str">
            <v>mD</v>
          </cell>
          <cell r="O2705">
            <v>55983</v>
          </cell>
        </row>
        <row r="2706">
          <cell r="A2706" t="str">
            <v>L2000090</v>
          </cell>
          <cell r="B2706" t="str">
            <v>초급 기술자</v>
          </cell>
          <cell r="C2706" t="str">
            <v>전기</v>
          </cell>
          <cell r="D2706" t="str">
            <v>mD</v>
          </cell>
          <cell r="O2706">
            <v>55983</v>
          </cell>
        </row>
        <row r="2707">
          <cell r="A2707" t="str">
            <v>L2000100</v>
          </cell>
          <cell r="B2707" t="str">
            <v>초급 기술자</v>
          </cell>
          <cell r="C2707" t="str">
            <v>계장</v>
          </cell>
          <cell r="D2707" t="str">
            <v>mD</v>
          </cell>
          <cell r="O2707">
            <v>55983</v>
          </cell>
        </row>
        <row r="2708">
          <cell r="A2708" t="str">
            <v>L2000110</v>
          </cell>
          <cell r="B2708" t="str">
            <v>초급 기술자</v>
          </cell>
          <cell r="C2708" t="str">
            <v>환경</v>
          </cell>
          <cell r="D2708" t="str">
            <v>mD</v>
          </cell>
          <cell r="O2708">
            <v>55983</v>
          </cell>
        </row>
        <row r="2709">
          <cell r="A2709" t="str">
            <v>L2000120</v>
          </cell>
          <cell r="B2709" t="str">
            <v>중급 기능사</v>
          </cell>
          <cell r="C2709" t="str">
            <v>기계</v>
          </cell>
          <cell r="D2709" t="str">
            <v>mD</v>
          </cell>
          <cell r="O2709">
            <v>54923</v>
          </cell>
        </row>
        <row r="2710">
          <cell r="A2710" t="str">
            <v>L2000130</v>
          </cell>
          <cell r="B2710" t="str">
            <v>중급 기능사</v>
          </cell>
          <cell r="C2710" t="str">
            <v>전기</v>
          </cell>
          <cell r="D2710" t="str">
            <v>mD</v>
          </cell>
          <cell r="O2710">
            <v>54923</v>
          </cell>
        </row>
        <row r="2711">
          <cell r="A2711" t="str">
            <v>L2000140</v>
          </cell>
          <cell r="B2711" t="str">
            <v>중급 기능사</v>
          </cell>
          <cell r="C2711" t="str">
            <v>환경</v>
          </cell>
          <cell r="D2711" t="str">
            <v>mD</v>
          </cell>
          <cell r="O2711">
            <v>54923</v>
          </cell>
        </row>
        <row r="2712">
          <cell r="A2712" t="str">
            <v>L2000150</v>
          </cell>
          <cell r="B2712" t="str">
            <v>중급 기능사</v>
          </cell>
          <cell r="C2712" t="str">
            <v>토목</v>
          </cell>
          <cell r="D2712" t="str">
            <v>mD</v>
          </cell>
          <cell r="O2712">
            <v>60249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Baby일위대가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단가산출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예산서"/>
      <sheetName val="일위대가"/>
      <sheetName val="산출근거(집계)"/>
      <sheetName val="산출근거-1"/>
      <sheetName val="산출근거-2"/>
      <sheetName val="단가비교표"/>
      <sheetName val="단위수량-1"/>
      <sheetName val="노무비 근거"/>
      <sheetName val="9GNG운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"/>
      <sheetName val="건축내역"/>
      <sheetName val="laroux"/>
      <sheetName val="제출문"/>
      <sheetName val="조사개요"/>
      <sheetName val="물가변동지수표"/>
      <sheetName val="비목별계수표"/>
      <sheetName val="결과표(총)"/>
      <sheetName val="장비가격"/>
      <sheetName val="지수조정율산출결과표"/>
      <sheetName val="내역서(1)"/>
      <sheetName val="지수조정율산출결과표(2)"/>
      <sheetName val="내역서(2)"/>
      <sheetName val="N"/>
      <sheetName val="일위(건축)"/>
      <sheetName val="S"/>
      <sheetName val="기계"/>
      <sheetName val="원가"/>
      <sheetName val="결과표"/>
      <sheetName val="내역서"/>
      <sheetName val="적용대가"/>
      <sheetName val="지수산출방법"/>
      <sheetName val="산출방법"/>
      <sheetName val="원가 (2)"/>
      <sheetName val="토목"/>
      <sheetName val="건축"/>
      <sheetName val="설비"/>
      <sheetName val="N(TO)"/>
      <sheetName val="N(GUN)"/>
      <sheetName val="S배수공"/>
      <sheetName val="자재일람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목차"/>
      <sheetName val="간지"/>
      <sheetName val="인수공"/>
      <sheetName val="지수프럭"/>
      <sheetName val="압입공사"/>
      <sheetName val="fc관"/>
      <sheetName val="견인선"/>
      <sheetName val="재료"/>
      <sheetName val="토적집계"/>
      <sheetName val="토적(포장)"/>
      <sheetName val="내역"/>
      <sheetName val="동원(3)"/>
      <sheetName val="예정(3)"/>
      <sheetName val="조명율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목차"/>
      <sheetName val="간지"/>
      <sheetName val="인수공"/>
      <sheetName val="지수프럭"/>
      <sheetName val="압입공사"/>
      <sheetName val="fc관"/>
      <sheetName val="견인선"/>
      <sheetName val="재료"/>
      <sheetName val="토적집계"/>
      <sheetName val="토적(포장)"/>
      <sheetName val="변수값"/>
      <sheetName val="중기상차"/>
      <sheetName val="AS복구"/>
      <sheetName val="중기터파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공정코드"/>
      <sheetName val="구조물부문총괄"/>
      <sheetName val="구조물부문"/>
      <sheetName val="관로총괄"/>
      <sheetName val="관로부문"/>
      <sheetName val="재료(1)"/>
      <sheetName val="재료(2)"/>
      <sheetName val="토적-인,관"/>
      <sheetName val="단가"/>
      <sheetName val="재료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포장복구집계"/>
      <sheetName val="공정코드"/>
    </sheetNames>
    <sheetDataSet>
      <sheetData sheetId="0" refreshError="1"/>
      <sheetData sheetId="1" refreshError="1"/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761"/>
  <sheetViews>
    <sheetView topLeftCell="J1" workbookViewId="0">
      <pane xSplit="6" ySplit="1" topLeftCell="P2" activePane="bottomRight" state="frozen"/>
      <selection activeCell="J1" sqref="J1"/>
      <selection pane="topRight" activeCell="P1" sqref="P1"/>
      <selection pane="bottomLeft" activeCell="J2" sqref="J2"/>
      <selection pane="bottomRight" activeCell="S1" sqref="S1"/>
    </sheetView>
  </sheetViews>
  <sheetFormatPr defaultRowHeight="13.5"/>
  <cols>
    <col min="1" max="9" width="0" hidden="1" customWidth="1"/>
    <col min="11" max="11" width="0" hidden="1" customWidth="1"/>
  </cols>
  <sheetData>
    <row r="1" spans="1:18" s="1" customFormat="1">
      <c r="J1" s="1" t="s">
        <v>1105</v>
      </c>
      <c r="L1" s="1" t="s">
        <v>1106</v>
      </c>
      <c r="M1" s="1" t="s">
        <v>1107</v>
      </c>
      <c r="N1" s="1" t="s">
        <v>1108</v>
      </c>
      <c r="O1" s="1" t="s">
        <v>1109</v>
      </c>
      <c r="P1" s="1" t="s">
        <v>1110</v>
      </c>
      <c r="Q1" s="1" t="s">
        <v>1111</v>
      </c>
      <c r="R1" s="1" t="s">
        <v>1112</v>
      </c>
    </row>
    <row r="2" spans="1:18">
      <c r="A2" t="s">
        <v>1145</v>
      </c>
      <c r="B2" t="s">
        <v>1146</v>
      </c>
      <c r="C2" t="s">
        <v>1147</v>
      </c>
      <c r="D2">
        <v>1998000000</v>
      </c>
      <c r="E2" t="s">
        <v>1148</v>
      </c>
      <c r="F2" t="s">
        <v>1149</v>
      </c>
      <c r="G2" t="s">
        <v>1150</v>
      </c>
      <c r="H2" t="s">
        <v>1151</v>
      </c>
      <c r="I2" t="s">
        <v>1152</v>
      </c>
      <c r="J2" t="s">
        <v>1153</v>
      </c>
      <c r="K2">
        <v>1</v>
      </c>
      <c r="L2" t="s">
        <v>1154</v>
      </c>
      <c r="M2" t="s">
        <v>1155</v>
      </c>
      <c r="N2">
        <v>21363</v>
      </c>
      <c r="O2" t="s">
        <v>1156</v>
      </c>
      <c r="P2">
        <v>0</v>
      </c>
      <c r="Q2">
        <v>0</v>
      </c>
      <c r="R2">
        <v>0</v>
      </c>
    </row>
    <row r="3" spans="1:18">
      <c r="A3" t="s">
        <v>1145</v>
      </c>
      <c r="B3" t="s">
        <v>1146</v>
      </c>
      <c r="C3" t="s">
        <v>1147</v>
      </c>
      <c r="D3">
        <v>1998000000</v>
      </c>
      <c r="E3" t="s">
        <v>1148</v>
      </c>
      <c r="F3" t="s">
        <v>1149</v>
      </c>
      <c r="G3" t="s">
        <v>1150</v>
      </c>
      <c r="H3" t="s">
        <v>1151</v>
      </c>
      <c r="I3" t="s">
        <v>1152</v>
      </c>
      <c r="J3" t="s">
        <v>1157</v>
      </c>
      <c r="K3">
        <v>2</v>
      </c>
      <c r="L3" t="s">
        <v>1158</v>
      </c>
      <c r="M3" t="s">
        <v>1159</v>
      </c>
      <c r="N3">
        <v>18123</v>
      </c>
      <c r="O3" t="s">
        <v>1156</v>
      </c>
      <c r="P3">
        <v>0</v>
      </c>
      <c r="Q3">
        <v>0</v>
      </c>
      <c r="R3">
        <v>0</v>
      </c>
    </row>
    <row r="4" spans="1:18">
      <c r="A4" t="s">
        <v>1145</v>
      </c>
      <c r="B4" t="s">
        <v>1146</v>
      </c>
      <c r="C4" t="s">
        <v>1147</v>
      </c>
      <c r="D4">
        <v>1998000000</v>
      </c>
      <c r="E4" t="s">
        <v>1148</v>
      </c>
      <c r="F4" t="s">
        <v>1149</v>
      </c>
      <c r="G4" t="s">
        <v>1150</v>
      </c>
      <c r="H4" t="s">
        <v>1151</v>
      </c>
      <c r="I4" t="s">
        <v>1152</v>
      </c>
      <c r="J4" t="s">
        <v>1160</v>
      </c>
      <c r="K4">
        <v>3</v>
      </c>
      <c r="L4" t="s">
        <v>1161</v>
      </c>
      <c r="M4" t="s">
        <v>1162</v>
      </c>
      <c r="N4">
        <v>3240</v>
      </c>
      <c r="O4" t="s">
        <v>1156</v>
      </c>
      <c r="P4">
        <v>0</v>
      </c>
      <c r="Q4">
        <v>0</v>
      </c>
      <c r="R4">
        <v>0</v>
      </c>
    </row>
    <row r="5" spans="1:18">
      <c r="A5" t="s">
        <v>1145</v>
      </c>
      <c r="B5" t="s">
        <v>1146</v>
      </c>
      <c r="C5" t="s">
        <v>1147</v>
      </c>
      <c r="D5">
        <v>1998000000</v>
      </c>
      <c r="E5" t="s">
        <v>1148</v>
      </c>
      <c r="F5" t="s">
        <v>1149</v>
      </c>
      <c r="G5" t="s">
        <v>1150</v>
      </c>
      <c r="H5" t="s">
        <v>1151</v>
      </c>
      <c r="I5" t="s">
        <v>1152</v>
      </c>
      <c r="J5" t="s">
        <v>1163</v>
      </c>
      <c r="K5">
        <v>4</v>
      </c>
      <c r="L5" t="s">
        <v>1164</v>
      </c>
      <c r="M5" t="s">
        <v>1165</v>
      </c>
      <c r="N5">
        <v>3240</v>
      </c>
      <c r="O5" t="s">
        <v>1156</v>
      </c>
      <c r="P5">
        <v>0</v>
      </c>
      <c r="Q5">
        <v>0</v>
      </c>
      <c r="R5">
        <v>0</v>
      </c>
    </row>
    <row r="6" spans="1:18">
      <c r="A6" t="s">
        <v>1145</v>
      </c>
      <c r="B6" t="s">
        <v>1146</v>
      </c>
      <c r="C6" t="s">
        <v>1147</v>
      </c>
      <c r="D6">
        <v>1998000000</v>
      </c>
      <c r="E6" t="s">
        <v>1148</v>
      </c>
      <c r="F6" t="s">
        <v>1149</v>
      </c>
      <c r="G6" t="s">
        <v>1150</v>
      </c>
      <c r="H6" t="s">
        <v>1151</v>
      </c>
      <c r="I6" t="s">
        <v>1152</v>
      </c>
      <c r="J6" t="s">
        <v>1166</v>
      </c>
      <c r="K6">
        <v>5</v>
      </c>
      <c r="L6" t="s">
        <v>1167</v>
      </c>
      <c r="M6" t="s">
        <v>1165</v>
      </c>
      <c r="N6">
        <v>3240</v>
      </c>
      <c r="O6" t="s">
        <v>1156</v>
      </c>
      <c r="P6">
        <v>0</v>
      </c>
      <c r="Q6">
        <v>0</v>
      </c>
      <c r="R6">
        <v>0</v>
      </c>
    </row>
    <row r="7" spans="1:18">
      <c r="A7" t="s">
        <v>1145</v>
      </c>
      <c r="B7" t="s">
        <v>1146</v>
      </c>
      <c r="C7" t="s">
        <v>1147</v>
      </c>
      <c r="D7">
        <v>1998000000</v>
      </c>
      <c r="E7" t="s">
        <v>1148</v>
      </c>
      <c r="F7" t="s">
        <v>1149</v>
      </c>
      <c r="G7" t="s">
        <v>1150</v>
      </c>
      <c r="H7" t="s">
        <v>1151</v>
      </c>
      <c r="I7" t="s">
        <v>1152</v>
      </c>
      <c r="J7" t="s">
        <v>1168</v>
      </c>
      <c r="K7">
        <v>6</v>
      </c>
      <c r="L7" t="s">
        <v>1169</v>
      </c>
      <c r="M7" t="s">
        <v>1155</v>
      </c>
      <c r="N7">
        <v>6887</v>
      </c>
      <c r="O7" t="s">
        <v>1156</v>
      </c>
      <c r="P7">
        <v>0</v>
      </c>
      <c r="Q7">
        <v>0</v>
      </c>
      <c r="R7">
        <v>0</v>
      </c>
    </row>
    <row r="8" spans="1:18">
      <c r="A8" t="s">
        <v>1145</v>
      </c>
      <c r="B8" t="s">
        <v>1146</v>
      </c>
      <c r="C8" t="s">
        <v>1147</v>
      </c>
      <c r="D8">
        <v>1998000000</v>
      </c>
      <c r="E8" t="s">
        <v>1148</v>
      </c>
      <c r="F8" t="s">
        <v>1149</v>
      </c>
      <c r="G8" t="s">
        <v>1150</v>
      </c>
      <c r="H8" t="s">
        <v>1151</v>
      </c>
      <c r="I8" t="s">
        <v>1152</v>
      </c>
      <c r="J8" t="s">
        <v>1170</v>
      </c>
      <c r="K8">
        <v>7</v>
      </c>
      <c r="L8" t="s">
        <v>1171</v>
      </c>
      <c r="M8" t="s">
        <v>1172</v>
      </c>
      <c r="N8">
        <v>6603</v>
      </c>
      <c r="O8" t="s">
        <v>1173</v>
      </c>
      <c r="P8">
        <v>0</v>
      </c>
      <c r="Q8">
        <v>0</v>
      </c>
      <c r="R8">
        <v>0</v>
      </c>
    </row>
    <row r="9" spans="1:18">
      <c r="A9" t="s">
        <v>1145</v>
      </c>
      <c r="B9" t="s">
        <v>1146</v>
      </c>
      <c r="C9" t="s">
        <v>1147</v>
      </c>
      <c r="D9">
        <v>1998000000</v>
      </c>
      <c r="E9" t="s">
        <v>1148</v>
      </c>
      <c r="F9" t="s">
        <v>1149</v>
      </c>
      <c r="G9" t="s">
        <v>1150</v>
      </c>
      <c r="H9" t="s">
        <v>1151</v>
      </c>
      <c r="I9" t="s">
        <v>1152</v>
      </c>
      <c r="J9" t="s">
        <v>1174</v>
      </c>
      <c r="K9">
        <v>8</v>
      </c>
      <c r="L9" t="s">
        <v>1175</v>
      </c>
      <c r="M9" t="s">
        <v>1155</v>
      </c>
      <c r="N9">
        <v>4553</v>
      </c>
      <c r="O9" t="s">
        <v>1156</v>
      </c>
      <c r="P9">
        <v>0</v>
      </c>
      <c r="Q9">
        <v>0</v>
      </c>
      <c r="R9">
        <v>0</v>
      </c>
    </row>
    <row r="10" spans="1:18">
      <c r="A10" t="s">
        <v>1145</v>
      </c>
      <c r="B10" t="s">
        <v>1146</v>
      </c>
      <c r="C10" t="s">
        <v>1147</v>
      </c>
      <c r="D10">
        <v>1998000000</v>
      </c>
      <c r="E10" t="s">
        <v>1148</v>
      </c>
      <c r="F10" t="s">
        <v>1149</v>
      </c>
      <c r="G10" t="s">
        <v>1150</v>
      </c>
      <c r="H10" t="s">
        <v>1151</v>
      </c>
      <c r="I10" t="s">
        <v>1152</v>
      </c>
      <c r="J10" t="s">
        <v>1176</v>
      </c>
      <c r="K10">
        <v>9</v>
      </c>
      <c r="L10" t="s">
        <v>1177</v>
      </c>
      <c r="M10" t="s">
        <v>1178</v>
      </c>
      <c r="N10">
        <v>6120</v>
      </c>
      <c r="O10" t="s">
        <v>1156</v>
      </c>
      <c r="P10">
        <v>0</v>
      </c>
      <c r="Q10">
        <v>0</v>
      </c>
      <c r="R10">
        <v>0</v>
      </c>
    </row>
    <row r="11" spans="1:18">
      <c r="A11" t="s">
        <v>1145</v>
      </c>
      <c r="B11" t="s">
        <v>1146</v>
      </c>
      <c r="C11" t="s">
        <v>1147</v>
      </c>
      <c r="D11">
        <v>1998000000</v>
      </c>
      <c r="E11" t="s">
        <v>1148</v>
      </c>
      <c r="F11" t="s">
        <v>1149</v>
      </c>
      <c r="G11" t="s">
        <v>1150</v>
      </c>
      <c r="H11" t="s">
        <v>1151</v>
      </c>
      <c r="I11" t="s">
        <v>1152</v>
      </c>
      <c r="J11" t="s">
        <v>1179</v>
      </c>
      <c r="K11">
        <v>10</v>
      </c>
      <c r="L11" t="s">
        <v>1180</v>
      </c>
      <c r="M11" t="s">
        <v>1155</v>
      </c>
      <c r="N11">
        <v>1877</v>
      </c>
      <c r="O11" t="s">
        <v>1156</v>
      </c>
      <c r="P11">
        <v>0</v>
      </c>
      <c r="Q11">
        <v>0</v>
      </c>
      <c r="R11">
        <v>0</v>
      </c>
    </row>
    <row r="12" spans="1:18">
      <c r="A12" t="s">
        <v>1145</v>
      </c>
      <c r="B12" t="s">
        <v>1146</v>
      </c>
      <c r="C12" t="s">
        <v>1147</v>
      </c>
      <c r="D12">
        <v>1998000000</v>
      </c>
      <c r="E12" t="s">
        <v>1148</v>
      </c>
      <c r="F12" t="s">
        <v>1149</v>
      </c>
      <c r="G12" t="s">
        <v>1150</v>
      </c>
      <c r="H12" t="s">
        <v>1151</v>
      </c>
      <c r="I12" t="s">
        <v>1152</v>
      </c>
      <c r="J12" t="s">
        <v>1181</v>
      </c>
      <c r="K12">
        <v>11</v>
      </c>
      <c r="L12" t="s">
        <v>1177</v>
      </c>
      <c r="M12" t="s">
        <v>1182</v>
      </c>
      <c r="N12">
        <v>2394</v>
      </c>
      <c r="O12" t="s">
        <v>1156</v>
      </c>
      <c r="P12">
        <v>0</v>
      </c>
      <c r="Q12">
        <v>0</v>
      </c>
      <c r="R12">
        <v>0</v>
      </c>
    </row>
    <row r="13" spans="1:18">
      <c r="A13" t="s">
        <v>1145</v>
      </c>
      <c r="B13" t="s">
        <v>1146</v>
      </c>
      <c r="C13" t="s">
        <v>1147</v>
      </c>
      <c r="D13">
        <v>1998000000</v>
      </c>
      <c r="E13" t="s">
        <v>1148</v>
      </c>
      <c r="F13" t="s">
        <v>1149</v>
      </c>
      <c r="G13" t="s">
        <v>1150</v>
      </c>
      <c r="H13" t="s">
        <v>1151</v>
      </c>
      <c r="I13" t="s">
        <v>1152</v>
      </c>
      <c r="J13" t="s">
        <v>1183</v>
      </c>
      <c r="K13">
        <v>12</v>
      </c>
      <c r="L13" t="s">
        <v>1184</v>
      </c>
      <c r="M13" t="s">
        <v>1185</v>
      </c>
      <c r="N13">
        <v>90000</v>
      </c>
      <c r="O13" t="s">
        <v>1156</v>
      </c>
      <c r="P13">
        <v>0</v>
      </c>
      <c r="Q13">
        <v>0</v>
      </c>
      <c r="R13">
        <v>0</v>
      </c>
    </row>
    <row r="14" spans="1:18">
      <c r="A14" t="s">
        <v>1145</v>
      </c>
      <c r="B14" t="s">
        <v>1146</v>
      </c>
      <c r="C14" t="s">
        <v>1147</v>
      </c>
      <c r="D14">
        <v>1998000000</v>
      </c>
      <c r="E14" t="s">
        <v>1148</v>
      </c>
      <c r="F14" t="s">
        <v>1149</v>
      </c>
      <c r="G14" t="s">
        <v>1150</v>
      </c>
      <c r="H14" t="s">
        <v>1151</v>
      </c>
      <c r="I14" t="s">
        <v>1152</v>
      </c>
      <c r="J14" t="s">
        <v>1186</v>
      </c>
      <c r="K14">
        <v>13</v>
      </c>
      <c r="L14" t="s">
        <v>1187</v>
      </c>
      <c r="M14" t="s">
        <v>1188</v>
      </c>
      <c r="N14">
        <v>3240</v>
      </c>
      <c r="O14" t="s">
        <v>1156</v>
      </c>
      <c r="P14">
        <v>0</v>
      </c>
      <c r="Q14">
        <v>0</v>
      </c>
      <c r="R14">
        <v>0</v>
      </c>
    </row>
    <row r="15" spans="1:18">
      <c r="A15" t="s">
        <v>1145</v>
      </c>
      <c r="B15" t="s">
        <v>1146</v>
      </c>
      <c r="C15" t="s">
        <v>1147</v>
      </c>
      <c r="D15">
        <v>1998000000</v>
      </c>
      <c r="E15" t="s">
        <v>1148</v>
      </c>
      <c r="F15" t="s">
        <v>1149</v>
      </c>
      <c r="G15" t="s">
        <v>1150</v>
      </c>
      <c r="H15" t="s">
        <v>1151</v>
      </c>
      <c r="I15" t="s">
        <v>1152</v>
      </c>
      <c r="J15" t="s">
        <v>1189</v>
      </c>
      <c r="K15">
        <v>14</v>
      </c>
      <c r="L15" t="s">
        <v>1190</v>
      </c>
      <c r="M15" t="s">
        <v>1188</v>
      </c>
      <c r="N15">
        <v>3647</v>
      </c>
      <c r="O15" t="s">
        <v>1156</v>
      </c>
      <c r="P15">
        <v>0</v>
      </c>
      <c r="Q15">
        <v>0</v>
      </c>
      <c r="R15">
        <v>0</v>
      </c>
    </row>
    <row r="16" spans="1:18">
      <c r="A16" t="s">
        <v>1145</v>
      </c>
      <c r="B16" t="s">
        <v>1146</v>
      </c>
      <c r="C16" t="s">
        <v>1147</v>
      </c>
      <c r="D16">
        <v>1998000000</v>
      </c>
      <c r="E16" t="s">
        <v>1148</v>
      </c>
      <c r="F16" t="s">
        <v>1149</v>
      </c>
      <c r="G16" t="s">
        <v>1150</v>
      </c>
      <c r="H16" t="s">
        <v>1151</v>
      </c>
      <c r="I16" t="s">
        <v>1152</v>
      </c>
      <c r="J16" t="s">
        <v>1191</v>
      </c>
      <c r="K16">
        <v>15</v>
      </c>
      <c r="L16" t="s">
        <v>1192</v>
      </c>
      <c r="M16" t="s">
        <v>1165</v>
      </c>
      <c r="N16">
        <v>6887</v>
      </c>
      <c r="O16" t="s">
        <v>1156</v>
      </c>
      <c r="P16">
        <v>0</v>
      </c>
      <c r="Q16">
        <v>0</v>
      </c>
      <c r="R16">
        <v>0</v>
      </c>
    </row>
    <row r="17" spans="1:18">
      <c r="A17" t="s">
        <v>1145</v>
      </c>
      <c r="B17" t="s">
        <v>1146</v>
      </c>
      <c r="C17" t="s">
        <v>1147</v>
      </c>
      <c r="D17">
        <v>1998000000</v>
      </c>
      <c r="E17" t="s">
        <v>1148</v>
      </c>
      <c r="F17" t="s">
        <v>1149</v>
      </c>
      <c r="G17" t="s">
        <v>1150</v>
      </c>
      <c r="H17" t="s">
        <v>1151</v>
      </c>
      <c r="I17" t="s">
        <v>1152</v>
      </c>
      <c r="J17" t="s">
        <v>1193</v>
      </c>
      <c r="K17">
        <v>16</v>
      </c>
      <c r="L17" t="s">
        <v>1194</v>
      </c>
      <c r="M17" t="s">
        <v>1195</v>
      </c>
      <c r="N17">
        <v>14476</v>
      </c>
      <c r="O17" t="s">
        <v>1156</v>
      </c>
      <c r="P17">
        <v>0</v>
      </c>
      <c r="Q17">
        <v>0</v>
      </c>
      <c r="R17">
        <v>0</v>
      </c>
    </row>
    <row r="18" spans="1:18">
      <c r="A18" t="s">
        <v>1145</v>
      </c>
      <c r="B18" t="s">
        <v>1146</v>
      </c>
      <c r="C18" t="s">
        <v>1147</v>
      </c>
      <c r="D18">
        <v>1998000000</v>
      </c>
      <c r="E18" t="s">
        <v>1148</v>
      </c>
      <c r="F18" t="s">
        <v>1149</v>
      </c>
      <c r="G18" t="s">
        <v>1150</v>
      </c>
      <c r="H18" t="s">
        <v>1151</v>
      </c>
      <c r="I18" t="s">
        <v>1152</v>
      </c>
      <c r="J18" t="s">
        <v>1196</v>
      </c>
      <c r="K18">
        <v>17</v>
      </c>
      <c r="L18" t="s">
        <v>1197</v>
      </c>
      <c r="M18" t="s">
        <v>1198</v>
      </c>
      <c r="N18">
        <v>68637</v>
      </c>
      <c r="O18" t="s">
        <v>1156</v>
      </c>
      <c r="P18">
        <v>0</v>
      </c>
      <c r="Q18">
        <v>0</v>
      </c>
      <c r="R18">
        <v>0</v>
      </c>
    </row>
    <row r="19" spans="1:18">
      <c r="A19" t="s">
        <v>1145</v>
      </c>
      <c r="B19" t="s">
        <v>1146</v>
      </c>
      <c r="C19" t="s">
        <v>1147</v>
      </c>
      <c r="D19">
        <v>1998000000</v>
      </c>
      <c r="E19" t="s">
        <v>1148</v>
      </c>
      <c r="F19" t="s">
        <v>1149</v>
      </c>
      <c r="G19" t="s">
        <v>1150</v>
      </c>
      <c r="H19" t="s">
        <v>1151</v>
      </c>
      <c r="I19" t="s">
        <v>1152</v>
      </c>
      <c r="J19" t="s">
        <v>1199</v>
      </c>
      <c r="K19">
        <v>18</v>
      </c>
      <c r="L19" t="s">
        <v>1200</v>
      </c>
      <c r="M19" t="s">
        <v>1201</v>
      </c>
      <c r="N19">
        <v>30836</v>
      </c>
      <c r="O19" t="s">
        <v>1156</v>
      </c>
      <c r="P19">
        <v>0</v>
      </c>
      <c r="Q19">
        <v>0</v>
      </c>
      <c r="R19">
        <v>0</v>
      </c>
    </row>
    <row r="20" spans="1:18">
      <c r="A20" t="s">
        <v>1145</v>
      </c>
      <c r="B20" t="s">
        <v>1146</v>
      </c>
      <c r="C20" t="s">
        <v>1147</v>
      </c>
      <c r="D20">
        <v>1998000000</v>
      </c>
      <c r="E20" t="s">
        <v>1148</v>
      </c>
      <c r="F20" t="s">
        <v>1149</v>
      </c>
      <c r="G20" t="s">
        <v>1150</v>
      </c>
      <c r="H20" t="s">
        <v>1151</v>
      </c>
      <c r="I20" t="s">
        <v>1152</v>
      </c>
      <c r="J20" t="s">
        <v>1166</v>
      </c>
      <c r="K20">
        <v>19</v>
      </c>
      <c r="L20" t="s">
        <v>1167</v>
      </c>
      <c r="M20" t="s">
        <v>1165</v>
      </c>
      <c r="N20">
        <v>30836</v>
      </c>
      <c r="O20" t="s">
        <v>1156</v>
      </c>
      <c r="P20">
        <v>0</v>
      </c>
      <c r="Q20">
        <v>0</v>
      </c>
      <c r="R20">
        <v>0</v>
      </c>
    </row>
    <row r="21" spans="1:18">
      <c r="A21" t="s">
        <v>1145</v>
      </c>
      <c r="B21" t="s">
        <v>1146</v>
      </c>
      <c r="C21" t="s">
        <v>1147</v>
      </c>
      <c r="D21">
        <v>1998000000</v>
      </c>
      <c r="E21" t="s">
        <v>1148</v>
      </c>
      <c r="F21" t="s">
        <v>1149</v>
      </c>
      <c r="G21" t="s">
        <v>1150</v>
      </c>
      <c r="H21" t="s">
        <v>1151</v>
      </c>
      <c r="I21" t="s">
        <v>1152</v>
      </c>
      <c r="J21" t="s">
        <v>1202</v>
      </c>
      <c r="K21">
        <v>20</v>
      </c>
      <c r="L21" t="s">
        <v>1426</v>
      </c>
      <c r="M21" t="s">
        <v>1188</v>
      </c>
      <c r="N21">
        <v>30836</v>
      </c>
      <c r="O21" t="s">
        <v>1156</v>
      </c>
      <c r="P21">
        <v>0</v>
      </c>
      <c r="Q21">
        <v>0</v>
      </c>
      <c r="R21">
        <v>0</v>
      </c>
    </row>
    <row r="22" spans="1:18">
      <c r="A22" t="s">
        <v>1145</v>
      </c>
      <c r="B22" t="s">
        <v>1146</v>
      </c>
      <c r="C22" t="s">
        <v>1147</v>
      </c>
      <c r="D22">
        <v>1998000000</v>
      </c>
      <c r="E22" t="s">
        <v>1148</v>
      </c>
      <c r="F22" t="s">
        <v>1149</v>
      </c>
      <c r="G22" t="s">
        <v>1150</v>
      </c>
      <c r="H22" t="s">
        <v>1151</v>
      </c>
      <c r="I22" t="s">
        <v>1152</v>
      </c>
      <c r="J22" t="s">
        <v>1427</v>
      </c>
      <c r="K22">
        <v>21</v>
      </c>
      <c r="L22" t="s">
        <v>1428</v>
      </c>
      <c r="M22" t="s">
        <v>1155</v>
      </c>
      <c r="N22">
        <v>0</v>
      </c>
      <c r="O22" t="s">
        <v>1429</v>
      </c>
      <c r="P22">
        <v>0</v>
      </c>
      <c r="Q22">
        <v>0</v>
      </c>
      <c r="R22">
        <v>0</v>
      </c>
    </row>
    <row r="23" spans="1:18">
      <c r="A23" t="s">
        <v>1145</v>
      </c>
      <c r="B23" t="s">
        <v>1146</v>
      </c>
      <c r="C23" t="s">
        <v>1147</v>
      </c>
      <c r="D23">
        <v>1998000000</v>
      </c>
      <c r="E23" t="s">
        <v>1148</v>
      </c>
      <c r="F23" t="s">
        <v>1149</v>
      </c>
      <c r="G23" t="s">
        <v>1150</v>
      </c>
      <c r="H23" t="s">
        <v>1151</v>
      </c>
      <c r="I23" t="s">
        <v>1152</v>
      </c>
      <c r="J23" t="s">
        <v>1430</v>
      </c>
      <c r="K23">
        <v>22</v>
      </c>
      <c r="L23" t="s">
        <v>1431</v>
      </c>
      <c r="M23" t="s">
        <v>1432</v>
      </c>
      <c r="N23">
        <v>86</v>
      </c>
      <c r="O23" t="s">
        <v>1433</v>
      </c>
      <c r="P23">
        <v>0</v>
      </c>
      <c r="Q23">
        <v>0</v>
      </c>
      <c r="R23">
        <v>0</v>
      </c>
    </row>
    <row r="24" spans="1:18">
      <c r="A24" t="s">
        <v>1145</v>
      </c>
      <c r="B24" t="s">
        <v>1146</v>
      </c>
      <c r="C24" t="s">
        <v>1147</v>
      </c>
      <c r="D24">
        <v>1998000000</v>
      </c>
      <c r="E24" t="s">
        <v>1148</v>
      </c>
      <c r="F24" t="s">
        <v>1149</v>
      </c>
      <c r="G24" t="s">
        <v>1150</v>
      </c>
      <c r="H24" t="s">
        <v>1151</v>
      </c>
      <c r="I24" t="s">
        <v>1152</v>
      </c>
      <c r="J24" t="s">
        <v>1434</v>
      </c>
      <c r="K24">
        <v>23</v>
      </c>
      <c r="L24" t="s">
        <v>1435</v>
      </c>
      <c r="M24" t="s">
        <v>1155</v>
      </c>
      <c r="N24">
        <v>19</v>
      </c>
      <c r="O24" t="s">
        <v>1433</v>
      </c>
      <c r="P24">
        <v>0</v>
      </c>
      <c r="Q24">
        <v>0</v>
      </c>
      <c r="R24">
        <v>0</v>
      </c>
    </row>
    <row r="25" spans="1:18">
      <c r="A25" t="s">
        <v>1145</v>
      </c>
      <c r="B25" t="s">
        <v>1146</v>
      </c>
      <c r="C25" t="s">
        <v>1147</v>
      </c>
      <c r="D25">
        <v>1998000000</v>
      </c>
      <c r="E25" t="s">
        <v>1148</v>
      </c>
      <c r="F25" t="s">
        <v>1149</v>
      </c>
      <c r="G25" t="s">
        <v>1150</v>
      </c>
      <c r="H25" t="s">
        <v>1151</v>
      </c>
      <c r="I25" t="s">
        <v>1152</v>
      </c>
      <c r="J25" t="s">
        <v>1436</v>
      </c>
      <c r="K25">
        <v>24</v>
      </c>
      <c r="L25" t="s">
        <v>1437</v>
      </c>
      <c r="M25" t="s">
        <v>1438</v>
      </c>
      <c r="N25">
        <v>767</v>
      </c>
      <c r="O25" t="s">
        <v>1173</v>
      </c>
      <c r="P25">
        <v>0</v>
      </c>
      <c r="Q25">
        <v>0</v>
      </c>
      <c r="R25">
        <v>0</v>
      </c>
    </row>
    <row r="26" spans="1:18">
      <c r="A26" t="s">
        <v>1145</v>
      </c>
      <c r="B26" t="s">
        <v>1146</v>
      </c>
      <c r="C26" t="s">
        <v>1147</v>
      </c>
      <c r="D26">
        <v>1998000000</v>
      </c>
      <c r="E26" t="s">
        <v>1148</v>
      </c>
      <c r="F26" t="s">
        <v>1149</v>
      </c>
      <c r="G26" t="s">
        <v>1150</v>
      </c>
      <c r="H26" t="s">
        <v>1151</v>
      </c>
      <c r="I26" t="s">
        <v>1152</v>
      </c>
      <c r="J26" t="s">
        <v>1439</v>
      </c>
      <c r="K26">
        <v>25</v>
      </c>
      <c r="L26" t="s">
        <v>1440</v>
      </c>
      <c r="M26" t="s">
        <v>1441</v>
      </c>
      <c r="N26">
        <v>367</v>
      </c>
      <c r="O26" t="s">
        <v>1173</v>
      </c>
      <c r="P26">
        <v>0</v>
      </c>
      <c r="Q26">
        <v>0</v>
      </c>
      <c r="R26">
        <v>0</v>
      </c>
    </row>
    <row r="27" spans="1:18">
      <c r="A27" t="s">
        <v>1145</v>
      </c>
      <c r="B27" t="s">
        <v>1146</v>
      </c>
      <c r="C27" t="s">
        <v>1147</v>
      </c>
      <c r="D27">
        <v>1998000000</v>
      </c>
      <c r="E27" t="s">
        <v>1148</v>
      </c>
      <c r="F27" t="s">
        <v>1149</v>
      </c>
      <c r="G27" t="s">
        <v>1150</v>
      </c>
      <c r="H27" t="s">
        <v>1151</v>
      </c>
      <c r="I27" t="s">
        <v>1152</v>
      </c>
      <c r="J27" t="s">
        <v>1442</v>
      </c>
      <c r="K27">
        <v>26</v>
      </c>
      <c r="L27" t="s">
        <v>1443</v>
      </c>
      <c r="M27" t="s">
        <v>1155</v>
      </c>
      <c r="N27">
        <v>0</v>
      </c>
      <c r="O27" t="s">
        <v>1429</v>
      </c>
      <c r="P27">
        <v>0</v>
      </c>
      <c r="Q27">
        <v>0</v>
      </c>
      <c r="R27">
        <v>0</v>
      </c>
    </row>
    <row r="28" spans="1:18">
      <c r="A28" t="s">
        <v>1145</v>
      </c>
      <c r="B28" t="s">
        <v>1146</v>
      </c>
      <c r="C28" t="s">
        <v>1147</v>
      </c>
      <c r="D28">
        <v>1998000000</v>
      </c>
      <c r="E28" t="s">
        <v>1148</v>
      </c>
      <c r="F28" t="s">
        <v>1149</v>
      </c>
      <c r="G28" t="s">
        <v>1150</v>
      </c>
      <c r="H28" t="s">
        <v>1151</v>
      </c>
      <c r="I28" t="s">
        <v>1152</v>
      </c>
      <c r="J28" t="s">
        <v>1444</v>
      </c>
      <c r="K28">
        <v>27</v>
      </c>
      <c r="L28" t="s">
        <v>1445</v>
      </c>
      <c r="M28" t="s">
        <v>1446</v>
      </c>
      <c r="N28">
        <v>56.1</v>
      </c>
      <c r="O28" t="s">
        <v>1447</v>
      </c>
      <c r="P28">
        <v>0</v>
      </c>
      <c r="Q28">
        <v>0</v>
      </c>
      <c r="R28">
        <v>0</v>
      </c>
    </row>
    <row r="29" spans="1:18">
      <c r="A29" t="s">
        <v>1145</v>
      </c>
      <c r="B29" t="s">
        <v>1146</v>
      </c>
      <c r="C29" t="s">
        <v>1147</v>
      </c>
      <c r="D29">
        <v>1998000000</v>
      </c>
      <c r="E29" t="s">
        <v>1148</v>
      </c>
      <c r="F29" t="s">
        <v>1149</v>
      </c>
      <c r="G29" t="s">
        <v>1150</v>
      </c>
      <c r="H29" t="s">
        <v>1151</v>
      </c>
      <c r="I29" t="s">
        <v>1152</v>
      </c>
      <c r="J29" t="s">
        <v>1448</v>
      </c>
      <c r="K29">
        <v>28</v>
      </c>
      <c r="L29" t="s">
        <v>1449</v>
      </c>
      <c r="M29" t="s">
        <v>1450</v>
      </c>
      <c r="N29">
        <v>1.18</v>
      </c>
      <c r="O29" t="s">
        <v>1156</v>
      </c>
      <c r="P29">
        <v>0</v>
      </c>
      <c r="Q29">
        <v>0</v>
      </c>
      <c r="R29">
        <v>0</v>
      </c>
    </row>
    <row r="30" spans="1:18">
      <c r="A30" t="s">
        <v>1145</v>
      </c>
      <c r="B30" t="s">
        <v>1146</v>
      </c>
      <c r="C30" t="s">
        <v>1147</v>
      </c>
      <c r="D30">
        <v>1998000000</v>
      </c>
      <c r="E30" t="s">
        <v>1148</v>
      </c>
      <c r="F30" t="s">
        <v>1149</v>
      </c>
      <c r="G30" t="s">
        <v>1150</v>
      </c>
      <c r="H30" t="s">
        <v>1151</v>
      </c>
      <c r="I30" t="s">
        <v>1451</v>
      </c>
      <c r="J30" t="s">
        <v>1452</v>
      </c>
      <c r="K30">
        <v>1</v>
      </c>
      <c r="L30" t="s">
        <v>1453</v>
      </c>
      <c r="M30" t="s">
        <v>1155</v>
      </c>
      <c r="N30">
        <v>0</v>
      </c>
      <c r="O30" t="s">
        <v>1429</v>
      </c>
      <c r="P30">
        <v>0</v>
      </c>
      <c r="Q30">
        <v>0</v>
      </c>
      <c r="R30">
        <v>0</v>
      </c>
    </row>
    <row r="31" spans="1:18">
      <c r="A31" t="s">
        <v>1145</v>
      </c>
      <c r="B31" t="s">
        <v>1146</v>
      </c>
      <c r="C31" t="s">
        <v>1147</v>
      </c>
      <c r="D31">
        <v>1998000000</v>
      </c>
      <c r="E31" t="s">
        <v>1148</v>
      </c>
      <c r="F31" t="s">
        <v>1149</v>
      </c>
      <c r="G31" t="s">
        <v>1150</v>
      </c>
      <c r="H31" t="s">
        <v>1151</v>
      </c>
      <c r="I31" t="s">
        <v>1451</v>
      </c>
      <c r="J31" t="s">
        <v>1454</v>
      </c>
      <c r="K31">
        <v>2</v>
      </c>
      <c r="L31" t="s">
        <v>1455</v>
      </c>
      <c r="M31" t="s">
        <v>1456</v>
      </c>
      <c r="N31">
        <v>23.7</v>
      </c>
      <c r="O31" t="s">
        <v>1156</v>
      </c>
      <c r="P31">
        <v>0</v>
      </c>
      <c r="Q31">
        <v>0</v>
      </c>
      <c r="R31">
        <v>0</v>
      </c>
    </row>
    <row r="32" spans="1:18">
      <c r="A32" t="s">
        <v>1145</v>
      </c>
      <c r="B32" t="s">
        <v>1146</v>
      </c>
      <c r="C32" t="s">
        <v>1147</v>
      </c>
      <c r="D32">
        <v>1998000000</v>
      </c>
      <c r="E32" t="s">
        <v>1148</v>
      </c>
      <c r="F32" t="s">
        <v>1149</v>
      </c>
      <c r="G32" t="s">
        <v>1150</v>
      </c>
      <c r="H32" t="s">
        <v>1151</v>
      </c>
      <c r="I32" t="s">
        <v>1451</v>
      </c>
      <c r="J32" t="s">
        <v>1457</v>
      </c>
      <c r="K32">
        <v>3</v>
      </c>
      <c r="L32" t="s">
        <v>1458</v>
      </c>
      <c r="M32" t="s">
        <v>1459</v>
      </c>
      <c r="N32">
        <v>8118.09</v>
      </c>
      <c r="O32" t="s">
        <v>1156</v>
      </c>
      <c r="P32">
        <v>0</v>
      </c>
      <c r="Q32">
        <v>0</v>
      </c>
      <c r="R32">
        <v>0</v>
      </c>
    </row>
    <row r="33" spans="1:18">
      <c r="A33" t="s">
        <v>1145</v>
      </c>
      <c r="B33" t="s">
        <v>1146</v>
      </c>
      <c r="C33" t="s">
        <v>1147</v>
      </c>
      <c r="D33">
        <v>1998000000</v>
      </c>
      <c r="E33" t="s">
        <v>1148</v>
      </c>
      <c r="F33" t="s">
        <v>1149</v>
      </c>
      <c r="G33" t="s">
        <v>1150</v>
      </c>
      <c r="H33" t="s">
        <v>1151</v>
      </c>
      <c r="I33" t="s">
        <v>1451</v>
      </c>
      <c r="J33" t="s">
        <v>1460</v>
      </c>
      <c r="K33">
        <v>4</v>
      </c>
      <c r="L33" t="s">
        <v>1458</v>
      </c>
      <c r="M33" t="s">
        <v>1461</v>
      </c>
      <c r="N33">
        <v>564.63</v>
      </c>
      <c r="O33" t="s">
        <v>1156</v>
      </c>
      <c r="P33">
        <v>0</v>
      </c>
      <c r="Q33">
        <v>0</v>
      </c>
      <c r="R33">
        <v>0</v>
      </c>
    </row>
    <row r="34" spans="1:18">
      <c r="A34" t="s">
        <v>1145</v>
      </c>
      <c r="B34" t="s">
        <v>1146</v>
      </c>
      <c r="C34" t="s">
        <v>1147</v>
      </c>
      <c r="D34">
        <v>1998000000</v>
      </c>
      <c r="E34" t="s">
        <v>1148</v>
      </c>
      <c r="F34" t="s">
        <v>1149</v>
      </c>
      <c r="G34" t="s">
        <v>1150</v>
      </c>
      <c r="H34" t="s">
        <v>1151</v>
      </c>
      <c r="I34" t="s">
        <v>1451</v>
      </c>
      <c r="J34" t="s">
        <v>1462</v>
      </c>
      <c r="K34">
        <v>5</v>
      </c>
      <c r="L34" t="s">
        <v>1458</v>
      </c>
      <c r="M34" t="s">
        <v>1463</v>
      </c>
      <c r="N34">
        <v>1418.08</v>
      </c>
      <c r="O34" t="s">
        <v>1156</v>
      </c>
      <c r="P34">
        <v>0</v>
      </c>
      <c r="Q34">
        <v>0</v>
      </c>
      <c r="R34">
        <v>0</v>
      </c>
    </row>
    <row r="35" spans="1:18">
      <c r="A35" t="s">
        <v>1145</v>
      </c>
      <c r="B35" t="s">
        <v>1146</v>
      </c>
      <c r="C35" t="s">
        <v>1147</v>
      </c>
      <c r="D35">
        <v>1998000000</v>
      </c>
      <c r="E35" t="s">
        <v>1148</v>
      </c>
      <c r="F35" t="s">
        <v>1149</v>
      </c>
      <c r="G35" t="s">
        <v>1150</v>
      </c>
      <c r="H35" t="s">
        <v>1151</v>
      </c>
      <c r="I35" t="s">
        <v>1451</v>
      </c>
      <c r="J35" t="s">
        <v>1464</v>
      </c>
      <c r="K35">
        <v>6</v>
      </c>
      <c r="L35" t="s">
        <v>1465</v>
      </c>
      <c r="M35" t="s">
        <v>1155</v>
      </c>
      <c r="N35">
        <v>8706.42</v>
      </c>
      <c r="O35" t="s">
        <v>1156</v>
      </c>
      <c r="P35">
        <v>0</v>
      </c>
      <c r="Q35">
        <v>0</v>
      </c>
      <c r="R35">
        <v>0</v>
      </c>
    </row>
    <row r="36" spans="1:18">
      <c r="A36" t="s">
        <v>1145</v>
      </c>
      <c r="B36" t="s">
        <v>1146</v>
      </c>
      <c r="C36" t="s">
        <v>1147</v>
      </c>
      <c r="D36">
        <v>1998000000</v>
      </c>
      <c r="E36" t="s">
        <v>1148</v>
      </c>
      <c r="F36" t="s">
        <v>1149</v>
      </c>
      <c r="G36" t="s">
        <v>1150</v>
      </c>
      <c r="H36" t="s">
        <v>1151</v>
      </c>
      <c r="I36" t="s">
        <v>1451</v>
      </c>
      <c r="J36" t="s">
        <v>1466</v>
      </c>
      <c r="K36">
        <v>7</v>
      </c>
      <c r="L36" t="s">
        <v>1467</v>
      </c>
      <c r="M36" t="s">
        <v>1468</v>
      </c>
      <c r="N36">
        <v>757.91</v>
      </c>
      <c r="O36" t="s">
        <v>1156</v>
      </c>
      <c r="P36">
        <v>0</v>
      </c>
      <c r="Q36">
        <v>0</v>
      </c>
      <c r="R36">
        <v>0</v>
      </c>
    </row>
    <row r="37" spans="1:18">
      <c r="A37" t="s">
        <v>1145</v>
      </c>
      <c r="B37" t="s">
        <v>1146</v>
      </c>
      <c r="C37" t="s">
        <v>1147</v>
      </c>
      <c r="D37">
        <v>1998000000</v>
      </c>
      <c r="E37" t="s">
        <v>1148</v>
      </c>
      <c r="F37" t="s">
        <v>1149</v>
      </c>
      <c r="G37" t="s">
        <v>1150</v>
      </c>
      <c r="H37" t="s">
        <v>1151</v>
      </c>
      <c r="I37" t="s">
        <v>1451</v>
      </c>
      <c r="J37" t="s">
        <v>1469</v>
      </c>
      <c r="K37">
        <v>8</v>
      </c>
      <c r="L37" t="s">
        <v>1470</v>
      </c>
      <c r="M37" t="s">
        <v>1471</v>
      </c>
      <c r="N37">
        <v>34</v>
      </c>
      <c r="O37" t="s">
        <v>1472</v>
      </c>
      <c r="P37">
        <v>0</v>
      </c>
      <c r="Q37">
        <v>0</v>
      </c>
      <c r="R37">
        <v>0</v>
      </c>
    </row>
    <row r="38" spans="1:18">
      <c r="A38" t="s">
        <v>1145</v>
      </c>
      <c r="B38" t="s">
        <v>1146</v>
      </c>
      <c r="C38" t="s">
        <v>1147</v>
      </c>
      <c r="D38">
        <v>1998000000</v>
      </c>
      <c r="E38" t="s">
        <v>1148</v>
      </c>
      <c r="F38" t="s">
        <v>1149</v>
      </c>
      <c r="G38" t="s">
        <v>1150</v>
      </c>
      <c r="H38" t="s">
        <v>1151</v>
      </c>
      <c r="I38" t="s">
        <v>1451</v>
      </c>
      <c r="J38" t="s">
        <v>1473</v>
      </c>
      <c r="K38">
        <v>9</v>
      </c>
      <c r="L38" t="s">
        <v>1470</v>
      </c>
      <c r="M38" t="s">
        <v>1474</v>
      </c>
      <c r="N38">
        <v>14</v>
      </c>
      <c r="O38" t="s">
        <v>1472</v>
      </c>
      <c r="P38">
        <v>0</v>
      </c>
      <c r="Q38">
        <v>0</v>
      </c>
      <c r="R38">
        <v>0</v>
      </c>
    </row>
    <row r="39" spans="1:18">
      <c r="A39" t="s">
        <v>1145</v>
      </c>
      <c r="B39" t="s">
        <v>1146</v>
      </c>
      <c r="C39" t="s">
        <v>1147</v>
      </c>
      <c r="D39">
        <v>1998000000</v>
      </c>
      <c r="E39" t="s">
        <v>1148</v>
      </c>
      <c r="F39" t="s">
        <v>1149</v>
      </c>
      <c r="G39" t="s">
        <v>1150</v>
      </c>
      <c r="H39" t="s">
        <v>1151</v>
      </c>
      <c r="I39" t="s">
        <v>1451</v>
      </c>
      <c r="J39" t="s">
        <v>1475</v>
      </c>
      <c r="K39">
        <v>10</v>
      </c>
      <c r="L39" t="s">
        <v>1470</v>
      </c>
      <c r="M39" t="s">
        <v>1476</v>
      </c>
      <c r="N39">
        <v>82</v>
      </c>
      <c r="O39" t="s">
        <v>1472</v>
      </c>
      <c r="P39">
        <v>0</v>
      </c>
      <c r="Q39">
        <v>0</v>
      </c>
      <c r="R39">
        <v>0</v>
      </c>
    </row>
    <row r="40" spans="1:18">
      <c r="A40" t="s">
        <v>1145</v>
      </c>
      <c r="B40" t="s">
        <v>1146</v>
      </c>
      <c r="C40" t="s">
        <v>1147</v>
      </c>
      <c r="D40">
        <v>1998000000</v>
      </c>
      <c r="E40" t="s">
        <v>1148</v>
      </c>
      <c r="F40" t="s">
        <v>1149</v>
      </c>
      <c r="G40" t="s">
        <v>1150</v>
      </c>
      <c r="H40" t="s">
        <v>1151</v>
      </c>
      <c r="I40" t="s">
        <v>1451</v>
      </c>
      <c r="J40" t="s">
        <v>1477</v>
      </c>
      <c r="K40">
        <v>11</v>
      </c>
      <c r="L40" t="s">
        <v>1478</v>
      </c>
      <c r="M40" t="s">
        <v>1155</v>
      </c>
      <c r="N40">
        <v>263.88</v>
      </c>
      <c r="O40" t="s">
        <v>1479</v>
      </c>
      <c r="P40">
        <v>0</v>
      </c>
      <c r="Q40">
        <v>0</v>
      </c>
      <c r="R40">
        <v>0</v>
      </c>
    </row>
    <row r="41" spans="1:18">
      <c r="A41" t="s">
        <v>1145</v>
      </c>
      <c r="B41" t="s">
        <v>1146</v>
      </c>
      <c r="C41" t="s">
        <v>1147</v>
      </c>
      <c r="D41">
        <v>1998000000</v>
      </c>
      <c r="E41" t="s">
        <v>1148</v>
      </c>
      <c r="F41" t="s">
        <v>1149</v>
      </c>
      <c r="G41" t="s">
        <v>1150</v>
      </c>
      <c r="H41" t="s">
        <v>1151</v>
      </c>
      <c r="I41" t="s">
        <v>1451</v>
      </c>
      <c r="J41" t="s">
        <v>1480</v>
      </c>
      <c r="K41">
        <v>12</v>
      </c>
      <c r="L41" t="s">
        <v>1481</v>
      </c>
      <c r="M41" t="s">
        <v>1155</v>
      </c>
      <c r="N41">
        <v>22.14</v>
      </c>
      <c r="O41" t="s">
        <v>1173</v>
      </c>
      <c r="P41">
        <v>0</v>
      </c>
      <c r="Q41">
        <v>0</v>
      </c>
      <c r="R41">
        <v>0</v>
      </c>
    </row>
    <row r="42" spans="1:18">
      <c r="A42" t="s">
        <v>1145</v>
      </c>
      <c r="B42" t="s">
        <v>1146</v>
      </c>
      <c r="C42" t="s">
        <v>1147</v>
      </c>
      <c r="D42">
        <v>1998000000</v>
      </c>
      <c r="E42" t="s">
        <v>1148</v>
      </c>
      <c r="F42" t="s">
        <v>1149</v>
      </c>
      <c r="G42" t="s">
        <v>1150</v>
      </c>
      <c r="H42" t="s">
        <v>1151</v>
      </c>
      <c r="I42" t="s">
        <v>1451</v>
      </c>
      <c r="J42" t="s">
        <v>1482</v>
      </c>
      <c r="K42">
        <v>13</v>
      </c>
      <c r="L42" t="s">
        <v>1483</v>
      </c>
      <c r="M42" t="s">
        <v>1484</v>
      </c>
      <c r="N42">
        <v>9366.59</v>
      </c>
      <c r="O42" t="s">
        <v>1156</v>
      </c>
      <c r="P42">
        <v>0</v>
      </c>
      <c r="Q42">
        <v>0</v>
      </c>
      <c r="R42">
        <v>0</v>
      </c>
    </row>
    <row r="43" spans="1:18">
      <c r="A43" t="s">
        <v>1145</v>
      </c>
      <c r="B43" t="s">
        <v>1146</v>
      </c>
      <c r="C43" t="s">
        <v>1147</v>
      </c>
      <c r="D43">
        <v>1998000000</v>
      </c>
      <c r="E43" t="s">
        <v>1148</v>
      </c>
      <c r="F43" t="s">
        <v>1149</v>
      </c>
      <c r="G43" t="s">
        <v>1150</v>
      </c>
      <c r="H43" t="s">
        <v>1151</v>
      </c>
      <c r="I43" t="s">
        <v>1451</v>
      </c>
      <c r="J43" t="s">
        <v>1485</v>
      </c>
      <c r="K43">
        <v>14</v>
      </c>
      <c r="L43" t="s">
        <v>1486</v>
      </c>
      <c r="M43" t="s">
        <v>1487</v>
      </c>
      <c r="N43">
        <v>9366.59</v>
      </c>
      <c r="O43" t="s">
        <v>1156</v>
      </c>
      <c r="P43">
        <v>0</v>
      </c>
      <c r="Q43">
        <v>0</v>
      </c>
      <c r="R43">
        <v>0</v>
      </c>
    </row>
    <row r="44" spans="1:18">
      <c r="A44" t="s">
        <v>1145</v>
      </c>
      <c r="B44" t="s">
        <v>1146</v>
      </c>
      <c r="C44" t="s">
        <v>1147</v>
      </c>
      <c r="D44">
        <v>1998000000</v>
      </c>
      <c r="E44" t="s">
        <v>1148</v>
      </c>
      <c r="F44" t="s">
        <v>1149</v>
      </c>
      <c r="G44" t="s">
        <v>1150</v>
      </c>
      <c r="H44" t="s">
        <v>1151</v>
      </c>
      <c r="I44" t="s">
        <v>1451</v>
      </c>
      <c r="J44" t="s">
        <v>1488</v>
      </c>
      <c r="K44">
        <v>15</v>
      </c>
      <c r="L44" t="s">
        <v>1489</v>
      </c>
      <c r="M44" t="s">
        <v>1490</v>
      </c>
      <c r="N44">
        <v>4741</v>
      </c>
      <c r="O44" t="s">
        <v>1479</v>
      </c>
      <c r="P44">
        <v>0</v>
      </c>
      <c r="Q44">
        <v>0</v>
      </c>
      <c r="R44">
        <v>0</v>
      </c>
    </row>
    <row r="45" spans="1:18">
      <c r="A45" t="s">
        <v>1145</v>
      </c>
      <c r="B45" t="s">
        <v>1146</v>
      </c>
      <c r="C45" t="s">
        <v>1147</v>
      </c>
      <c r="D45">
        <v>1998000000</v>
      </c>
      <c r="E45" t="s">
        <v>1148</v>
      </c>
      <c r="F45" t="s">
        <v>1149</v>
      </c>
      <c r="G45" t="s">
        <v>1150</v>
      </c>
      <c r="H45" t="s">
        <v>1151</v>
      </c>
      <c r="I45" t="s">
        <v>1451</v>
      </c>
      <c r="J45" t="s">
        <v>1491</v>
      </c>
      <c r="K45">
        <v>16</v>
      </c>
      <c r="L45" t="s">
        <v>1492</v>
      </c>
      <c r="M45" t="s">
        <v>1493</v>
      </c>
      <c r="N45">
        <v>4952.91</v>
      </c>
      <c r="O45" t="s">
        <v>1156</v>
      </c>
      <c r="P45">
        <v>0</v>
      </c>
      <c r="Q45">
        <v>0</v>
      </c>
      <c r="R45">
        <v>0</v>
      </c>
    </row>
    <row r="46" spans="1:18">
      <c r="A46" t="s">
        <v>1145</v>
      </c>
      <c r="B46" t="s">
        <v>1146</v>
      </c>
      <c r="C46" t="s">
        <v>1147</v>
      </c>
      <c r="D46">
        <v>1998000000</v>
      </c>
      <c r="E46" t="s">
        <v>1148</v>
      </c>
      <c r="F46" t="s">
        <v>1149</v>
      </c>
      <c r="G46" t="s">
        <v>1150</v>
      </c>
      <c r="H46" t="s">
        <v>1151</v>
      </c>
      <c r="I46" t="s">
        <v>1451</v>
      </c>
      <c r="J46" t="s">
        <v>1494</v>
      </c>
      <c r="K46">
        <v>17</v>
      </c>
      <c r="L46" t="s">
        <v>1495</v>
      </c>
      <c r="M46" t="s">
        <v>1468</v>
      </c>
      <c r="N46">
        <v>4952.91</v>
      </c>
      <c r="O46" t="s">
        <v>1156</v>
      </c>
      <c r="P46">
        <v>0</v>
      </c>
      <c r="Q46">
        <v>0</v>
      </c>
      <c r="R46">
        <v>0</v>
      </c>
    </row>
    <row r="47" spans="1:18">
      <c r="A47" t="s">
        <v>1145</v>
      </c>
      <c r="B47" t="s">
        <v>1146</v>
      </c>
      <c r="C47" t="s">
        <v>1147</v>
      </c>
      <c r="D47">
        <v>1998000000</v>
      </c>
      <c r="E47" t="s">
        <v>1148</v>
      </c>
      <c r="F47" t="s">
        <v>1149</v>
      </c>
      <c r="G47" t="s">
        <v>1150</v>
      </c>
      <c r="H47" t="s">
        <v>1151</v>
      </c>
      <c r="I47" t="s">
        <v>1451</v>
      </c>
      <c r="J47" t="s">
        <v>1496</v>
      </c>
      <c r="K47">
        <v>18</v>
      </c>
      <c r="L47" t="s">
        <v>1497</v>
      </c>
      <c r="M47" t="s">
        <v>1498</v>
      </c>
      <c r="N47">
        <v>348.18</v>
      </c>
      <c r="O47" t="s">
        <v>1156</v>
      </c>
      <c r="P47">
        <v>0</v>
      </c>
      <c r="Q47">
        <v>0</v>
      </c>
      <c r="R47">
        <v>0</v>
      </c>
    </row>
    <row r="48" spans="1:18">
      <c r="A48" t="s">
        <v>1145</v>
      </c>
      <c r="B48" t="s">
        <v>1146</v>
      </c>
      <c r="C48" t="s">
        <v>1147</v>
      </c>
      <c r="D48">
        <v>1998000000</v>
      </c>
      <c r="E48" t="s">
        <v>1148</v>
      </c>
      <c r="F48" t="s">
        <v>1149</v>
      </c>
      <c r="G48" t="s">
        <v>1150</v>
      </c>
      <c r="H48" t="s">
        <v>1151</v>
      </c>
      <c r="I48" t="s">
        <v>1451</v>
      </c>
      <c r="J48" t="s">
        <v>1499</v>
      </c>
      <c r="K48">
        <v>19</v>
      </c>
      <c r="L48" t="s">
        <v>1500</v>
      </c>
      <c r="M48" t="s">
        <v>1501</v>
      </c>
      <c r="N48">
        <v>55</v>
      </c>
      <c r="O48" t="s">
        <v>1479</v>
      </c>
      <c r="P48">
        <v>0</v>
      </c>
      <c r="Q48">
        <v>0</v>
      </c>
      <c r="R48">
        <v>0</v>
      </c>
    </row>
    <row r="49" spans="1:18">
      <c r="A49" t="s">
        <v>1145</v>
      </c>
      <c r="B49" t="s">
        <v>1146</v>
      </c>
      <c r="C49" t="s">
        <v>1147</v>
      </c>
      <c r="D49">
        <v>1998000000</v>
      </c>
      <c r="E49" t="s">
        <v>1148</v>
      </c>
      <c r="F49" t="s">
        <v>1149</v>
      </c>
      <c r="G49" t="s">
        <v>1150</v>
      </c>
      <c r="H49" t="s">
        <v>1151</v>
      </c>
      <c r="I49" t="s">
        <v>1451</v>
      </c>
      <c r="J49" t="s">
        <v>1502</v>
      </c>
      <c r="K49">
        <v>20</v>
      </c>
      <c r="L49" t="s">
        <v>1500</v>
      </c>
      <c r="M49" t="s">
        <v>1503</v>
      </c>
      <c r="N49">
        <v>341</v>
      </c>
      <c r="O49" t="s">
        <v>1479</v>
      </c>
      <c r="P49">
        <v>0</v>
      </c>
      <c r="Q49">
        <v>0</v>
      </c>
      <c r="R49">
        <v>0</v>
      </c>
    </row>
    <row r="50" spans="1:18">
      <c r="A50" t="s">
        <v>1145</v>
      </c>
      <c r="B50" t="s">
        <v>1146</v>
      </c>
      <c r="C50" t="s">
        <v>1147</v>
      </c>
      <c r="D50">
        <v>1998000000</v>
      </c>
      <c r="E50" t="s">
        <v>1148</v>
      </c>
      <c r="F50" t="s">
        <v>1149</v>
      </c>
      <c r="G50" t="s">
        <v>1150</v>
      </c>
      <c r="H50" t="s">
        <v>1151</v>
      </c>
      <c r="I50" t="s">
        <v>1451</v>
      </c>
      <c r="J50" t="s">
        <v>1504</v>
      </c>
      <c r="K50">
        <v>21</v>
      </c>
      <c r="L50" t="s">
        <v>1505</v>
      </c>
      <c r="M50" t="s">
        <v>1506</v>
      </c>
      <c r="N50">
        <v>243.5</v>
      </c>
      <c r="O50" t="s">
        <v>1479</v>
      </c>
      <c r="P50">
        <v>0</v>
      </c>
      <c r="Q50">
        <v>0</v>
      </c>
      <c r="R50">
        <v>0</v>
      </c>
    </row>
    <row r="51" spans="1:18">
      <c r="A51" t="s">
        <v>1145</v>
      </c>
      <c r="B51" t="s">
        <v>1146</v>
      </c>
      <c r="C51" t="s">
        <v>1147</v>
      </c>
      <c r="D51">
        <v>1998000000</v>
      </c>
      <c r="E51" t="s">
        <v>1148</v>
      </c>
      <c r="F51" t="s">
        <v>1149</v>
      </c>
      <c r="G51" t="s">
        <v>1150</v>
      </c>
      <c r="H51" t="s">
        <v>1151</v>
      </c>
      <c r="I51" t="s">
        <v>1451</v>
      </c>
      <c r="J51" t="s">
        <v>1507</v>
      </c>
      <c r="K51">
        <v>22</v>
      </c>
      <c r="L51" t="s">
        <v>1508</v>
      </c>
      <c r="M51" t="s">
        <v>1509</v>
      </c>
      <c r="N51">
        <v>268.39999999999998</v>
      </c>
      <c r="O51" t="s">
        <v>1479</v>
      </c>
      <c r="P51">
        <v>0</v>
      </c>
      <c r="Q51">
        <v>0</v>
      </c>
      <c r="R51">
        <v>0</v>
      </c>
    </row>
    <row r="52" spans="1:18">
      <c r="A52" t="s">
        <v>1145</v>
      </c>
      <c r="B52" t="s">
        <v>1146</v>
      </c>
      <c r="C52" t="s">
        <v>1147</v>
      </c>
      <c r="D52">
        <v>1998000000</v>
      </c>
      <c r="E52" t="s">
        <v>1148</v>
      </c>
      <c r="F52" t="s">
        <v>1149</v>
      </c>
      <c r="G52" t="s">
        <v>1150</v>
      </c>
      <c r="H52" t="s">
        <v>1151</v>
      </c>
      <c r="I52" t="s">
        <v>1451</v>
      </c>
      <c r="J52" t="s">
        <v>1510</v>
      </c>
      <c r="K52">
        <v>23</v>
      </c>
      <c r="L52" t="s">
        <v>1511</v>
      </c>
      <c r="M52" t="s">
        <v>1512</v>
      </c>
      <c r="N52">
        <v>-852.78</v>
      </c>
      <c r="O52" t="s">
        <v>1513</v>
      </c>
      <c r="P52">
        <v>0</v>
      </c>
      <c r="Q52">
        <v>0</v>
      </c>
      <c r="R52">
        <v>0</v>
      </c>
    </row>
    <row r="53" spans="1:18">
      <c r="A53" t="s">
        <v>1145</v>
      </c>
      <c r="B53" t="s">
        <v>1146</v>
      </c>
      <c r="C53" t="s">
        <v>1147</v>
      </c>
      <c r="D53">
        <v>1998000000</v>
      </c>
      <c r="E53" t="s">
        <v>1148</v>
      </c>
      <c r="F53" t="s">
        <v>1149</v>
      </c>
      <c r="G53" t="s">
        <v>1150</v>
      </c>
      <c r="H53" t="s">
        <v>1151</v>
      </c>
      <c r="I53" t="s">
        <v>1451</v>
      </c>
      <c r="J53" t="s">
        <v>1514</v>
      </c>
      <c r="K53">
        <v>24</v>
      </c>
      <c r="L53" t="s">
        <v>1511</v>
      </c>
      <c r="M53" t="s">
        <v>1515</v>
      </c>
      <c r="N53">
        <v>-4.53</v>
      </c>
      <c r="O53" t="s">
        <v>1513</v>
      </c>
      <c r="P53">
        <v>0</v>
      </c>
      <c r="Q53">
        <v>0</v>
      </c>
      <c r="R53">
        <v>0</v>
      </c>
    </row>
    <row r="54" spans="1:18">
      <c r="A54" t="s">
        <v>1145</v>
      </c>
      <c r="B54" t="s">
        <v>1146</v>
      </c>
      <c r="C54" t="s">
        <v>1147</v>
      </c>
      <c r="D54">
        <v>1998000000</v>
      </c>
      <c r="E54" t="s">
        <v>1148</v>
      </c>
      <c r="F54" t="s">
        <v>1149</v>
      </c>
      <c r="G54" t="s">
        <v>1150</v>
      </c>
      <c r="H54" t="s">
        <v>1151</v>
      </c>
      <c r="I54" t="s">
        <v>1451</v>
      </c>
      <c r="J54" t="s">
        <v>1516</v>
      </c>
      <c r="K54">
        <v>25</v>
      </c>
      <c r="L54" t="s">
        <v>1517</v>
      </c>
      <c r="M54" t="s">
        <v>1155</v>
      </c>
      <c r="N54">
        <v>0</v>
      </c>
      <c r="O54" t="s">
        <v>1429</v>
      </c>
      <c r="P54">
        <v>0</v>
      </c>
      <c r="Q54">
        <v>0</v>
      </c>
      <c r="R54">
        <v>0</v>
      </c>
    </row>
    <row r="55" spans="1:18">
      <c r="A55" t="s">
        <v>1145</v>
      </c>
      <c r="B55" t="s">
        <v>1146</v>
      </c>
      <c r="C55" t="s">
        <v>1147</v>
      </c>
      <c r="D55">
        <v>1998000000</v>
      </c>
      <c r="E55" t="s">
        <v>1148</v>
      </c>
      <c r="F55" t="s">
        <v>1149</v>
      </c>
      <c r="G55" t="s">
        <v>1150</v>
      </c>
      <c r="H55" t="s">
        <v>1151</v>
      </c>
      <c r="I55" t="s">
        <v>1451</v>
      </c>
      <c r="J55" t="s">
        <v>1460</v>
      </c>
      <c r="K55">
        <v>26</v>
      </c>
      <c r="L55" t="s">
        <v>1458</v>
      </c>
      <c r="M55" t="s">
        <v>1461</v>
      </c>
      <c r="N55">
        <v>26.06</v>
      </c>
      <c r="O55" t="s">
        <v>1156</v>
      </c>
      <c r="P55">
        <v>0</v>
      </c>
      <c r="Q55">
        <v>0</v>
      </c>
      <c r="R55">
        <v>0</v>
      </c>
    </row>
    <row r="56" spans="1:18">
      <c r="A56" t="s">
        <v>1145</v>
      </c>
      <c r="B56" t="s">
        <v>1146</v>
      </c>
      <c r="C56" t="s">
        <v>1147</v>
      </c>
      <c r="D56">
        <v>1998000000</v>
      </c>
      <c r="E56" t="s">
        <v>1148</v>
      </c>
      <c r="F56" t="s">
        <v>1149</v>
      </c>
      <c r="G56" t="s">
        <v>1150</v>
      </c>
      <c r="H56" t="s">
        <v>1151</v>
      </c>
      <c r="I56" t="s">
        <v>1451</v>
      </c>
      <c r="J56" t="s">
        <v>1462</v>
      </c>
      <c r="K56">
        <v>27</v>
      </c>
      <c r="L56" t="s">
        <v>1458</v>
      </c>
      <c r="M56" t="s">
        <v>1463</v>
      </c>
      <c r="N56">
        <v>41.68</v>
      </c>
      <c r="O56" t="s">
        <v>1156</v>
      </c>
      <c r="P56">
        <v>0</v>
      </c>
      <c r="Q56">
        <v>0</v>
      </c>
      <c r="R56">
        <v>0</v>
      </c>
    </row>
    <row r="57" spans="1:18">
      <c r="A57" t="s">
        <v>1145</v>
      </c>
      <c r="B57" t="s">
        <v>1146</v>
      </c>
      <c r="C57" t="s">
        <v>1147</v>
      </c>
      <c r="D57">
        <v>1998000000</v>
      </c>
      <c r="E57" t="s">
        <v>1148</v>
      </c>
      <c r="F57" t="s">
        <v>1149</v>
      </c>
      <c r="G57" t="s">
        <v>1150</v>
      </c>
      <c r="H57" t="s">
        <v>1151</v>
      </c>
      <c r="I57" t="s">
        <v>1451</v>
      </c>
      <c r="J57" t="s">
        <v>1466</v>
      </c>
      <c r="K57">
        <v>28</v>
      </c>
      <c r="L57" t="s">
        <v>1467</v>
      </c>
      <c r="M57" t="s">
        <v>1468</v>
      </c>
      <c r="N57">
        <v>67.739999999999995</v>
      </c>
      <c r="O57" t="s">
        <v>1156</v>
      </c>
      <c r="P57">
        <v>0</v>
      </c>
      <c r="Q57">
        <v>0</v>
      </c>
      <c r="R57">
        <v>0</v>
      </c>
    </row>
    <row r="58" spans="1:18">
      <c r="A58" t="s">
        <v>1145</v>
      </c>
      <c r="B58" t="s">
        <v>1146</v>
      </c>
      <c r="C58" t="s">
        <v>1147</v>
      </c>
      <c r="D58">
        <v>1998000000</v>
      </c>
      <c r="E58" t="s">
        <v>1148</v>
      </c>
      <c r="F58" t="s">
        <v>1149</v>
      </c>
      <c r="G58" t="s">
        <v>1150</v>
      </c>
      <c r="H58" t="s">
        <v>1151</v>
      </c>
      <c r="I58" t="s">
        <v>1451</v>
      </c>
      <c r="J58" t="s">
        <v>1518</v>
      </c>
      <c r="K58">
        <v>29</v>
      </c>
      <c r="L58" t="s">
        <v>1519</v>
      </c>
      <c r="M58" t="s">
        <v>1155</v>
      </c>
      <c r="N58">
        <v>0</v>
      </c>
      <c r="O58" t="s">
        <v>1429</v>
      </c>
      <c r="P58">
        <v>0</v>
      </c>
      <c r="Q58">
        <v>0</v>
      </c>
      <c r="R58">
        <v>0</v>
      </c>
    </row>
    <row r="59" spans="1:18">
      <c r="A59" t="s">
        <v>1145</v>
      </c>
      <c r="B59" t="s">
        <v>1146</v>
      </c>
      <c r="C59" t="s">
        <v>1147</v>
      </c>
      <c r="D59">
        <v>1998000000</v>
      </c>
      <c r="E59" t="s">
        <v>1148</v>
      </c>
      <c r="F59" t="s">
        <v>1149</v>
      </c>
      <c r="G59" t="s">
        <v>1150</v>
      </c>
      <c r="H59" t="s">
        <v>1151</v>
      </c>
      <c r="I59" t="s">
        <v>1451</v>
      </c>
      <c r="J59" t="s">
        <v>1520</v>
      </c>
      <c r="K59">
        <v>30</v>
      </c>
      <c r="L59" t="s">
        <v>1521</v>
      </c>
      <c r="M59" t="s">
        <v>1522</v>
      </c>
      <c r="N59">
        <v>12</v>
      </c>
      <c r="O59" t="s">
        <v>1523</v>
      </c>
      <c r="P59">
        <v>0</v>
      </c>
      <c r="Q59">
        <v>0</v>
      </c>
      <c r="R59">
        <v>0</v>
      </c>
    </row>
    <row r="60" spans="1:18">
      <c r="A60" t="s">
        <v>1145</v>
      </c>
      <c r="B60" t="s">
        <v>1146</v>
      </c>
      <c r="C60" t="s">
        <v>1147</v>
      </c>
      <c r="D60">
        <v>1998000000</v>
      </c>
      <c r="E60" t="s">
        <v>1148</v>
      </c>
      <c r="F60" t="s">
        <v>1149</v>
      </c>
      <c r="G60" t="s">
        <v>1150</v>
      </c>
      <c r="H60" t="s">
        <v>1151</v>
      </c>
      <c r="I60" t="s">
        <v>1524</v>
      </c>
      <c r="J60" t="s">
        <v>1525</v>
      </c>
      <c r="K60">
        <v>1</v>
      </c>
      <c r="L60" t="s">
        <v>1526</v>
      </c>
      <c r="M60" t="s">
        <v>1527</v>
      </c>
      <c r="N60">
        <v>938.2</v>
      </c>
      <c r="O60" t="s">
        <v>1479</v>
      </c>
      <c r="P60">
        <v>0</v>
      </c>
      <c r="Q60">
        <v>0</v>
      </c>
      <c r="R60">
        <v>0</v>
      </c>
    </row>
    <row r="61" spans="1:18">
      <c r="A61" t="s">
        <v>1145</v>
      </c>
      <c r="B61" t="s">
        <v>1146</v>
      </c>
      <c r="C61" t="s">
        <v>1147</v>
      </c>
      <c r="D61">
        <v>1998000000</v>
      </c>
      <c r="E61" t="s">
        <v>1148</v>
      </c>
      <c r="F61" t="s">
        <v>1149</v>
      </c>
      <c r="G61" t="s">
        <v>1150</v>
      </c>
      <c r="H61" t="s">
        <v>1151</v>
      </c>
      <c r="I61" t="s">
        <v>1524</v>
      </c>
      <c r="J61" t="s">
        <v>1528</v>
      </c>
      <c r="K61">
        <v>2</v>
      </c>
      <c r="L61" t="s">
        <v>1529</v>
      </c>
      <c r="M61" t="s">
        <v>1527</v>
      </c>
      <c r="N61">
        <v>152.5</v>
      </c>
      <c r="O61" t="s">
        <v>1479</v>
      </c>
      <c r="P61">
        <v>0</v>
      </c>
      <c r="Q61">
        <v>0</v>
      </c>
      <c r="R61">
        <v>0</v>
      </c>
    </row>
    <row r="62" spans="1:18">
      <c r="A62" t="s">
        <v>1145</v>
      </c>
      <c r="B62" t="s">
        <v>1146</v>
      </c>
      <c r="C62" t="s">
        <v>1147</v>
      </c>
      <c r="D62">
        <v>1998000000</v>
      </c>
      <c r="E62" t="s">
        <v>1148</v>
      </c>
      <c r="F62" t="s">
        <v>1149</v>
      </c>
      <c r="G62" t="s">
        <v>1150</v>
      </c>
      <c r="H62" t="s">
        <v>1151</v>
      </c>
      <c r="I62" t="s">
        <v>1524</v>
      </c>
      <c r="J62" t="s">
        <v>1530</v>
      </c>
      <c r="K62">
        <v>3</v>
      </c>
      <c r="L62" t="s">
        <v>1531</v>
      </c>
      <c r="M62" t="s">
        <v>1501</v>
      </c>
      <c r="N62">
        <v>472.2</v>
      </c>
      <c r="O62" t="s">
        <v>1479</v>
      </c>
      <c r="P62">
        <v>0</v>
      </c>
      <c r="Q62">
        <v>0</v>
      </c>
      <c r="R62">
        <v>0</v>
      </c>
    </row>
    <row r="63" spans="1:18">
      <c r="A63" t="s">
        <v>1145</v>
      </c>
      <c r="B63" t="s">
        <v>1146</v>
      </c>
      <c r="C63" t="s">
        <v>1147</v>
      </c>
      <c r="D63">
        <v>1998000000</v>
      </c>
      <c r="E63" t="s">
        <v>1148</v>
      </c>
      <c r="F63" t="s">
        <v>1149</v>
      </c>
      <c r="G63" t="s">
        <v>1150</v>
      </c>
      <c r="H63" t="s">
        <v>1151</v>
      </c>
      <c r="I63" t="s">
        <v>1524</v>
      </c>
      <c r="J63" t="s">
        <v>1532</v>
      </c>
      <c r="K63">
        <v>4</v>
      </c>
      <c r="L63" t="s">
        <v>1533</v>
      </c>
      <c r="M63" t="s">
        <v>1534</v>
      </c>
      <c r="N63">
        <v>9</v>
      </c>
      <c r="O63" t="s">
        <v>1433</v>
      </c>
      <c r="P63">
        <v>0</v>
      </c>
      <c r="Q63">
        <v>0</v>
      </c>
      <c r="R63">
        <v>0</v>
      </c>
    </row>
    <row r="64" spans="1:18">
      <c r="A64" t="s">
        <v>1145</v>
      </c>
      <c r="B64" t="s">
        <v>1146</v>
      </c>
      <c r="C64" t="s">
        <v>1147</v>
      </c>
      <c r="D64">
        <v>1998000000</v>
      </c>
      <c r="E64" t="s">
        <v>1148</v>
      </c>
      <c r="F64" t="s">
        <v>1149</v>
      </c>
      <c r="G64" t="s">
        <v>1150</v>
      </c>
      <c r="H64" t="s">
        <v>1151</v>
      </c>
      <c r="I64" t="s">
        <v>1524</v>
      </c>
      <c r="J64" t="s">
        <v>1535</v>
      </c>
      <c r="K64">
        <v>5</v>
      </c>
      <c r="L64" t="s">
        <v>1536</v>
      </c>
      <c r="M64" t="s">
        <v>1534</v>
      </c>
      <c r="N64">
        <v>11</v>
      </c>
      <c r="O64" t="s">
        <v>1433</v>
      </c>
      <c r="P64">
        <v>0</v>
      </c>
      <c r="Q64">
        <v>0</v>
      </c>
      <c r="R64">
        <v>0</v>
      </c>
    </row>
    <row r="65" spans="1:18">
      <c r="A65" t="s">
        <v>1145</v>
      </c>
      <c r="B65" t="s">
        <v>1146</v>
      </c>
      <c r="C65" t="s">
        <v>1147</v>
      </c>
      <c r="D65">
        <v>1998000000</v>
      </c>
      <c r="E65" t="s">
        <v>1148</v>
      </c>
      <c r="F65" t="s">
        <v>1149</v>
      </c>
      <c r="G65" t="s">
        <v>1150</v>
      </c>
      <c r="H65" t="s">
        <v>1151</v>
      </c>
      <c r="I65" t="s">
        <v>1524</v>
      </c>
      <c r="J65" t="s">
        <v>1537</v>
      </c>
      <c r="K65">
        <v>6</v>
      </c>
      <c r="L65" t="s">
        <v>1533</v>
      </c>
      <c r="M65" t="s">
        <v>1538</v>
      </c>
      <c r="N65">
        <v>1</v>
      </c>
      <c r="O65" t="s">
        <v>1433</v>
      </c>
      <c r="P65">
        <v>0</v>
      </c>
      <c r="Q65">
        <v>0</v>
      </c>
      <c r="R65">
        <v>0</v>
      </c>
    </row>
    <row r="66" spans="1:18">
      <c r="A66" t="s">
        <v>1145</v>
      </c>
      <c r="B66" t="s">
        <v>1146</v>
      </c>
      <c r="C66" t="s">
        <v>1147</v>
      </c>
      <c r="D66">
        <v>1998000000</v>
      </c>
      <c r="E66" t="s">
        <v>1148</v>
      </c>
      <c r="F66" t="s">
        <v>1149</v>
      </c>
      <c r="G66" t="s">
        <v>1150</v>
      </c>
      <c r="H66" t="s">
        <v>1151</v>
      </c>
      <c r="I66" t="s">
        <v>1524</v>
      </c>
      <c r="J66" t="s">
        <v>1539</v>
      </c>
      <c r="K66">
        <v>7</v>
      </c>
      <c r="L66" t="s">
        <v>1536</v>
      </c>
      <c r="M66" t="s">
        <v>1538</v>
      </c>
      <c r="N66">
        <v>5</v>
      </c>
      <c r="O66" t="s">
        <v>1433</v>
      </c>
      <c r="P66">
        <v>0</v>
      </c>
      <c r="Q66">
        <v>0</v>
      </c>
      <c r="R66">
        <v>0</v>
      </c>
    </row>
    <row r="67" spans="1:18">
      <c r="A67" t="s">
        <v>1145</v>
      </c>
      <c r="B67" t="s">
        <v>1146</v>
      </c>
      <c r="C67" t="s">
        <v>1147</v>
      </c>
      <c r="D67">
        <v>1998000000</v>
      </c>
      <c r="E67" t="s">
        <v>1148</v>
      </c>
      <c r="F67" t="s">
        <v>1149</v>
      </c>
      <c r="G67" t="s">
        <v>1150</v>
      </c>
      <c r="H67" t="s">
        <v>1151</v>
      </c>
      <c r="I67" t="s">
        <v>1524</v>
      </c>
      <c r="J67" t="s">
        <v>1540</v>
      </c>
      <c r="K67">
        <v>8</v>
      </c>
      <c r="L67" t="s">
        <v>1541</v>
      </c>
      <c r="M67" t="s">
        <v>1542</v>
      </c>
      <c r="N67">
        <v>22.24</v>
      </c>
      <c r="O67" t="s">
        <v>1156</v>
      </c>
      <c r="P67">
        <v>0</v>
      </c>
      <c r="Q67">
        <v>0</v>
      </c>
      <c r="R67">
        <v>0</v>
      </c>
    </row>
    <row r="68" spans="1:18">
      <c r="A68" t="s">
        <v>1145</v>
      </c>
      <c r="B68" t="s">
        <v>1146</v>
      </c>
      <c r="C68" t="s">
        <v>1147</v>
      </c>
      <c r="D68">
        <v>1998000000</v>
      </c>
      <c r="E68" t="s">
        <v>1148</v>
      </c>
      <c r="F68" t="s">
        <v>1149</v>
      </c>
      <c r="G68" t="s">
        <v>1150</v>
      </c>
      <c r="H68" t="s">
        <v>1151</v>
      </c>
      <c r="I68" t="s">
        <v>1524</v>
      </c>
      <c r="J68" t="s">
        <v>1543</v>
      </c>
      <c r="K68">
        <v>9</v>
      </c>
      <c r="L68" t="s">
        <v>1544</v>
      </c>
      <c r="M68" t="s">
        <v>1545</v>
      </c>
      <c r="N68">
        <v>82</v>
      </c>
      <c r="O68" t="s">
        <v>1433</v>
      </c>
      <c r="P68">
        <v>0</v>
      </c>
      <c r="Q68">
        <v>0</v>
      </c>
      <c r="R68">
        <v>0</v>
      </c>
    </row>
    <row r="69" spans="1:18">
      <c r="A69" t="s">
        <v>1145</v>
      </c>
      <c r="B69" t="s">
        <v>1146</v>
      </c>
      <c r="C69" t="s">
        <v>1147</v>
      </c>
      <c r="D69">
        <v>1998000000</v>
      </c>
      <c r="E69" t="s">
        <v>1148</v>
      </c>
      <c r="F69" t="s">
        <v>1149</v>
      </c>
      <c r="G69" t="s">
        <v>1150</v>
      </c>
      <c r="H69" t="s">
        <v>1151</v>
      </c>
      <c r="I69" t="s">
        <v>1524</v>
      </c>
      <c r="J69" t="s">
        <v>1546</v>
      </c>
      <c r="K69">
        <v>10</v>
      </c>
      <c r="L69" t="s">
        <v>1547</v>
      </c>
      <c r="M69" t="s">
        <v>1548</v>
      </c>
      <c r="N69">
        <v>143</v>
      </c>
      <c r="O69" t="s">
        <v>1549</v>
      </c>
      <c r="P69">
        <v>0</v>
      </c>
      <c r="Q69">
        <v>0</v>
      </c>
      <c r="R69">
        <v>0</v>
      </c>
    </row>
    <row r="70" spans="1:18">
      <c r="A70" t="s">
        <v>1145</v>
      </c>
      <c r="B70" t="s">
        <v>1146</v>
      </c>
      <c r="C70" t="s">
        <v>1147</v>
      </c>
      <c r="D70">
        <v>1998000000</v>
      </c>
      <c r="E70" t="s">
        <v>1148</v>
      </c>
      <c r="F70" t="s">
        <v>1149</v>
      </c>
      <c r="G70" t="s">
        <v>1150</v>
      </c>
      <c r="H70" t="s">
        <v>1151</v>
      </c>
      <c r="I70" t="s">
        <v>1524</v>
      </c>
      <c r="J70" t="s">
        <v>1550</v>
      </c>
      <c r="K70">
        <v>11</v>
      </c>
      <c r="L70" t="s">
        <v>1547</v>
      </c>
      <c r="M70" t="s">
        <v>1551</v>
      </c>
      <c r="N70">
        <v>49</v>
      </c>
      <c r="O70" t="s">
        <v>1549</v>
      </c>
      <c r="P70">
        <v>0</v>
      </c>
      <c r="Q70">
        <v>0</v>
      </c>
      <c r="R70">
        <v>0</v>
      </c>
    </row>
    <row r="71" spans="1:18">
      <c r="A71" t="s">
        <v>1145</v>
      </c>
      <c r="B71" t="s">
        <v>1146</v>
      </c>
      <c r="C71" t="s">
        <v>1147</v>
      </c>
      <c r="D71">
        <v>1998000000</v>
      </c>
      <c r="E71" t="s">
        <v>1148</v>
      </c>
      <c r="F71" t="s">
        <v>1149</v>
      </c>
      <c r="G71" t="s">
        <v>1150</v>
      </c>
      <c r="H71" t="s">
        <v>1151</v>
      </c>
      <c r="I71" t="s">
        <v>1524</v>
      </c>
      <c r="J71" t="s">
        <v>1552</v>
      </c>
      <c r="K71">
        <v>12</v>
      </c>
      <c r="L71" t="s">
        <v>1553</v>
      </c>
      <c r="M71" t="s">
        <v>1155</v>
      </c>
      <c r="N71">
        <v>0.54</v>
      </c>
      <c r="O71" t="s">
        <v>1156</v>
      </c>
      <c r="P71">
        <v>0</v>
      </c>
      <c r="Q71">
        <v>0</v>
      </c>
      <c r="R71">
        <v>0</v>
      </c>
    </row>
    <row r="72" spans="1:18">
      <c r="A72" t="s">
        <v>1145</v>
      </c>
      <c r="B72" t="s">
        <v>1146</v>
      </c>
      <c r="C72" t="s">
        <v>1147</v>
      </c>
      <c r="D72">
        <v>1998000000</v>
      </c>
      <c r="E72" t="s">
        <v>1148</v>
      </c>
      <c r="F72" t="s">
        <v>1149</v>
      </c>
      <c r="G72" t="s">
        <v>1150</v>
      </c>
      <c r="H72" t="s">
        <v>1151</v>
      </c>
      <c r="I72" t="s">
        <v>1554</v>
      </c>
      <c r="J72" t="s">
        <v>1555</v>
      </c>
      <c r="K72">
        <v>1</v>
      </c>
      <c r="L72" t="s">
        <v>1556</v>
      </c>
      <c r="M72" t="s">
        <v>1557</v>
      </c>
      <c r="N72">
        <v>18534.09</v>
      </c>
      <c r="O72" t="s">
        <v>1173</v>
      </c>
      <c r="P72">
        <v>0</v>
      </c>
      <c r="Q72">
        <v>0</v>
      </c>
      <c r="R72">
        <v>0</v>
      </c>
    </row>
    <row r="73" spans="1:18">
      <c r="A73" t="s">
        <v>1145</v>
      </c>
      <c r="B73" t="s">
        <v>1146</v>
      </c>
      <c r="C73" t="s">
        <v>1147</v>
      </c>
      <c r="D73">
        <v>1998000000</v>
      </c>
      <c r="E73" t="s">
        <v>1148</v>
      </c>
      <c r="F73" t="s">
        <v>1149</v>
      </c>
      <c r="G73" t="s">
        <v>1150</v>
      </c>
      <c r="H73" t="s">
        <v>1151</v>
      </c>
      <c r="I73" t="s">
        <v>1554</v>
      </c>
      <c r="J73" t="s">
        <v>1558</v>
      </c>
      <c r="K73">
        <v>2</v>
      </c>
      <c r="L73" t="s">
        <v>1556</v>
      </c>
      <c r="M73" t="s">
        <v>1559</v>
      </c>
      <c r="N73">
        <v>6189.2</v>
      </c>
      <c r="O73" t="s">
        <v>1173</v>
      </c>
      <c r="P73">
        <v>0</v>
      </c>
      <c r="Q73">
        <v>0</v>
      </c>
      <c r="R73">
        <v>0</v>
      </c>
    </row>
    <row r="74" spans="1:18">
      <c r="A74" t="s">
        <v>1145</v>
      </c>
      <c r="B74" t="s">
        <v>1146</v>
      </c>
      <c r="C74" t="s">
        <v>1147</v>
      </c>
      <c r="D74">
        <v>1998000000</v>
      </c>
      <c r="E74" t="s">
        <v>1148</v>
      </c>
      <c r="F74" t="s">
        <v>1149</v>
      </c>
      <c r="G74" t="s">
        <v>1150</v>
      </c>
      <c r="H74" t="s">
        <v>1151</v>
      </c>
      <c r="I74" t="s">
        <v>1554</v>
      </c>
      <c r="J74" t="s">
        <v>1560</v>
      </c>
      <c r="K74">
        <v>3</v>
      </c>
      <c r="L74" t="s">
        <v>1561</v>
      </c>
      <c r="M74" t="s">
        <v>1557</v>
      </c>
      <c r="N74">
        <v>8947.76</v>
      </c>
      <c r="O74" t="s">
        <v>1173</v>
      </c>
      <c r="P74">
        <v>0</v>
      </c>
      <c r="Q74">
        <v>0</v>
      </c>
      <c r="R74">
        <v>0</v>
      </c>
    </row>
    <row r="75" spans="1:18">
      <c r="A75" t="s">
        <v>1145</v>
      </c>
      <c r="B75" t="s">
        <v>1146</v>
      </c>
      <c r="C75" t="s">
        <v>1147</v>
      </c>
      <c r="D75">
        <v>1998000000</v>
      </c>
      <c r="E75" t="s">
        <v>1148</v>
      </c>
      <c r="F75" t="s">
        <v>1149</v>
      </c>
      <c r="G75" t="s">
        <v>1150</v>
      </c>
      <c r="H75" t="s">
        <v>1151</v>
      </c>
      <c r="I75" t="s">
        <v>1554</v>
      </c>
      <c r="J75" t="s">
        <v>1562</v>
      </c>
      <c r="K75">
        <v>4</v>
      </c>
      <c r="L75" t="s">
        <v>1563</v>
      </c>
      <c r="M75" t="s">
        <v>1564</v>
      </c>
      <c r="N75">
        <v>36765.82</v>
      </c>
      <c r="O75" t="s">
        <v>1173</v>
      </c>
      <c r="P75">
        <v>0</v>
      </c>
      <c r="Q75">
        <v>0</v>
      </c>
      <c r="R75">
        <v>0</v>
      </c>
    </row>
    <row r="76" spans="1:18">
      <c r="A76" t="s">
        <v>1145</v>
      </c>
      <c r="B76" t="s">
        <v>1146</v>
      </c>
      <c r="C76" t="s">
        <v>1147</v>
      </c>
      <c r="D76">
        <v>1998000000</v>
      </c>
      <c r="E76" t="s">
        <v>1148</v>
      </c>
      <c r="F76" t="s">
        <v>1149</v>
      </c>
      <c r="G76" t="s">
        <v>1150</v>
      </c>
      <c r="H76" t="s">
        <v>1151</v>
      </c>
      <c r="I76" t="s">
        <v>1554</v>
      </c>
      <c r="J76" t="s">
        <v>1565</v>
      </c>
      <c r="K76">
        <v>5</v>
      </c>
      <c r="L76" t="s">
        <v>1566</v>
      </c>
      <c r="M76" t="s">
        <v>1567</v>
      </c>
      <c r="N76">
        <v>4385.2</v>
      </c>
      <c r="O76" t="s">
        <v>1513</v>
      </c>
      <c r="P76">
        <v>0</v>
      </c>
      <c r="Q76">
        <v>0</v>
      </c>
      <c r="R76">
        <v>0</v>
      </c>
    </row>
    <row r="77" spans="1:18">
      <c r="A77" t="s">
        <v>1145</v>
      </c>
      <c r="B77" t="s">
        <v>1146</v>
      </c>
      <c r="C77" t="s">
        <v>1147</v>
      </c>
      <c r="D77">
        <v>1998000000</v>
      </c>
      <c r="E77" t="s">
        <v>1148</v>
      </c>
      <c r="F77" t="s">
        <v>1149</v>
      </c>
      <c r="G77" t="s">
        <v>1150</v>
      </c>
      <c r="H77" t="s">
        <v>1151</v>
      </c>
      <c r="I77" t="s">
        <v>1554</v>
      </c>
      <c r="J77" t="s">
        <v>1568</v>
      </c>
      <c r="K77">
        <v>6</v>
      </c>
      <c r="L77" t="s">
        <v>1569</v>
      </c>
      <c r="M77" t="s">
        <v>1557</v>
      </c>
      <c r="N77">
        <v>18534.09</v>
      </c>
      <c r="O77" t="s">
        <v>1173</v>
      </c>
      <c r="P77">
        <v>0</v>
      </c>
      <c r="Q77">
        <v>0</v>
      </c>
      <c r="R77">
        <v>0</v>
      </c>
    </row>
    <row r="78" spans="1:18">
      <c r="A78" t="s">
        <v>1145</v>
      </c>
      <c r="B78" t="s">
        <v>1146</v>
      </c>
      <c r="C78" t="s">
        <v>1147</v>
      </c>
      <c r="D78">
        <v>1998000000</v>
      </c>
      <c r="E78" t="s">
        <v>1148</v>
      </c>
      <c r="F78" t="s">
        <v>1149</v>
      </c>
      <c r="G78" t="s">
        <v>1150</v>
      </c>
      <c r="H78" t="s">
        <v>1151</v>
      </c>
      <c r="I78" t="s">
        <v>1554</v>
      </c>
      <c r="J78" t="s">
        <v>1562</v>
      </c>
      <c r="K78">
        <v>7</v>
      </c>
      <c r="L78" t="s">
        <v>1563</v>
      </c>
      <c r="M78" t="s">
        <v>1564</v>
      </c>
      <c r="N78">
        <v>18534.09</v>
      </c>
      <c r="O78" t="s">
        <v>1173</v>
      </c>
      <c r="P78">
        <v>0</v>
      </c>
      <c r="Q78">
        <v>0</v>
      </c>
      <c r="R78">
        <v>0</v>
      </c>
    </row>
    <row r="79" spans="1:18">
      <c r="A79" t="s">
        <v>1145</v>
      </c>
      <c r="B79" t="s">
        <v>1146</v>
      </c>
      <c r="C79" t="s">
        <v>1147</v>
      </c>
      <c r="D79">
        <v>1998000000</v>
      </c>
      <c r="E79" t="s">
        <v>1148</v>
      </c>
      <c r="F79" t="s">
        <v>1149</v>
      </c>
      <c r="G79" t="s">
        <v>1150</v>
      </c>
      <c r="H79" t="s">
        <v>1151</v>
      </c>
      <c r="I79" t="s">
        <v>1554</v>
      </c>
      <c r="J79" t="s">
        <v>1570</v>
      </c>
      <c r="K79">
        <v>8</v>
      </c>
      <c r="L79" t="s">
        <v>1566</v>
      </c>
      <c r="M79" t="s">
        <v>1571</v>
      </c>
      <c r="N79">
        <v>2620.1999999999998</v>
      </c>
      <c r="O79" t="s">
        <v>1513</v>
      </c>
      <c r="P79">
        <v>0</v>
      </c>
      <c r="Q79">
        <v>0</v>
      </c>
      <c r="R79">
        <v>0</v>
      </c>
    </row>
    <row r="80" spans="1:18">
      <c r="A80" t="s">
        <v>1145</v>
      </c>
      <c r="B80" t="s">
        <v>1146</v>
      </c>
      <c r="C80" t="s">
        <v>1147</v>
      </c>
      <c r="D80">
        <v>1998000000</v>
      </c>
      <c r="E80" t="s">
        <v>1148</v>
      </c>
      <c r="F80" t="s">
        <v>1149</v>
      </c>
      <c r="G80" t="s">
        <v>1150</v>
      </c>
      <c r="H80" t="s">
        <v>1151</v>
      </c>
      <c r="I80" t="s">
        <v>1554</v>
      </c>
      <c r="J80" t="s">
        <v>1572</v>
      </c>
      <c r="K80">
        <v>9</v>
      </c>
      <c r="L80" t="s">
        <v>1573</v>
      </c>
      <c r="M80" t="s">
        <v>1574</v>
      </c>
      <c r="N80">
        <v>31861.71</v>
      </c>
      <c r="O80" t="s">
        <v>1173</v>
      </c>
      <c r="P80">
        <v>0</v>
      </c>
      <c r="Q80">
        <v>0</v>
      </c>
      <c r="R80">
        <v>0</v>
      </c>
    </row>
    <row r="81" spans="1:18">
      <c r="A81" t="s">
        <v>1145</v>
      </c>
      <c r="B81" t="s">
        <v>1146</v>
      </c>
      <c r="C81" t="s">
        <v>1147</v>
      </c>
      <c r="D81">
        <v>1998000000</v>
      </c>
      <c r="E81" t="s">
        <v>1148</v>
      </c>
      <c r="F81" t="s">
        <v>1149</v>
      </c>
      <c r="G81" t="s">
        <v>1150</v>
      </c>
      <c r="H81" t="s">
        <v>1151</v>
      </c>
      <c r="I81" t="s">
        <v>1554</v>
      </c>
      <c r="J81" t="s">
        <v>1562</v>
      </c>
      <c r="K81">
        <v>10</v>
      </c>
      <c r="L81" t="s">
        <v>1563</v>
      </c>
      <c r="M81" t="s">
        <v>1564</v>
      </c>
      <c r="N81">
        <v>31861.71</v>
      </c>
      <c r="O81" t="s">
        <v>1173</v>
      </c>
      <c r="P81">
        <v>0</v>
      </c>
      <c r="Q81">
        <v>0</v>
      </c>
      <c r="R81">
        <v>0</v>
      </c>
    </row>
    <row r="82" spans="1:18">
      <c r="A82" t="s">
        <v>1145</v>
      </c>
      <c r="B82" t="s">
        <v>1146</v>
      </c>
      <c r="C82" t="s">
        <v>1147</v>
      </c>
      <c r="D82">
        <v>1998000000</v>
      </c>
      <c r="E82" t="s">
        <v>1148</v>
      </c>
      <c r="F82" t="s">
        <v>1149</v>
      </c>
      <c r="G82" t="s">
        <v>1150</v>
      </c>
      <c r="H82" t="s">
        <v>1151</v>
      </c>
      <c r="I82" t="s">
        <v>1554</v>
      </c>
      <c r="J82" t="s">
        <v>1575</v>
      </c>
      <c r="K82">
        <v>11</v>
      </c>
      <c r="L82" t="s">
        <v>1563</v>
      </c>
      <c r="M82" t="s">
        <v>1576</v>
      </c>
      <c r="N82">
        <v>30413</v>
      </c>
      <c r="O82" t="s">
        <v>1173</v>
      </c>
      <c r="P82">
        <v>0</v>
      </c>
      <c r="Q82">
        <v>0</v>
      </c>
      <c r="R82">
        <v>0</v>
      </c>
    </row>
    <row r="83" spans="1:18">
      <c r="A83" t="s">
        <v>1145</v>
      </c>
      <c r="B83" t="s">
        <v>1146</v>
      </c>
      <c r="C83" t="s">
        <v>1147</v>
      </c>
      <c r="D83">
        <v>1998000000</v>
      </c>
      <c r="E83" t="s">
        <v>1148</v>
      </c>
      <c r="F83" t="s">
        <v>1149</v>
      </c>
      <c r="G83" t="s">
        <v>1150</v>
      </c>
      <c r="H83" t="s">
        <v>1151</v>
      </c>
      <c r="I83" t="s">
        <v>1554</v>
      </c>
      <c r="J83" t="s">
        <v>1577</v>
      </c>
      <c r="K83">
        <v>12</v>
      </c>
      <c r="L83" t="s">
        <v>1566</v>
      </c>
      <c r="M83" t="s">
        <v>1578</v>
      </c>
      <c r="N83">
        <v>10646.6</v>
      </c>
      <c r="O83" t="s">
        <v>1513</v>
      </c>
      <c r="P83">
        <v>0</v>
      </c>
      <c r="Q83">
        <v>0</v>
      </c>
      <c r="R83">
        <v>0</v>
      </c>
    </row>
    <row r="84" spans="1:18">
      <c r="A84" t="s">
        <v>1145</v>
      </c>
      <c r="B84" t="s">
        <v>1146</v>
      </c>
      <c r="C84" t="s">
        <v>1147</v>
      </c>
      <c r="D84">
        <v>1998000000</v>
      </c>
      <c r="E84" t="s">
        <v>1148</v>
      </c>
      <c r="F84" t="s">
        <v>1149</v>
      </c>
      <c r="G84" t="s">
        <v>1150</v>
      </c>
      <c r="H84" t="s">
        <v>1151</v>
      </c>
      <c r="I84" t="s">
        <v>1554</v>
      </c>
      <c r="J84" t="s">
        <v>1579</v>
      </c>
      <c r="K84">
        <v>13</v>
      </c>
      <c r="L84" t="s">
        <v>1580</v>
      </c>
      <c r="M84" t="s">
        <v>1581</v>
      </c>
      <c r="N84">
        <v>6082.6</v>
      </c>
      <c r="O84" t="s">
        <v>1156</v>
      </c>
      <c r="P84">
        <v>0</v>
      </c>
      <c r="Q84">
        <v>0</v>
      </c>
      <c r="R84">
        <v>0</v>
      </c>
    </row>
    <row r="85" spans="1:18">
      <c r="A85" t="s">
        <v>1145</v>
      </c>
      <c r="B85" t="s">
        <v>1146</v>
      </c>
      <c r="C85" t="s">
        <v>1147</v>
      </c>
      <c r="D85">
        <v>1998000000</v>
      </c>
      <c r="E85" t="s">
        <v>1148</v>
      </c>
      <c r="F85" t="s">
        <v>1149</v>
      </c>
      <c r="G85" t="s">
        <v>1150</v>
      </c>
      <c r="H85" t="s">
        <v>1151</v>
      </c>
      <c r="I85" t="s">
        <v>1554</v>
      </c>
      <c r="J85" t="s">
        <v>1582</v>
      </c>
      <c r="K85">
        <v>14</v>
      </c>
      <c r="L85" t="s">
        <v>1580</v>
      </c>
      <c r="M85" t="s">
        <v>1583</v>
      </c>
      <c r="N85">
        <v>279.06</v>
      </c>
      <c r="O85" t="s">
        <v>1156</v>
      </c>
      <c r="P85">
        <v>0</v>
      </c>
      <c r="Q85">
        <v>0</v>
      </c>
      <c r="R85">
        <v>0</v>
      </c>
    </row>
    <row r="86" spans="1:18">
      <c r="A86" t="s">
        <v>1145</v>
      </c>
      <c r="B86" t="s">
        <v>1146</v>
      </c>
      <c r="C86" t="s">
        <v>1147</v>
      </c>
      <c r="D86">
        <v>1998000000</v>
      </c>
      <c r="E86" t="s">
        <v>1148</v>
      </c>
      <c r="F86" t="s">
        <v>1149</v>
      </c>
      <c r="G86" t="s">
        <v>1150</v>
      </c>
      <c r="H86" t="s">
        <v>1151</v>
      </c>
      <c r="I86" t="s">
        <v>1554</v>
      </c>
      <c r="J86" t="s">
        <v>1584</v>
      </c>
      <c r="K86">
        <v>15</v>
      </c>
      <c r="L86" t="s">
        <v>1585</v>
      </c>
      <c r="M86" t="s">
        <v>1581</v>
      </c>
      <c r="N86">
        <v>12460.33</v>
      </c>
      <c r="O86" t="s">
        <v>1156</v>
      </c>
      <c r="P86">
        <v>0</v>
      </c>
      <c r="Q86">
        <v>0</v>
      </c>
      <c r="R86">
        <v>0</v>
      </c>
    </row>
    <row r="87" spans="1:18">
      <c r="A87" t="s">
        <v>1145</v>
      </c>
      <c r="B87" t="s">
        <v>1146</v>
      </c>
      <c r="C87" t="s">
        <v>1147</v>
      </c>
      <c r="D87">
        <v>1998000000</v>
      </c>
      <c r="E87" t="s">
        <v>1148</v>
      </c>
      <c r="F87" t="s">
        <v>1149</v>
      </c>
      <c r="G87" t="s">
        <v>1150</v>
      </c>
      <c r="H87" t="s">
        <v>1151</v>
      </c>
      <c r="I87" t="s">
        <v>1554</v>
      </c>
      <c r="J87" t="s">
        <v>1586</v>
      </c>
      <c r="K87">
        <v>16</v>
      </c>
      <c r="L87" t="s">
        <v>1587</v>
      </c>
      <c r="M87" t="s">
        <v>1588</v>
      </c>
      <c r="N87">
        <v>19607.88</v>
      </c>
      <c r="O87" t="s">
        <v>1156</v>
      </c>
      <c r="P87">
        <v>0</v>
      </c>
      <c r="Q87">
        <v>0</v>
      </c>
      <c r="R87">
        <v>0</v>
      </c>
    </row>
    <row r="88" spans="1:18">
      <c r="A88" t="s">
        <v>1145</v>
      </c>
      <c r="B88" t="s">
        <v>1146</v>
      </c>
      <c r="C88" t="s">
        <v>1147</v>
      </c>
      <c r="D88">
        <v>1998000000</v>
      </c>
      <c r="E88" t="s">
        <v>1148</v>
      </c>
      <c r="F88" t="s">
        <v>1149</v>
      </c>
      <c r="G88" t="s">
        <v>1150</v>
      </c>
      <c r="H88" t="s">
        <v>1151</v>
      </c>
      <c r="I88" t="s">
        <v>1554</v>
      </c>
      <c r="J88" t="s">
        <v>1589</v>
      </c>
      <c r="K88">
        <v>17</v>
      </c>
      <c r="L88" t="s">
        <v>1590</v>
      </c>
      <c r="M88" t="s">
        <v>1591</v>
      </c>
      <c r="N88">
        <v>19607.88</v>
      </c>
      <c r="O88" t="s">
        <v>1156</v>
      </c>
      <c r="P88">
        <v>0</v>
      </c>
      <c r="Q88">
        <v>0</v>
      </c>
      <c r="R88">
        <v>0</v>
      </c>
    </row>
    <row r="89" spans="1:18">
      <c r="A89" t="s">
        <v>1145</v>
      </c>
      <c r="B89" t="s">
        <v>1146</v>
      </c>
      <c r="C89" t="s">
        <v>1147</v>
      </c>
      <c r="D89">
        <v>1998000000</v>
      </c>
      <c r="E89" t="s">
        <v>1148</v>
      </c>
      <c r="F89" t="s">
        <v>1149</v>
      </c>
      <c r="G89" t="s">
        <v>1150</v>
      </c>
      <c r="H89" t="s">
        <v>1151</v>
      </c>
      <c r="I89" t="s">
        <v>1554</v>
      </c>
      <c r="J89" t="s">
        <v>1592</v>
      </c>
      <c r="K89">
        <v>18</v>
      </c>
      <c r="L89" t="s">
        <v>1593</v>
      </c>
      <c r="M89" t="s">
        <v>1594</v>
      </c>
      <c r="N89">
        <v>3983.92</v>
      </c>
      <c r="O89" t="s">
        <v>1173</v>
      </c>
      <c r="P89">
        <v>0</v>
      </c>
      <c r="Q89">
        <v>0</v>
      </c>
      <c r="R89">
        <v>0</v>
      </c>
    </row>
    <row r="90" spans="1:18">
      <c r="A90" t="s">
        <v>1145</v>
      </c>
      <c r="B90" t="s">
        <v>1146</v>
      </c>
      <c r="C90" t="s">
        <v>1147</v>
      </c>
      <c r="D90">
        <v>1998000000</v>
      </c>
      <c r="E90" t="s">
        <v>1148</v>
      </c>
      <c r="F90" t="s">
        <v>1149</v>
      </c>
      <c r="G90" t="s">
        <v>1150</v>
      </c>
      <c r="H90" t="s">
        <v>1151</v>
      </c>
      <c r="I90" t="s">
        <v>1554</v>
      </c>
      <c r="J90" t="s">
        <v>1595</v>
      </c>
      <c r="K90">
        <v>19</v>
      </c>
      <c r="L90" t="s">
        <v>1596</v>
      </c>
      <c r="M90" t="s">
        <v>1597</v>
      </c>
      <c r="N90">
        <v>414.33</v>
      </c>
      <c r="O90" t="s">
        <v>1173</v>
      </c>
      <c r="P90">
        <v>0</v>
      </c>
      <c r="Q90">
        <v>0</v>
      </c>
      <c r="R90">
        <v>0</v>
      </c>
    </row>
    <row r="91" spans="1:18">
      <c r="A91" t="s">
        <v>1145</v>
      </c>
      <c r="B91" t="s">
        <v>1146</v>
      </c>
      <c r="C91" t="s">
        <v>1147</v>
      </c>
      <c r="D91">
        <v>1998000000</v>
      </c>
      <c r="E91" t="s">
        <v>1148</v>
      </c>
      <c r="F91" t="s">
        <v>1149</v>
      </c>
      <c r="G91" t="s">
        <v>1150</v>
      </c>
      <c r="H91" t="s">
        <v>1151</v>
      </c>
      <c r="I91" t="s">
        <v>1554</v>
      </c>
      <c r="J91" t="s">
        <v>1598</v>
      </c>
      <c r="K91">
        <v>20</v>
      </c>
      <c r="L91" t="s">
        <v>1596</v>
      </c>
      <c r="M91" t="s">
        <v>1599</v>
      </c>
      <c r="N91">
        <v>1450.15</v>
      </c>
      <c r="O91" t="s">
        <v>1173</v>
      </c>
      <c r="P91">
        <v>0</v>
      </c>
      <c r="Q91">
        <v>0</v>
      </c>
      <c r="R91">
        <v>0</v>
      </c>
    </row>
    <row r="92" spans="1:18">
      <c r="A92" t="s">
        <v>1145</v>
      </c>
      <c r="B92" t="s">
        <v>1146</v>
      </c>
      <c r="C92" t="s">
        <v>1147</v>
      </c>
      <c r="D92">
        <v>1998000000</v>
      </c>
      <c r="E92" t="s">
        <v>1148</v>
      </c>
      <c r="F92" t="s">
        <v>1149</v>
      </c>
      <c r="G92" t="s">
        <v>1150</v>
      </c>
      <c r="H92" t="s">
        <v>1151</v>
      </c>
      <c r="I92" t="s">
        <v>1554</v>
      </c>
      <c r="J92" t="s">
        <v>1600</v>
      </c>
      <c r="K92">
        <v>21</v>
      </c>
      <c r="L92" t="s">
        <v>1596</v>
      </c>
      <c r="M92" t="s">
        <v>1601</v>
      </c>
      <c r="N92">
        <v>2278.8000000000002</v>
      </c>
      <c r="O92" t="s">
        <v>1173</v>
      </c>
      <c r="P92">
        <v>0</v>
      </c>
      <c r="Q92">
        <v>0</v>
      </c>
      <c r="R92">
        <v>0</v>
      </c>
    </row>
    <row r="93" spans="1:18">
      <c r="A93" t="s">
        <v>1145</v>
      </c>
      <c r="B93" t="s">
        <v>1146</v>
      </c>
      <c r="C93" t="s">
        <v>1147</v>
      </c>
      <c r="D93">
        <v>1998000000</v>
      </c>
      <c r="E93" t="s">
        <v>1148</v>
      </c>
      <c r="F93" t="s">
        <v>1149</v>
      </c>
      <c r="G93" t="s">
        <v>1150</v>
      </c>
      <c r="H93" t="s">
        <v>1151</v>
      </c>
      <c r="I93" t="s">
        <v>1554</v>
      </c>
      <c r="J93" t="s">
        <v>1602</v>
      </c>
      <c r="K93">
        <v>22</v>
      </c>
      <c r="L93" t="s">
        <v>1603</v>
      </c>
      <c r="M93" t="s">
        <v>1594</v>
      </c>
      <c r="N93">
        <v>29.83</v>
      </c>
      <c r="O93" t="s">
        <v>1173</v>
      </c>
      <c r="P93">
        <v>0</v>
      </c>
      <c r="Q93">
        <v>0</v>
      </c>
      <c r="R93">
        <v>0</v>
      </c>
    </row>
    <row r="94" spans="1:18">
      <c r="A94" t="s">
        <v>1145</v>
      </c>
      <c r="B94" t="s">
        <v>1146</v>
      </c>
      <c r="C94" t="s">
        <v>1147</v>
      </c>
      <c r="D94">
        <v>1998000000</v>
      </c>
      <c r="E94" t="s">
        <v>1148</v>
      </c>
      <c r="F94" t="s">
        <v>1149</v>
      </c>
      <c r="G94" t="s">
        <v>1150</v>
      </c>
      <c r="H94" t="s">
        <v>1151</v>
      </c>
      <c r="I94" t="s">
        <v>1554</v>
      </c>
      <c r="J94" t="s">
        <v>1604</v>
      </c>
      <c r="K94">
        <v>23</v>
      </c>
      <c r="L94" t="s">
        <v>1605</v>
      </c>
      <c r="M94" t="s">
        <v>1606</v>
      </c>
      <c r="N94">
        <v>328</v>
      </c>
      <c r="O94" t="s">
        <v>1549</v>
      </c>
      <c r="P94">
        <v>0</v>
      </c>
      <c r="Q94">
        <v>0</v>
      </c>
      <c r="R94">
        <v>0</v>
      </c>
    </row>
    <row r="95" spans="1:18">
      <c r="A95" t="s">
        <v>1145</v>
      </c>
      <c r="B95" t="s">
        <v>1146</v>
      </c>
      <c r="C95" t="s">
        <v>1147</v>
      </c>
      <c r="D95">
        <v>1998000000</v>
      </c>
      <c r="E95" t="s">
        <v>1148</v>
      </c>
      <c r="F95" t="s">
        <v>1149</v>
      </c>
      <c r="G95" t="s">
        <v>1150</v>
      </c>
      <c r="H95" t="s">
        <v>1151</v>
      </c>
      <c r="I95" t="s">
        <v>1554</v>
      </c>
      <c r="J95" t="s">
        <v>1607</v>
      </c>
      <c r="K95">
        <v>24</v>
      </c>
      <c r="L95" t="s">
        <v>1608</v>
      </c>
      <c r="M95" t="s">
        <v>1609</v>
      </c>
      <c r="N95">
        <v>1617.77</v>
      </c>
      <c r="O95" t="s">
        <v>1479</v>
      </c>
      <c r="P95">
        <v>0</v>
      </c>
      <c r="Q95">
        <v>0</v>
      </c>
      <c r="R95">
        <v>0</v>
      </c>
    </row>
    <row r="96" spans="1:18">
      <c r="A96" t="s">
        <v>1145</v>
      </c>
      <c r="B96" t="s">
        <v>1146</v>
      </c>
      <c r="C96" t="s">
        <v>1147</v>
      </c>
      <c r="D96">
        <v>1998000000</v>
      </c>
      <c r="E96" t="s">
        <v>1148</v>
      </c>
      <c r="F96" t="s">
        <v>1149</v>
      </c>
      <c r="G96" t="s">
        <v>1150</v>
      </c>
      <c r="H96" t="s">
        <v>1151</v>
      </c>
      <c r="I96" t="s">
        <v>1554</v>
      </c>
      <c r="J96" t="s">
        <v>1610</v>
      </c>
      <c r="K96">
        <v>25</v>
      </c>
      <c r="L96" t="s">
        <v>1608</v>
      </c>
      <c r="M96" t="s">
        <v>1609</v>
      </c>
      <c r="N96">
        <v>82</v>
      </c>
      <c r="O96" t="s">
        <v>1433</v>
      </c>
      <c r="P96">
        <v>0</v>
      </c>
      <c r="Q96">
        <v>0</v>
      </c>
      <c r="R96">
        <v>0</v>
      </c>
    </row>
    <row r="97" spans="1:18">
      <c r="A97" t="s">
        <v>1145</v>
      </c>
      <c r="B97" t="s">
        <v>1146</v>
      </c>
      <c r="C97" t="s">
        <v>1147</v>
      </c>
      <c r="D97">
        <v>1998000000</v>
      </c>
      <c r="E97" t="s">
        <v>1148</v>
      </c>
      <c r="F97" t="s">
        <v>1149</v>
      </c>
      <c r="G97" t="s">
        <v>1150</v>
      </c>
      <c r="H97" t="s">
        <v>1151</v>
      </c>
      <c r="I97" t="s">
        <v>1554</v>
      </c>
      <c r="J97" t="s">
        <v>1611</v>
      </c>
      <c r="K97">
        <v>26</v>
      </c>
      <c r="L97" t="s">
        <v>1612</v>
      </c>
      <c r="M97" t="s">
        <v>1609</v>
      </c>
      <c r="N97">
        <v>55.6</v>
      </c>
      <c r="O97" t="s">
        <v>1479</v>
      </c>
      <c r="P97">
        <v>0</v>
      </c>
      <c r="Q97">
        <v>0</v>
      </c>
      <c r="R97">
        <v>0</v>
      </c>
    </row>
    <row r="98" spans="1:18">
      <c r="A98" t="s">
        <v>1145</v>
      </c>
      <c r="B98" t="s">
        <v>1146</v>
      </c>
      <c r="C98" t="s">
        <v>1147</v>
      </c>
      <c r="D98">
        <v>1998000000</v>
      </c>
      <c r="E98" t="s">
        <v>1148</v>
      </c>
      <c r="F98" t="s">
        <v>1149</v>
      </c>
      <c r="G98" t="s">
        <v>1150</v>
      </c>
      <c r="H98" t="s">
        <v>1151</v>
      </c>
      <c r="I98" t="s">
        <v>1554</v>
      </c>
      <c r="J98" t="s">
        <v>1613</v>
      </c>
      <c r="K98">
        <v>27</v>
      </c>
      <c r="L98" t="s">
        <v>1614</v>
      </c>
      <c r="M98" t="s">
        <v>1615</v>
      </c>
      <c r="N98">
        <v>1526</v>
      </c>
      <c r="O98" t="s">
        <v>1549</v>
      </c>
      <c r="P98">
        <v>0</v>
      </c>
      <c r="Q98">
        <v>0</v>
      </c>
      <c r="R98">
        <v>0</v>
      </c>
    </row>
    <row r="99" spans="1:18">
      <c r="A99" t="s">
        <v>1145</v>
      </c>
      <c r="B99" t="s">
        <v>1146</v>
      </c>
      <c r="C99" t="s">
        <v>1147</v>
      </c>
      <c r="D99">
        <v>1998000000</v>
      </c>
      <c r="E99" t="s">
        <v>1148</v>
      </c>
      <c r="F99" t="s">
        <v>1149</v>
      </c>
      <c r="G99" t="s">
        <v>1150</v>
      </c>
      <c r="H99" t="s">
        <v>1151</v>
      </c>
      <c r="I99" t="s">
        <v>1554</v>
      </c>
      <c r="J99" t="s">
        <v>1616</v>
      </c>
      <c r="K99">
        <v>28</v>
      </c>
      <c r="L99" t="s">
        <v>1617</v>
      </c>
      <c r="M99" t="s">
        <v>1615</v>
      </c>
      <c r="N99">
        <v>258</v>
      </c>
      <c r="O99" t="s">
        <v>1549</v>
      </c>
      <c r="P99">
        <v>0</v>
      </c>
      <c r="Q99">
        <v>0</v>
      </c>
      <c r="R99">
        <v>0</v>
      </c>
    </row>
    <row r="100" spans="1:18">
      <c r="A100" t="s">
        <v>1145</v>
      </c>
      <c r="B100" t="s">
        <v>1146</v>
      </c>
      <c r="C100" t="s">
        <v>1147</v>
      </c>
      <c r="D100">
        <v>1998000000</v>
      </c>
      <c r="E100" t="s">
        <v>1148</v>
      </c>
      <c r="F100" t="s">
        <v>1149</v>
      </c>
      <c r="G100" t="s">
        <v>1150</v>
      </c>
      <c r="H100" t="s">
        <v>1151</v>
      </c>
      <c r="I100" t="s">
        <v>1554</v>
      </c>
      <c r="J100" t="s">
        <v>1618</v>
      </c>
      <c r="K100">
        <v>29</v>
      </c>
      <c r="L100" t="s">
        <v>1619</v>
      </c>
      <c r="M100" t="s">
        <v>1620</v>
      </c>
      <c r="N100">
        <v>1101.32</v>
      </c>
      <c r="O100" t="s">
        <v>1479</v>
      </c>
      <c r="P100">
        <v>0</v>
      </c>
      <c r="Q100">
        <v>0</v>
      </c>
      <c r="R100">
        <v>0</v>
      </c>
    </row>
    <row r="101" spans="1:18">
      <c r="A101" t="s">
        <v>1145</v>
      </c>
      <c r="B101" t="s">
        <v>1146</v>
      </c>
      <c r="C101" t="s">
        <v>1147</v>
      </c>
      <c r="D101">
        <v>1998000000</v>
      </c>
      <c r="E101" t="s">
        <v>1148</v>
      </c>
      <c r="F101" t="s">
        <v>1149</v>
      </c>
      <c r="G101" t="s">
        <v>1150</v>
      </c>
      <c r="H101" t="s">
        <v>1151</v>
      </c>
      <c r="I101" t="s">
        <v>1554</v>
      </c>
      <c r="J101" t="s">
        <v>1621</v>
      </c>
      <c r="K101">
        <v>30</v>
      </c>
      <c r="L101" t="s">
        <v>1614</v>
      </c>
      <c r="M101" t="s">
        <v>1622</v>
      </c>
      <c r="N101">
        <v>1135</v>
      </c>
      <c r="O101" t="s">
        <v>1549</v>
      </c>
      <c r="P101">
        <v>0</v>
      </c>
      <c r="Q101">
        <v>0</v>
      </c>
      <c r="R101">
        <v>0</v>
      </c>
    </row>
    <row r="102" spans="1:18">
      <c r="A102" t="s">
        <v>1145</v>
      </c>
      <c r="B102" t="s">
        <v>1146</v>
      </c>
      <c r="C102" t="s">
        <v>1147</v>
      </c>
      <c r="D102">
        <v>1998000000</v>
      </c>
      <c r="E102" t="s">
        <v>1148</v>
      </c>
      <c r="F102" t="s">
        <v>1149</v>
      </c>
      <c r="G102" t="s">
        <v>1150</v>
      </c>
      <c r="H102" t="s">
        <v>1151</v>
      </c>
      <c r="I102" t="s">
        <v>1554</v>
      </c>
      <c r="J102" t="s">
        <v>1623</v>
      </c>
      <c r="K102">
        <v>31</v>
      </c>
      <c r="L102" t="s">
        <v>1624</v>
      </c>
      <c r="M102" t="s">
        <v>1625</v>
      </c>
      <c r="N102">
        <v>1739.09</v>
      </c>
      <c r="O102" t="s">
        <v>1173</v>
      </c>
      <c r="P102">
        <v>0</v>
      </c>
      <c r="Q102">
        <v>0</v>
      </c>
      <c r="R102">
        <v>0</v>
      </c>
    </row>
    <row r="103" spans="1:18">
      <c r="A103" t="s">
        <v>1145</v>
      </c>
      <c r="B103" t="s">
        <v>1146</v>
      </c>
      <c r="C103" t="s">
        <v>1147</v>
      </c>
      <c r="D103">
        <v>1998000000</v>
      </c>
      <c r="E103" t="s">
        <v>1148</v>
      </c>
      <c r="F103" t="s">
        <v>1149</v>
      </c>
      <c r="G103" t="s">
        <v>1150</v>
      </c>
      <c r="H103" t="s">
        <v>1151</v>
      </c>
      <c r="I103" t="s">
        <v>1554</v>
      </c>
      <c r="J103" t="s">
        <v>1626</v>
      </c>
      <c r="K103">
        <v>32</v>
      </c>
      <c r="L103" t="s">
        <v>1624</v>
      </c>
      <c r="M103" t="s">
        <v>1627</v>
      </c>
      <c r="N103">
        <v>989.47</v>
      </c>
      <c r="O103" t="s">
        <v>1173</v>
      </c>
      <c r="P103">
        <v>0</v>
      </c>
      <c r="Q103">
        <v>0</v>
      </c>
      <c r="R103">
        <v>0</v>
      </c>
    </row>
    <row r="104" spans="1:18">
      <c r="A104" t="s">
        <v>1145</v>
      </c>
      <c r="B104" t="s">
        <v>1146</v>
      </c>
      <c r="C104" t="s">
        <v>1147</v>
      </c>
      <c r="D104">
        <v>1998000000</v>
      </c>
      <c r="E104" t="s">
        <v>1148</v>
      </c>
      <c r="F104" t="s">
        <v>1149</v>
      </c>
      <c r="G104" t="s">
        <v>1150</v>
      </c>
      <c r="H104" t="s">
        <v>1151</v>
      </c>
      <c r="I104" t="s">
        <v>1554</v>
      </c>
      <c r="J104" t="s">
        <v>1628</v>
      </c>
      <c r="K104">
        <v>33</v>
      </c>
      <c r="L104" t="s">
        <v>1629</v>
      </c>
      <c r="M104" t="s">
        <v>1630</v>
      </c>
      <c r="N104">
        <v>4035.3</v>
      </c>
      <c r="O104" t="s">
        <v>1173</v>
      </c>
      <c r="P104">
        <v>0</v>
      </c>
      <c r="Q104">
        <v>0</v>
      </c>
      <c r="R104">
        <v>0</v>
      </c>
    </row>
    <row r="105" spans="1:18">
      <c r="A105" t="s">
        <v>1145</v>
      </c>
      <c r="B105" t="s">
        <v>1146</v>
      </c>
      <c r="C105" t="s">
        <v>1147</v>
      </c>
      <c r="D105">
        <v>1998000000</v>
      </c>
      <c r="E105" t="s">
        <v>1148</v>
      </c>
      <c r="F105" t="s">
        <v>1149</v>
      </c>
      <c r="G105" t="s">
        <v>1150</v>
      </c>
      <c r="H105" t="s">
        <v>1151</v>
      </c>
      <c r="I105" t="s">
        <v>1631</v>
      </c>
      <c r="J105" t="s">
        <v>1632</v>
      </c>
      <c r="K105">
        <v>1</v>
      </c>
      <c r="L105" t="s">
        <v>1633</v>
      </c>
      <c r="M105" t="s">
        <v>1155</v>
      </c>
      <c r="N105">
        <v>0</v>
      </c>
      <c r="O105" t="s">
        <v>1429</v>
      </c>
      <c r="P105">
        <v>0</v>
      </c>
      <c r="Q105">
        <v>0</v>
      </c>
      <c r="R105">
        <v>0</v>
      </c>
    </row>
    <row r="106" spans="1:18">
      <c r="A106" t="s">
        <v>1145</v>
      </c>
      <c r="B106" t="s">
        <v>1146</v>
      </c>
      <c r="C106" t="s">
        <v>1147</v>
      </c>
      <c r="D106">
        <v>1998000000</v>
      </c>
      <c r="E106" t="s">
        <v>1148</v>
      </c>
      <c r="F106" t="s">
        <v>1149</v>
      </c>
      <c r="G106" t="s">
        <v>1150</v>
      </c>
      <c r="H106" t="s">
        <v>1151</v>
      </c>
      <c r="I106" t="s">
        <v>1631</v>
      </c>
      <c r="J106" t="s">
        <v>1634</v>
      </c>
      <c r="K106">
        <v>2</v>
      </c>
      <c r="L106" t="s">
        <v>1635</v>
      </c>
      <c r="M106" t="s">
        <v>1155</v>
      </c>
      <c r="N106">
        <v>21199.8</v>
      </c>
      <c r="O106" t="s">
        <v>1156</v>
      </c>
      <c r="P106">
        <v>0</v>
      </c>
      <c r="Q106">
        <v>0</v>
      </c>
      <c r="R106">
        <v>0</v>
      </c>
    </row>
    <row r="107" spans="1:18">
      <c r="A107" t="s">
        <v>1145</v>
      </c>
      <c r="B107" t="s">
        <v>1146</v>
      </c>
      <c r="C107" t="s">
        <v>1147</v>
      </c>
      <c r="D107">
        <v>1998000000</v>
      </c>
      <c r="E107" t="s">
        <v>1148</v>
      </c>
      <c r="F107" t="s">
        <v>1149</v>
      </c>
      <c r="G107" t="s">
        <v>1150</v>
      </c>
      <c r="H107" t="s">
        <v>1151</v>
      </c>
      <c r="I107" t="s">
        <v>1631</v>
      </c>
      <c r="J107" t="s">
        <v>1636</v>
      </c>
      <c r="K107">
        <v>3</v>
      </c>
      <c r="L107" t="s">
        <v>1637</v>
      </c>
      <c r="M107" t="s">
        <v>1155</v>
      </c>
      <c r="N107">
        <v>1227.71</v>
      </c>
      <c r="O107" t="s">
        <v>1156</v>
      </c>
      <c r="P107">
        <v>0</v>
      </c>
      <c r="Q107">
        <v>0</v>
      </c>
      <c r="R107">
        <v>0</v>
      </c>
    </row>
    <row r="108" spans="1:18">
      <c r="A108" t="s">
        <v>1145</v>
      </c>
      <c r="B108" t="s">
        <v>1146</v>
      </c>
      <c r="C108" t="s">
        <v>1147</v>
      </c>
      <c r="D108">
        <v>1998000000</v>
      </c>
      <c r="E108" t="s">
        <v>1148</v>
      </c>
      <c r="F108" t="s">
        <v>1149</v>
      </c>
      <c r="G108" t="s">
        <v>1150</v>
      </c>
      <c r="H108" t="s">
        <v>1151</v>
      </c>
      <c r="I108" t="s">
        <v>1631</v>
      </c>
      <c r="J108" t="s">
        <v>1638</v>
      </c>
      <c r="K108">
        <v>4</v>
      </c>
      <c r="L108" t="s">
        <v>1639</v>
      </c>
      <c r="M108" t="s">
        <v>1155</v>
      </c>
      <c r="N108">
        <v>1445.75</v>
      </c>
      <c r="O108" t="s">
        <v>1156</v>
      </c>
      <c r="P108">
        <v>0</v>
      </c>
      <c r="Q108">
        <v>0</v>
      </c>
      <c r="R108">
        <v>0</v>
      </c>
    </row>
    <row r="109" spans="1:18">
      <c r="A109" t="s">
        <v>1145</v>
      </c>
      <c r="B109" t="s">
        <v>1146</v>
      </c>
      <c r="C109" t="s">
        <v>1147</v>
      </c>
      <c r="D109">
        <v>1998000000</v>
      </c>
      <c r="E109" t="s">
        <v>1148</v>
      </c>
      <c r="F109" t="s">
        <v>1149</v>
      </c>
      <c r="G109" t="s">
        <v>1150</v>
      </c>
      <c r="H109" t="s">
        <v>1151</v>
      </c>
      <c r="I109" t="s">
        <v>1631</v>
      </c>
      <c r="J109" t="s">
        <v>1640</v>
      </c>
      <c r="K109">
        <v>5</v>
      </c>
      <c r="L109" t="s">
        <v>1641</v>
      </c>
      <c r="M109" t="s">
        <v>1642</v>
      </c>
      <c r="N109">
        <v>13933.35</v>
      </c>
      <c r="O109" t="s">
        <v>1173</v>
      </c>
      <c r="P109">
        <v>0</v>
      </c>
      <c r="Q109">
        <v>0</v>
      </c>
      <c r="R109">
        <v>0</v>
      </c>
    </row>
    <row r="110" spans="1:18">
      <c r="A110" t="s">
        <v>1145</v>
      </c>
      <c r="B110" t="s">
        <v>1146</v>
      </c>
      <c r="C110" t="s">
        <v>1147</v>
      </c>
      <c r="D110">
        <v>1998000000</v>
      </c>
      <c r="E110" t="s">
        <v>1148</v>
      </c>
      <c r="F110" t="s">
        <v>1149</v>
      </c>
      <c r="G110" t="s">
        <v>1150</v>
      </c>
      <c r="H110" t="s">
        <v>1151</v>
      </c>
      <c r="I110" t="s">
        <v>1631</v>
      </c>
      <c r="J110" t="s">
        <v>1643</v>
      </c>
      <c r="K110">
        <v>6</v>
      </c>
      <c r="L110" t="s">
        <v>1641</v>
      </c>
      <c r="M110" t="s">
        <v>1644</v>
      </c>
      <c r="N110">
        <v>15002.15</v>
      </c>
      <c r="O110" t="s">
        <v>1173</v>
      </c>
      <c r="P110">
        <v>0</v>
      </c>
      <c r="Q110">
        <v>0</v>
      </c>
      <c r="R110">
        <v>0</v>
      </c>
    </row>
    <row r="111" spans="1:18">
      <c r="A111" t="s">
        <v>1145</v>
      </c>
      <c r="B111" t="s">
        <v>1146</v>
      </c>
      <c r="C111" t="s">
        <v>1147</v>
      </c>
      <c r="D111">
        <v>1998000000</v>
      </c>
      <c r="E111" t="s">
        <v>1148</v>
      </c>
      <c r="F111" t="s">
        <v>1149</v>
      </c>
      <c r="G111" t="s">
        <v>1150</v>
      </c>
      <c r="H111" t="s">
        <v>1151</v>
      </c>
      <c r="I111" t="s">
        <v>1631</v>
      </c>
      <c r="J111" t="s">
        <v>1645</v>
      </c>
      <c r="K111">
        <v>7</v>
      </c>
      <c r="L111" t="s">
        <v>1646</v>
      </c>
      <c r="M111" t="s">
        <v>1647</v>
      </c>
      <c r="N111">
        <v>1788.96</v>
      </c>
      <c r="O111" t="s">
        <v>1173</v>
      </c>
      <c r="P111">
        <v>0</v>
      </c>
      <c r="Q111">
        <v>0</v>
      </c>
      <c r="R111">
        <v>0</v>
      </c>
    </row>
    <row r="112" spans="1:18">
      <c r="A112" t="s">
        <v>1145</v>
      </c>
      <c r="B112" t="s">
        <v>1146</v>
      </c>
      <c r="C112" t="s">
        <v>1147</v>
      </c>
      <c r="D112">
        <v>1998000000</v>
      </c>
      <c r="E112" t="s">
        <v>1148</v>
      </c>
      <c r="F112" t="s">
        <v>1149</v>
      </c>
      <c r="G112" t="s">
        <v>1150</v>
      </c>
      <c r="H112" t="s">
        <v>1151</v>
      </c>
      <c r="I112" t="s">
        <v>1631</v>
      </c>
      <c r="J112" t="s">
        <v>1648</v>
      </c>
      <c r="K112">
        <v>8</v>
      </c>
      <c r="L112" t="s">
        <v>1646</v>
      </c>
      <c r="M112" t="s">
        <v>1649</v>
      </c>
      <c r="N112">
        <v>1523.3</v>
      </c>
      <c r="O112" t="s">
        <v>1173</v>
      </c>
      <c r="P112">
        <v>0</v>
      </c>
      <c r="Q112">
        <v>0</v>
      </c>
      <c r="R112">
        <v>0</v>
      </c>
    </row>
    <row r="113" spans="1:18">
      <c r="A113" t="s">
        <v>1145</v>
      </c>
      <c r="B113" t="s">
        <v>1146</v>
      </c>
      <c r="C113" t="s">
        <v>1147</v>
      </c>
      <c r="D113">
        <v>1998000000</v>
      </c>
      <c r="E113" t="s">
        <v>1148</v>
      </c>
      <c r="F113" t="s">
        <v>1149</v>
      </c>
      <c r="G113" t="s">
        <v>1150</v>
      </c>
      <c r="H113" t="s">
        <v>1151</v>
      </c>
      <c r="I113" t="s">
        <v>1631</v>
      </c>
      <c r="J113" t="s">
        <v>1650</v>
      </c>
      <c r="K113">
        <v>9</v>
      </c>
      <c r="L113" t="s">
        <v>1651</v>
      </c>
      <c r="M113" t="s">
        <v>1652</v>
      </c>
      <c r="N113">
        <v>1541.9</v>
      </c>
      <c r="O113" t="s">
        <v>1173</v>
      </c>
      <c r="P113">
        <v>0</v>
      </c>
      <c r="Q113">
        <v>0</v>
      </c>
      <c r="R113">
        <v>0</v>
      </c>
    </row>
    <row r="114" spans="1:18">
      <c r="A114" t="s">
        <v>1145</v>
      </c>
      <c r="B114" t="s">
        <v>1146</v>
      </c>
      <c r="C114" t="s">
        <v>1147</v>
      </c>
      <c r="D114">
        <v>1998000000</v>
      </c>
      <c r="E114" t="s">
        <v>1148</v>
      </c>
      <c r="F114" t="s">
        <v>1149</v>
      </c>
      <c r="G114" t="s">
        <v>1150</v>
      </c>
      <c r="H114" t="s">
        <v>1151</v>
      </c>
      <c r="I114" t="s">
        <v>1631</v>
      </c>
      <c r="J114" t="s">
        <v>1653</v>
      </c>
      <c r="K114">
        <v>10</v>
      </c>
      <c r="L114" t="s">
        <v>1646</v>
      </c>
      <c r="M114" t="s">
        <v>1654</v>
      </c>
      <c r="N114">
        <v>227.21</v>
      </c>
      <c r="O114" t="s">
        <v>1173</v>
      </c>
      <c r="P114">
        <v>0</v>
      </c>
      <c r="Q114">
        <v>0</v>
      </c>
      <c r="R114">
        <v>0</v>
      </c>
    </row>
    <row r="115" spans="1:18">
      <c r="A115" t="s">
        <v>1145</v>
      </c>
      <c r="B115" t="s">
        <v>1146</v>
      </c>
      <c r="C115" t="s">
        <v>1147</v>
      </c>
      <c r="D115">
        <v>1998000000</v>
      </c>
      <c r="E115" t="s">
        <v>1148</v>
      </c>
      <c r="F115" t="s">
        <v>1149</v>
      </c>
      <c r="G115" t="s">
        <v>1150</v>
      </c>
      <c r="H115" t="s">
        <v>1151</v>
      </c>
      <c r="I115" t="s">
        <v>1631</v>
      </c>
      <c r="J115" t="s">
        <v>1655</v>
      </c>
      <c r="K115">
        <v>11</v>
      </c>
      <c r="L115" t="s">
        <v>1656</v>
      </c>
      <c r="M115" t="s">
        <v>1657</v>
      </c>
      <c r="N115">
        <v>3212.68</v>
      </c>
      <c r="O115" t="s">
        <v>1513</v>
      </c>
      <c r="P115">
        <v>0</v>
      </c>
      <c r="Q115">
        <v>0</v>
      </c>
      <c r="R115">
        <v>0</v>
      </c>
    </row>
    <row r="116" spans="1:18">
      <c r="A116" t="s">
        <v>1145</v>
      </c>
      <c r="B116" t="s">
        <v>1146</v>
      </c>
      <c r="C116" t="s">
        <v>1147</v>
      </c>
      <c r="D116">
        <v>1998000000</v>
      </c>
      <c r="E116" t="s">
        <v>1148</v>
      </c>
      <c r="F116" t="s">
        <v>1149</v>
      </c>
      <c r="G116" t="s">
        <v>1150</v>
      </c>
      <c r="H116" t="s">
        <v>1151</v>
      </c>
      <c r="I116" t="s">
        <v>1631</v>
      </c>
      <c r="J116" t="s">
        <v>1658</v>
      </c>
      <c r="K116">
        <v>12</v>
      </c>
      <c r="L116" t="s">
        <v>1659</v>
      </c>
      <c r="M116" t="s">
        <v>1657</v>
      </c>
      <c r="N116">
        <v>18.559999999999999</v>
      </c>
      <c r="O116" t="s">
        <v>1513</v>
      </c>
      <c r="P116">
        <v>0</v>
      </c>
      <c r="Q116">
        <v>0</v>
      </c>
      <c r="R116">
        <v>0</v>
      </c>
    </row>
    <row r="117" spans="1:18">
      <c r="A117" t="s">
        <v>1145</v>
      </c>
      <c r="B117" t="s">
        <v>1146</v>
      </c>
      <c r="C117" t="s">
        <v>1147</v>
      </c>
      <c r="D117">
        <v>1998000000</v>
      </c>
      <c r="E117" t="s">
        <v>1148</v>
      </c>
      <c r="F117" t="s">
        <v>1149</v>
      </c>
      <c r="G117" t="s">
        <v>1150</v>
      </c>
      <c r="H117" t="s">
        <v>1151</v>
      </c>
      <c r="I117" t="s">
        <v>1631</v>
      </c>
      <c r="J117" t="s">
        <v>1660</v>
      </c>
      <c r="K117">
        <v>13</v>
      </c>
      <c r="L117" t="s">
        <v>1661</v>
      </c>
      <c r="M117" t="s">
        <v>1662</v>
      </c>
      <c r="N117">
        <v>25392.31</v>
      </c>
      <c r="O117" t="s">
        <v>1173</v>
      </c>
      <c r="P117">
        <v>0</v>
      </c>
      <c r="Q117">
        <v>0</v>
      </c>
      <c r="R117">
        <v>0</v>
      </c>
    </row>
    <row r="118" spans="1:18">
      <c r="A118" t="s">
        <v>1145</v>
      </c>
      <c r="B118" t="s">
        <v>1146</v>
      </c>
      <c r="C118" t="s">
        <v>1147</v>
      </c>
      <c r="D118">
        <v>1998000000</v>
      </c>
      <c r="E118" t="s">
        <v>1148</v>
      </c>
      <c r="F118" t="s">
        <v>1149</v>
      </c>
      <c r="G118" t="s">
        <v>1150</v>
      </c>
      <c r="H118" t="s">
        <v>1151</v>
      </c>
      <c r="I118" t="s">
        <v>1631</v>
      </c>
      <c r="J118" t="s">
        <v>1663</v>
      </c>
      <c r="K118">
        <v>14</v>
      </c>
      <c r="L118" t="s">
        <v>1661</v>
      </c>
      <c r="M118" t="s">
        <v>1664</v>
      </c>
      <c r="N118">
        <v>19060.05</v>
      </c>
      <c r="O118" t="s">
        <v>1173</v>
      </c>
      <c r="P118">
        <v>0</v>
      </c>
      <c r="Q118">
        <v>0</v>
      </c>
      <c r="R118">
        <v>0</v>
      </c>
    </row>
    <row r="119" spans="1:18">
      <c r="A119" t="s">
        <v>1145</v>
      </c>
      <c r="B119" t="s">
        <v>1146</v>
      </c>
      <c r="C119" t="s">
        <v>1147</v>
      </c>
      <c r="D119">
        <v>1998000000</v>
      </c>
      <c r="E119" t="s">
        <v>1148</v>
      </c>
      <c r="F119" t="s">
        <v>1149</v>
      </c>
      <c r="G119" t="s">
        <v>1150</v>
      </c>
      <c r="H119" t="s">
        <v>1151</v>
      </c>
      <c r="I119" t="s">
        <v>1631</v>
      </c>
      <c r="J119" t="s">
        <v>1665</v>
      </c>
      <c r="K119">
        <v>15</v>
      </c>
      <c r="L119" t="s">
        <v>1666</v>
      </c>
      <c r="M119" t="s">
        <v>1155</v>
      </c>
      <c r="N119">
        <v>5182.53</v>
      </c>
      <c r="O119" t="s">
        <v>1173</v>
      </c>
      <c r="P119">
        <v>0</v>
      </c>
      <c r="Q119">
        <v>0</v>
      </c>
      <c r="R119">
        <v>0</v>
      </c>
    </row>
    <row r="120" spans="1:18">
      <c r="A120" t="s">
        <v>1145</v>
      </c>
      <c r="B120" t="s">
        <v>1146</v>
      </c>
      <c r="C120" t="s">
        <v>1147</v>
      </c>
      <c r="D120">
        <v>1998000000</v>
      </c>
      <c r="E120" t="s">
        <v>1148</v>
      </c>
      <c r="F120" t="s">
        <v>1149</v>
      </c>
      <c r="G120" t="s">
        <v>1150</v>
      </c>
      <c r="H120" t="s">
        <v>1151</v>
      </c>
      <c r="I120" t="s">
        <v>1631</v>
      </c>
      <c r="J120" t="s">
        <v>1667</v>
      </c>
      <c r="K120">
        <v>16</v>
      </c>
      <c r="L120" t="s">
        <v>1668</v>
      </c>
      <c r="M120" t="s">
        <v>1155</v>
      </c>
      <c r="N120">
        <v>2508.35</v>
      </c>
      <c r="O120" t="s">
        <v>1669</v>
      </c>
      <c r="P120">
        <v>0</v>
      </c>
      <c r="Q120">
        <v>0</v>
      </c>
      <c r="R120">
        <v>0</v>
      </c>
    </row>
    <row r="121" spans="1:18">
      <c r="A121" t="s">
        <v>1145</v>
      </c>
      <c r="B121" t="s">
        <v>1146</v>
      </c>
      <c r="C121" t="s">
        <v>1147</v>
      </c>
      <c r="D121">
        <v>1998000000</v>
      </c>
      <c r="E121" t="s">
        <v>1148</v>
      </c>
      <c r="F121" t="s">
        <v>1149</v>
      </c>
      <c r="G121" t="s">
        <v>1150</v>
      </c>
      <c r="H121" t="s">
        <v>1151</v>
      </c>
      <c r="I121" t="s">
        <v>1631</v>
      </c>
      <c r="J121" t="s">
        <v>1670</v>
      </c>
      <c r="K121">
        <v>17</v>
      </c>
      <c r="L121" t="s">
        <v>1671</v>
      </c>
      <c r="M121" t="s">
        <v>1672</v>
      </c>
      <c r="N121">
        <v>2573.7800000000002</v>
      </c>
      <c r="O121" t="s">
        <v>1173</v>
      </c>
      <c r="P121">
        <v>0</v>
      </c>
      <c r="Q121">
        <v>0</v>
      </c>
      <c r="R121">
        <v>0</v>
      </c>
    </row>
    <row r="122" spans="1:18">
      <c r="A122" t="s">
        <v>1145</v>
      </c>
      <c r="B122" t="s">
        <v>1146</v>
      </c>
      <c r="C122" t="s">
        <v>1147</v>
      </c>
      <c r="D122">
        <v>1998000000</v>
      </c>
      <c r="E122" t="s">
        <v>1148</v>
      </c>
      <c r="F122" t="s">
        <v>1149</v>
      </c>
      <c r="G122" t="s">
        <v>1150</v>
      </c>
      <c r="H122" t="s">
        <v>1151</v>
      </c>
      <c r="I122" t="s">
        <v>1631</v>
      </c>
      <c r="J122" t="s">
        <v>1673</v>
      </c>
      <c r="K122">
        <v>18</v>
      </c>
      <c r="L122" t="s">
        <v>1674</v>
      </c>
      <c r="M122" t="s">
        <v>1675</v>
      </c>
      <c r="N122">
        <v>3599.05</v>
      </c>
      <c r="O122" t="s">
        <v>1173</v>
      </c>
      <c r="P122">
        <v>0</v>
      </c>
      <c r="Q122">
        <v>0</v>
      </c>
      <c r="R122">
        <v>0</v>
      </c>
    </row>
    <row r="123" spans="1:18">
      <c r="A123" t="s">
        <v>1145</v>
      </c>
      <c r="B123" t="s">
        <v>1146</v>
      </c>
      <c r="C123" t="s">
        <v>1147</v>
      </c>
      <c r="D123">
        <v>1998000000</v>
      </c>
      <c r="E123" t="s">
        <v>1148</v>
      </c>
      <c r="F123" t="s">
        <v>1149</v>
      </c>
      <c r="G123" t="s">
        <v>1150</v>
      </c>
      <c r="H123" t="s">
        <v>1151</v>
      </c>
      <c r="I123" t="s">
        <v>1631</v>
      </c>
      <c r="J123" t="s">
        <v>1676</v>
      </c>
      <c r="K123">
        <v>19</v>
      </c>
      <c r="L123" t="s">
        <v>1677</v>
      </c>
      <c r="M123" t="s">
        <v>1678</v>
      </c>
      <c r="N123">
        <v>6448.34</v>
      </c>
      <c r="O123" t="s">
        <v>1173</v>
      </c>
      <c r="P123">
        <v>0</v>
      </c>
      <c r="Q123">
        <v>0</v>
      </c>
      <c r="R123">
        <v>0</v>
      </c>
    </row>
    <row r="124" spans="1:18">
      <c r="A124" t="s">
        <v>1145</v>
      </c>
      <c r="B124" t="s">
        <v>1146</v>
      </c>
      <c r="C124" t="s">
        <v>1147</v>
      </c>
      <c r="D124">
        <v>1998000000</v>
      </c>
      <c r="E124" t="s">
        <v>1148</v>
      </c>
      <c r="F124" t="s">
        <v>1149</v>
      </c>
      <c r="G124" t="s">
        <v>1150</v>
      </c>
      <c r="H124" t="s">
        <v>1151</v>
      </c>
      <c r="I124" t="s">
        <v>1631</v>
      </c>
      <c r="J124" t="s">
        <v>1679</v>
      </c>
      <c r="K124">
        <v>20</v>
      </c>
      <c r="L124" t="s">
        <v>1677</v>
      </c>
      <c r="M124" t="s">
        <v>1680</v>
      </c>
      <c r="N124">
        <v>5992.14</v>
      </c>
      <c r="O124" t="s">
        <v>1173</v>
      </c>
      <c r="P124">
        <v>0</v>
      </c>
      <c r="Q124">
        <v>0</v>
      </c>
      <c r="R124">
        <v>0</v>
      </c>
    </row>
    <row r="125" spans="1:18">
      <c r="A125" t="s">
        <v>1145</v>
      </c>
      <c r="B125" t="s">
        <v>1146</v>
      </c>
      <c r="C125" t="s">
        <v>1147</v>
      </c>
      <c r="D125">
        <v>1998000000</v>
      </c>
      <c r="E125" t="s">
        <v>1148</v>
      </c>
      <c r="F125" t="s">
        <v>1149</v>
      </c>
      <c r="G125" t="s">
        <v>1150</v>
      </c>
      <c r="H125" t="s">
        <v>1151</v>
      </c>
      <c r="I125" t="s">
        <v>1631</v>
      </c>
      <c r="J125" t="s">
        <v>1681</v>
      </c>
      <c r="K125">
        <v>21</v>
      </c>
      <c r="L125" t="s">
        <v>1682</v>
      </c>
      <c r="M125" t="s">
        <v>1680</v>
      </c>
      <c r="N125">
        <v>5992.14</v>
      </c>
      <c r="O125" t="s">
        <v>1173</v>
      </c>
      <c r="P125">
        <v>0</v>
      </c>
      <c r="Q125">
        <v>0</v>
      </c>
      <c r="R125">
        <v>0</v>
      </c>
    </row>
    <row r="126" spans="1:18">
      <c r="A126" t="s">
        <v>1145</v>
      </c>
      <c r="B126" t="s">
        <v>1146</v>
      </c>
      <c r="C126" t="s">
        <v>1147</v>
      </c>
      <c r="D126">
        <v>1998000000</v>
      </c>
      <c r="E126" t="s">
        <v>1148</v>
      </c>
      <c r="F126" t="s">
        <v>1149</v>
      </c>
      <c r="G126" t="s">
        <v>1150</v>
      </c>
      <c r="H126" t="s">
        <v>1151</v>
      </c>
      <c r="I126" t="s">
        <v>1631</v>
      </c>
      <c r="J126" t="s">
        <v>1683</v>
      </c>
      <c r="K126">
        <v>22</v>
      </c>
      <c r="L126" t="s">
        <v>1684</v>
      </c>
      <c r="M126" t="s">
        <v>1685</v>
      </c>
      <c r="N126">
        <v>3846.29</v>
      </c>
      <c r="O126" t="s">
        <v>1173</v>
      </c>
      <c r="P126">
        <v>0</v>
      </c>
      <c r="Q126">
        <v>0</v>
      </c>
      <c r="R126">
        <v>0</v>
      </c>
    </row>
    <row r="127" spans="1:18">
      <c r="A127" t="s">
        <v>1145</v>
      </c>
      <c r="B127" t="s">
        <v>1146</v>
      </c>
      <c r="C127" t="s">
        <v>1147</v>
      </c>
      <c r="D127">
        <v>1998000000</v>
      </c>
      <c r="E127" t="s">
        <v>1148</v>
      </c>
      <c r="F127" t="s">
        <v>1149</v>
      </c>
      <c r="G127" t="s">
        <v>1150</v>
      </c>
      <c r="H127" t="s">
        <v>1151</v>
      </c>
      <c r="I127" t="s">
        <v>1631</v>
      </c>
      <c r="J127" t="s">
        <v>1686</v>
      </c>
      <c r="K127">
        <v>23</v>
      </c>
      <c r="L127" t="s">
        <v>1684</v>
      </c>
      <c r="M127" t="s">
        <v>1687</v>
      </c>
      <c r="N127">
        <v>3648.07</v>
      </c>
      <c r="O127" t="s">
        <v>1173</v>
      </c>
      <c r="P127">
        <v>0</v>
      </c>
      <c r="Q127">
        <v>0</v>
      </c>
      <c r="R127">
        <v>0</v>
      </c>
    </row>
    <row r="128" spans="1:18">
      <c r="A128" t="s">
        <v>1145</v>
      </c>
      <c r="B128" t="s">
        <v>1146</v>
      </c>
      <c r="C128" t="s">
        <v>1147</v>
      </c>
      <c r="D128">
        <v>1998000000</v>
      </c>
      <c r="E128" t="s">
        <v>1148</v>
      </c>
      <c r="F128" t="s">
        <v>1149</v>
      </c>
      <c r="G128" t="s">
        <v>1150</v>
      </c>
      <c r="H128" t="s">
        <v>1151</v>
      </c>
      <c r="I128" t="s">
        <v>1631</v>
      </c>
      <c r="J128" t="s">
        <v>1688</v>
      </c>
      <c r="K128">
        <v>24</v>
      </c>
      <c r="L128" t="s">
        <v>1684</v>
      </c>
      <c r="M128" t="s">
        <v>1689</v>
      </c>
      <c r="N128">
        <v>2545.19</v>
      </c>
      <c r="O128" t="s">
        <v>1173</v>
      </c>
      <c r="P128">
        <v>0</v>
      </c>
      <c r="Q128">
        <v>0</v>
      </c>
      <c r="R128">
        <v>0</v>
      </c>
    </row>
    <row r="129" spans="1:18">
      <c r="A129" t="s">
        <v>1145</v>
      </c>
      <c r="B129" t="s">
        <v>1146</v>
      </c>
      <c r="C129" t="s">
        <v>1147</v>
      </c>
      <c r="D129">
        <v>1998000000</v>
      </c>
      <c r="E129" t="s">
        <v>1148</v>
      </c>
      <c r="F129" t="s">
        <v>1149</v>
      </c>
      <c r="G129" t="s">
        <v>1150</v>
      </c>
      <c r="H129" t="s">
        <v>1151</v>
      </c>
      <c r="I129" t="s">
        <v>1631</v>
      </c>
      <c r="J129" t="s">
        <v>1690</v>
      </c>
      <c r="K129">
        <v>25</v>
      </c>
      <c r="L129" t="s">
        <v>1691</v>
      </c>
      <c r="M129" t="s">
        <v>1692</v>
      </c>
      <c r="N129">
        <v>6171.71</v>
      </c>
      <c r="O129" t="s">
        <v>1173</v>
      </c>
      <c r="P129">
        <v>0</v>
      </c>
      <c r="Q129">
        <v>0</v>
      </c>
      <c r="R129">
        <v>0</v>
      </c>
    </row>
    <row r="130" spans="1:18">
      <c r="A130" t="s">
        <v>1145</v>
      </c>
      <c r="B130" t="s">
        <v>1146</v>
      </c>
      <c r="C130" t="s">
        <v>1147</v>
      </c>
      <c r="D130">
        <v>1998000000</v>
      </c>
      <c r="E130" t="s">
        <v>1148</v>
      </c>
      <c r="F130" t="s">
        <v>1149</v>
      </c>
      <c r="G130" t="s">
        <v>1150</v>
      </c>
      <c r="H130" t="s">
        <v>1151</v>
      </c>
      <c r="I130" t="s">
        <v>1631</v>
      </c>
      <c r="J130" t="s">
        <v>1693</v>
      </c>
      <c r="K130">
        <v>26</v>
      </c>
      <c r="L130" t="s">
        <v>1694</v>
      </c>
      <c r="M130" t="s">
        <v>1695</v>
      </c>
      <c r="N130">
        <v>1202.78</v>
      </c>
      <c r="O130" t="s">
        <v>1173</v>
      </c>
      <c r="P130">
        <v>0</v>
      </c>
      <c r="Q130">
        <v>0</v>
      </c>
      <c r="R130">
        <v>0</v>
      </c>
    </row>
    <row r="131" spans="1:18">
      <c r="A131" t="s">
        <v>1145</v>
      </c>
      <c r="B131" t="s">
        <v>1146</v>
      </c>
      <c r="C131" t="s">
        <v>1147</v>
      </c>
      <c r="D131">
        <v>1998000000</v>
      </c>
      <c r="E131" t="s">
        <v>1148</v>
      </c>
      <c r="F131" t="s">
        <v>1149</v>
      </c>
      <c r="G131" t="s">
        <v>1150</v>
      </c>
      <c r="H131" t="s">
        <v>1151</v>
      </c>
      <c r="I131" t="s">
        <v>1631</v>
      </c>
      <c r="J131" t="s">
        <v>1696</v>
      </c>
      <c r="K131">
        <v>27</v>
      </c>
      <c r="L131" t="s">
        <v>1697</v>
      </c>
      <c r="M131" t="s">
        <v>1698</v>
      </c>
      <c r="N131">
        <v>1576.63</v>
      </c>
      <c r="O131" t="s">
        <v>1173</v>
      </c>
      <c r="P131">
        <v>0</v>
      </c>
      <c r="Q131">
        <v>0</v>
      </c>
      <c r="R131">
        <v>0</v>
      </c>
    </row>
    <row r="132" spans="1:18">
      <c r="A132" t="s">
        <v>1145</v>
      </c>
      <c r="B132" t="s">
        <v>1146</v>
      </c>
      <c r="C132" t="s">
        <v>1147</v>
      </c>
      <c r="D132">
        <v>1998000000</v>
      </c>
      <c r="E132" t="s">
        <v>1148</v>
      </c>
      <c r="F132" t="s">
        <v>1149</v>
      </c>
      <c r="G132" t="s">
        <v>1150</v>
      </c>
      <c r="H132" t="s">
        <v>1151</v>
      </c>
      <c r="I132" t="s">
        <v>1631</v>
      </c>
      <c r="J132" t="s">
        <v>1699</v>
      </c>
      <c r="K132">
        <v>28</v>
      </c>
      <c r="L132" t="s">
        <v>1700</v>
      </c>
      <c r="M132" t="s">
        <v>1701</v>
      </c>
      <c r="N132">
        <v>229.76</v>
      </c>
      <c r="O132" t="s">
        <v>1479</v>
      </c>
      <c r="P132">
        <v>0</v>
      </c>
      <c r="Q132">
        <v>0</v>
      </c>
      <c r="R132">
        <v>0</v>
      </c>
    </row>
    <row r="133" spans="1:18">
      <c r="A133" t="s">
        <v>1145</v>
      </c>
      <c r="B133" t="s">
        <v>1146</v>
      </c>
      <c r="C133" t="s">
        <v>1147</v>
      </c>
      <c r="D133">
        <v>1998000000</v>
      </c>
      <c r="E133" t="s">
        <v>1148</v>
      </c>
      <c r="F133" t="s">
        <v>1149</v>
      </c>
      <c r="G133" t="s">
        <v>1150</v>
      </c>
      <c r="H133" t="s">
        <v>1151</v>
      </c>
      <c r="I133" t="s">
        <v>1631</v>
      </c>
      <c r="J133" t="s">
        <v>1702</v>
      </c>
      <c r="K133">
        <v>29</v>
      </c>
      <c r="L133" t="s">
        <v>1703</v>
      </c>
      <c r="M133" t="s">
        <v>1704</v>
      </c>
      <c r="N133">
        <v>3455.44</v>
      </c>
      <c r="O133" t="s">
        <v>1479</v>
      </c>
      <c r="P133">
        <v>0</v>
      </c>
      <c r="Q133">
        <v>0</v>
      </c>
      <c r="R133">
        <v>0</v>
      </c>
    </row>
    <row r="134" spans="1:18">
      <c r="A134" t="s">
        <v>1145</v>
      </c>
      <c r="B134" t="s">
        <v>1146</v>
      </c>
      <c r="C134" t="s">
        <v>1147</v>
      </c>
      <c r="D134">
        <v>1998000000</v>
      </c>
      <c r="E134" t="s">
        <v>1148</v>
      </c>
      <c r="F134" t="s">
        <v>1149</v>
      </c>
      <c r="G134" t="s">
        <v>1150</v>
      </c>
      <c r="H134" t="s">
        <v>1151</v>
      </c>
      <c r="I134" t="s">
        <v>1631</v>
      </c>
      <c r="J134" t="s">
        <v>1705</v>
      </c>
      <c r="K134">
        <v>30</v>
      </c>
      <c r="L134" t="s">
        <v>1706</v>
      </c>
      <c r="M134" t="s">
        <v>1707</v>
      </c>
      <c r="N134">
        <v>3455.44</v>
      </c>
      <c r="O134" t="s">
        <v>1479</v>
      </c>
      <c r="P134">
        <v>0</v>
      </c>
      <c r="Q134">
        <v>0</v>
      </c>
      <c r="R134">
        <v>0</v>
      </c>
    </row>
    <row r="135" spans="1:18">
      <c r="A135" t="s">
        <v>1145</v>
      </c>
      <c r="B135" t="s">
        <v>1146</v>
      </c>
      <c r="C135" t="s">
        <v>1147</v>
      </c>
      <c r="D135">
        <v>1998000000</v>
      </c>
      <c r="E135" t="s">
        <v>1148</v>
      </c>
      <c r="F135" t="s">
        <v>1149</v>
      </c>
      <c r="G135" t="s">
        <v>1150</v>
      </c>
      <c r="H135" t="s">
        <v>1151</v>
      </c>
      <c r="I135" t="s">
        <v>1631</v>
      </c>
      <c r="J135" t="s">
        <v>1708</v>
      </c>
      <c r="K135">
        <v>31</v>
      </c>
      <c r="L135" t="s">
        <v>1709</v>
      </c>
      <c r="M135" t="s">
        <v>1710</v>
      </c>
      <c r="N135">
        <v>821</v>
      </c>
      <c r="O135" t="s">
        <v>1711</v>
      </c>
      <c r="P135">
        <v>0</v>
      </c>
      <c r="Q135">
        <v>0</v>
      </c>
      <c r="R135">
        <v>0</v>
      </c>
    </row>
    <row r="136" spans="1:18">
      <c r="A136" t="s">
        <v>1145</v>
      </c>
      <c r="B136" t="s">
        <v>1146</v>
      </c>
      <c r="C136" t="s">
        <v>1147</v>
      </c>
      <c r="D136">
        <v>1998000000</v>
      </c>
      <c r="E136" t="s">
        <v>1148</v>
      </c>
      <c r="F136" t="s">
        <v>1149</v>
      </c>
      <c r="G136" t="s">
        <v>1150</v>
      </c>
      <c r="H136" t="s">
        <v>1151</v>
      </c>
      <c r="I136" t="s">
        <v>1631</v>
      </c>
      <c r="J136" t="s">
        <v>1712</v>
      </c>
      <c r="K136">
        <v>32</v>
      </c>
      <c r="L136" t="s">
        <v>1713</v>
      </c>
      <c r="M136" t="s">
        <v>1714</v>
      </c>
      <c r="N136">
        <v>658.42</v>
      </c>
      <c r="O136" t="s">
        <v>1479</v>
      </c>
      <c r="P136">
        <v>0</v>
      </c>
      <c r="Q136">
        <v>0</v>
      </c>
      <c r="R136">
        <v>0</v>
      </c>
    </row>
    <row r="137" spans="1:18">
      <c r="A137" t="s">
        <v>1145</v>
      </c>
      <c r="B137" t="s">
        <v>1146</v>
      </c>
      <c r="C137" t="s">
        <v>1147</v>
      </c>
      <c r="D137">
        <v>1998000000</v>
      </c>
      <c r="E137" t="s">
        <v>1148</v>
      </c>
      <c r="F137" t="s">
        <v>1149</v>
      </c>
      <c r="G137" t="s">
        <v>1150</v>
      </c>
      <c r="H137" t="s">
        <v>1151</v>
      </c>
      <c r="I137" t="s">
        <v>1631</v>
      </c>
      <c r="J137" t="s">
        <v>1715</v>
      </c>
      <c r="K137">
        <v>33</v>
      </c>
      <c r="L137" t="s">
        <v>1716</v>
      </c>
      <c r="M137" t="s">
        <v>1717</v>
      </c>
      <c r="N137">
        <v>10.08</v>
      </c>
      <c r="O137" t="s">
        <v>1479</v>
      </c>
      <c r="P137">
        <v>0</v>
      </c>
      <c r="Q137">
        <v>0</v>
      </c>
      <c r="R137">
        <v>0</v>
      </c>
    </row>
    <row r="138" spans="1:18">
      <c r="A138" t="s">
        <v>1145</v>
      </c>
      <c r="B138" t="s">
        <v>1146</v>
      </c>
      <c r="C138" t="s">
        <v>1147</v>
      </c>
      <c r="D138">
        <v>1998000000</v>
      </c>
      <c r="E138" t="s">
        <v>1148</v>
      </c>
      <c r="F138" t="s">
        <v>1149</v>
      </c>
      <c r="G138" t="s">
        <v>1150</v>
      </c>
      <c r="H138" t="s">
        <v>1151</v>
      </c>
      <c r="I138" t="s">
        <v>1631</v>
      </c>
      <c r="J138" t="s">
        <v>1718</v>
      </c>
      <c r="K138">
        <v>34</v>
      </c>
      <c r="L138" t="s">
        <v>1719</v>
      </c>
      <c r="M138" t="s">
        <v>1720</v>
      </c>
      <c r="N138">
        <v>2.4</v>
      </c>
      <c r="O138" t="s">
        <v>1479</v>
      </c>
      <c r="P138">
        <v>0</v>
      </c>
      <c r="Q138">
        <v>0</v>
      </c>
      <c r="R138">
        <v>0</v>
      </c>
    </row>
    <row r="139" spans="1:18">
      <c r="A139" t="s">
        <v>1145</v>
      </c>
      <c r="B139" t="s">
        <v>1146</v>
      </c>
      <c r="C139" t="s">
        <v>1147</v>
      </c>
      <c r="D139">
        <v>1998000000</v>
      </c>
      <c r="E139" t="s">
        <v>1148</v>
      </c>
      <c r="F139" t="s">
        <v>1149</v>
      </c>
      <c r="G139" t="s">
        <v>1150</v>
      </c>
      <c r="H139" t="s">
        <v>1151</v>
      </c>
      <c r="I139" t="s">
        <v>1631</v>
      </c>
      <c r="J139" t="s">
        <v>1721</v>
      </c>
      <c r="K139">
        <v>35</v>
      </c>
      <c r="L139" t="s">
        <v>1722</v>
      </c>
      <c r="M139" t="s">
        <v>1155</v>
      </c>
      <c r="N139">
        <v>952.29</v>
      </c>
      <c r="O139" t="s">
        <v>1479</v>
      </c>
      <c r="P139">
        <v>0</v>
      </c>
      <c r="Q139">
        <v>0</v>
      </c>
      <c r="R139">
        <v>0</v>
      </c>
    </row>
    <row r="140" spans="1:18">
      <c r="A140" t="s">
        <v>1145</v>
      </c>
      <c r="B140" t="s">
        <v>1146</v>
      </c>
      <c r="C140" t="s">
        <v>1147</v>
      </c>
      <c r="D140">
        <v>1998000000</v>
      </c>
      <c r="E140" t="s">
        <v>1148</v>
      </c>
      <c r="F140" t="s">
        <v>1149</v>
      </c>
      <c r="G140" t="s">
        <v>1150</v>
      </c>
      <c r="H140" t="s">
        <v>1151</v>
      </c>
      <c r="I140" t="s">
        <v>1631</v>
      </c>
      <c r="J140" t="s">
        <v>1723</v>
      </c>
      <c r="K140">
        <v>36</v>
      </c>
      <c r="L140" t="s">
        <v>1724</v>
      </c>
      <c r="M140" t="s">
        <v>1155</v>
      </c>
      <c r="N140">
        <v>603.91</v>
      </c>
      <c r="O140" t="s">
        <v>1173</v>
      </c>
      <c r="P140">
        <v>0</v>
      </c>
      <c r="Q140">
        <v>0</v>
      </c>
      <c r="R140">
        <v>0</v>
      </c>
    </row>
    <row r="141" spans="1:18">
      <c r="A141" t="s">
        <v>1145</v>
      </c>
      <c r="B141" t="s">
        <v>1146</v>
      </c>
      <c r="C141" t="s">
        <v>1147</v>
      </c>
      <c r="D141">
        <v>1998000000</v>
      </c>
      <c r="E141" t="s">
        <v>1148</v>
      </c>
      <c r="F141" t="s">
        <v>1149</v>
      </c>
      <c r="G141" t="s">
        <v>1150</v>
      </c>
      <c r="H141" t="s">
        <v>1151</v>
      </c>
      <c r="I141" t="s">
        <v>1631</v>
      </c>
      <c r="J141" t="s">
        <v>1725</v>
      </c>
      <c r="K141">
        <v>37</v>
      </c>
      <c r="L141" t="s">
        <v>1726</v>
      </c>
      <c r="M141" t="s">
        <v>1727</v>
      </c>
      <c r="N141">
        <v>44</v>
      </c>
      <c r="O141" t="s">
        <v>1549</v>
      </c>
      <c r="P141">
        <v>0</v>
      </c>
      <c r="Q141">
        <v>0</v>
      </c>
      <c r="R141">
        <v>0</v>
      </c>
    </row>
    <row r="142" spans="1:18">
      <c r="A142" t="s">
        <v>1145</v>
      </c>
      <c r="B142" t="s">
        <v>1146</v>
      </c>
      <c r="C142" t="s">
        <v>1147</v>
      </c>
      <c r="D142">
        <v>1998000000</v>
      </c>
      <c r="E142" t="s">
        <v>1148</v>
      </c>
      <c r="F142" t="s">
        <v>1149</v>
      </c>
      <c r="G142" t="s">
        <v>1150</v>
      </c>
      <c r="H142" t="s">
        <v>1151</v>
      </c>
      <c r="I142" t="s">
        <v>1631</v>
      </c>
      <c r="J142" t="s">
        <v>1728</v>
      </c>
      <c r="K142">
        <v>38</v>
      </c>
      <c r="L142" t="s">
        <v>1729</v>
      </c>
      <c r="M142" t="s">
        <v>1730</v>
      </c>
      <c r="N142">
        <v>2816</v>
      </c>
      <c r="O142" t="s">
        <v>1549</v>
      </c>
      <c r="P142">
        <v>0</v>
      </c>
      <c r="Q142">
        <v>0</v>
      </c>
      <c r="R142">
        <v>0</v>
      </c>
    </row>
    <row r="143" spans="1:18">
      <c r="A143" t="s">
        <v>1145</v>
      </c>
      <c r="B143" t="s">
        <v>1146</v>
      </c>
      <c r="C143" t="s">
        <v>1147</v>
      </c>
      <c r="D143">
        <v>1998000000</v>
      </c>
      <c r="E143" t="s">
        <v>1148</v>
      </c>
      <c r="F143" t="s">
        <v>1149</v>
      </c>
      <c r="G143" t="s">
        <v>1150</v>
      </c>
      <c r="H143" t="s">
        <v>1151</v>
      </c>
      <c r="I143" t="s">
        <v>1631</v>
      </c>
      <c r="J143" t="s">
        <v>1731</v>
      </c>
      <c r="K143">
        <v>39</v>
      </c>
      <c r="L143" t="s">
        <v>1729</v>
      </c>
      <c r="M143" t="s">
        <v>1732</v>
      </c>
      <c r="N143">
        <v>5474</v>
      </c>
      <c r="O143" t="s">
        <v>1549</v>
      </c>
      <c r="P143">
        <v>0</v>
      </c>
      <c r="Q143">
        <v>0</v>
      </c>
      <c r="R143">
        <v>0</v>
      </c>
    </row>
    <row r="144" spans="1:18">
      <c r="A144" t="s">
        <v>1145</v>
      </c>
      <c r="B144" t="s">
        <v>1146</v>
      </c>
      <c r="C144" t="s">
        <v>1147</v>
      </c>
      <c r="D144">
        <v>1998000000</v>
      </c>
      <c r="E144" t="s">
        <v>1148</v>
      </c>
      <c r="F144" t="s">
        <v>1149</v>
      </c>
      <c r="G144" t="s">
        <v>1150</v>
      </c>
      <c r="H144" t="s">
        <v>1151</v>
      </c>
      <c r="I144" t="s">
        <v>1631</v>
      </c>
      <c r="J144" t="s">
        <v>1733</v>
      </c>
      <c r="K144">
        <v>40</v>
      </c>
      <c r="L144" t="s">
        <v>1729</v>
      </c>
      <c r="M144" t="s">
        <v>1734</v>
      </c>
      <c r="N144">
        <v>2150</v>
      </c>
      <c r="O144" t="s">
        <v>1549</v>
      </c>
      <c r="P144">
        <v>0</v>
      </c>
      <c r="Q144">
        <v>0</v>
      </c>
      <c r="R144">
        <v>0</v>
      </c>
    </row>
    <row r="145" spans="1:18">
      <c r="A145" t="s">
        <v>1145</v>
      </c>
      <c r="B145" t="s">
        <v>1146</v>
      </c>
      <c r="C145" t="s">
        <v>1147</v>
      </c>
      <c r="D145">
        <v>1998000000</v>
      </c>
      <c r="E145" t="s">
        <v>1148</v>
      </c>
      <c r="F145" t="s">
        <v>1149</v>
      </c>
      <c r="G145" t="s">
        <v>1150</v>
      </c>
      <c r="H145" t="s">
        <v>1151</v>
      </c>
      <c r="I145" t="s">
        <v>1631</v>
      </c>
      <c r="J145" t="s">
        <v>1735</v>
      </c>
      <c r="K145">
        <v>41</v>
      </c>
      <c r="L145" t="s">
        <v>1729</v>
      </c>
      <c r="M145" t="s">
        <v>1736</v>
      </c>
      <c r="N145">
        <v>1790</v>
      </c>
      <c r="O145" t="s">
        <v>1549</v>
      </c>
      <c r="P145">
        <v>0</v>
      </c>
      <c r="Q145">
        <v>0</v>
      </c>
      <c r="R145">
        <v>0</v>
      </c>
    </row>
    <row r="146" spans="1:18">
      <c r="A146" t="s">
        <v>1145</v>
      </c>
      <c r="B146" t="s">
        <v>1146</v>
      </c>
      <c r="C146" t="s">
        <v>1147</v>
      </c>
      <c r="D146">
        <v>1998000000</v>
      </c>
      <c r="E146" t="s">
        <v>1148</v>
      </c>
      <c r="F146" t="s">
        <v>1149</v>
      </c>
      <c r="G146" t="s">
        <v>1150</v>
      </c>
      <c r="H146" t="s">
        <v>1151</v>
      </c>
      <c r="I146" t="s">
        <v>1631</v>
      </c>
      <c r="J146" t="s">
        <v>1737</v>
      </c>
      <c r="K146">
        <v>42</v>
      </c>
      <c r="L146" t="s">
        <v>1729</v>
      </c>
      <c r="M146" t="s">
        <v>1738</v>
      </c>
      <c r="N146">
        <v>730</v>
      </c>
      <c r="O146" t="s">
        <v>1549</v>
      </c>
      <c r="P146">
        <v>0</v>
      </c>
      <c r="Q146">
        <v>0</v>
      </c>
      <c r="R146">
        <v>0</v>
      </c>
    </row>
    <row r="147" spans="1:18">
      <c r="A147" t="s">
        <v>1145</v>
      </c>
      <c r="B147" t="s">
        <v>1146</v>
      </c>
      <c r="C147" t="s">
        <v>1147</v>
      </c>
      <c r="D147">
        <v>1998000000</v>
      </c>
      <c r="E147" t="s">
        <v>1148</v>
      </c>
      <c r="F147" t="s">
        <v>1149</v>
      </c>
      <c r="G147" t="s">
        <v>1150</v>
      </c>
      <c r="H147" t="s">
        <v>1151</v>
      </c>
      <c r="I147" t="s">
        <v>1631</v>
      </c>
      <c r="J147" t="s">
        <v>1739</v>
      </c>
      <c r="K147">
        <v>43</v>
      </c>
      <c r="L147" t="s">
        <v>1706</v>
      </c>
      <c r="M147" t="s">
        <v>1740</v>
      </c>
      <c r="N147">
        <v>565.49</v>
      </c>
      <c r="O147" t="s">
        <v>1479</v>
      </c>
      <c r="P147">
        <v>0</v>
      </c>
      <c r="Q147">
        <v>0</v>
      </c>
      <c r="R147">
        <v>0</v>
      </c>
    </row>
    <row r="148" spans="1:18">
      <c r="A148" t="s">
        <v>1145</v>
      </c>
      <c r="B148" t="s">
        <v>1146</v>
      </c>
      <c r="C148" t="s">
        <v>1147</v>
      </c>
      <c r="D148">
        <v>1998000000</v>
      </c>
      <c r="E148" t="s">
        <v>1148</v>
      </c>
      <c r="F148" t="s">
        <v>1149</v>
      </c>
      <c r="G148" t="s">
        <v>1150</v>
      </c>
      <c r="H148" t="s">
        <v>1151</v>
      </c>
      <c r="I148" t="s">
        <v>1631</v>
      </c>
      <c r="J148" t="s">
        <v>1741</v>
      </c>
      <c r="K148">
        <v>44</v>
      </c>
      <c r="L148" t="s">
        <v>1742</v>
      </c>
      <c r="M148" t="s">
        <v>1743</v>
      </c>
      <c r="N148">
        <v>7.05</v>
      </c>
      <c r="O148" t="s">
        <v>1744</v>
      </c>
      <c r="P148">
        <v>0</v>
      </c>
      <c r="Q148">
        <v>0</v>
      </c>
      <c r="R148">
        <v>0</v>
      </c>
    </row>
    <row r="149" spans="1:18">
      <c r="A149" t="s">
        <v>1145</v>
      </c>
      <c r="B149" t="s">
        <v>1146</v>
      </c>
      <c r="C149" t="s">
        <v>1147</v>
      </c>
      <c r="D149">
        <v>1998000000</v>
      </c>
      <c r="E149" t="s">
        <v>1148</v>
      </c>
      <c r="F149" t="s">
        <v>1149</v>
      </c>
      <c r="G149" t="s">
        <v>1150</v>
      </c>
      <c r="H149" t="s">
        <v>1151</v>
      </c>
      <c r="I149" t="s">
        <v>1631</v>
      </c>
      <c r="J149" t="s">
        <v>1745</v>
      </c>
      <c r="K149">
        <v>45</v>
      </c>
      <c r="L149" t="s">
        <v>1746</v>
      </c>
      <c r="M149" t="s">
        <v>1747</v>
      </c>
      <c r="N149">
        <v>1</v>
      </c>
      <c r="O149" t="s">
        <v>1433</v>
      </c>
      <c r="P149">
        <v>0</v>
      </c>
      <c r="Q149">
        <v>0</v>
      </c>
      <c r="R149">
        <v>0</v>
      </c>
    </row>
    <row r="150" spans="1:18">
      <c r="A150" t="s">
        <v>1145</v>
      </c>
      <c r="B150" t="s">
        <v>1146</v>
      </c>
      <c r="C150" t="s">
        <v>1147</v>
      </c>
      <c r="D150">
        <v>1998000000</v>
      </c>
      <c r="E150" t="s">
        <v>1148</v>
      </c>
      <c r="F150" t="s">
        <v>1149</v>
      </c>
      <c r="G150" t="s">
        <v>1150</v>
      </c>
      <c r="H150" t="s">
        <v>1151</v>
      </c>
      <c r="I150" t="s">
        <v>1631</v>
      </c>
      <c r="J150" t="s">
        <v>1748</v>
      </c>
      <c r="K150">
        <v>46</v>
      </c>
      <c r="L150" t="s">
        <v>1749</v>
      </c>
      <c r="M150" t="s">
        <v>1750</v>
      </c>
      <c r="N150">
        <v>1</v>
      </c>
      <c r="O150" t="s">
        <v>1433</v>
      </c>
      <c r="P150">
        <v>0</v>
      </c>
      <c r="Q150">
        <v>0</v>
      </c>
      <c r="R150">
        <v>0</v>
      </c>
    </row>
    <row r="151" spans="1:18">
      <c r="A151" t="s">
        <v>1145</v>
      </c>
      <c r="B151" t="s">
        <v>1146</v>
      </c>
      <c r="C151" t="s">
        <v>1147</v>
      </c>
      <c r="D151">
        <v>1998000000</v>
      </c>
      <c r="E151" t="s">
        <v>1148</v>
      </c>
      <c r="F151" t="s">
        <v>1149</v>
      </c>
      <c r="G151" t="s">
        <v>1150</v>
      </c>
      <c r="H151" t="s">
        <v>1151</v>
      </c>
      <c r="I151" t="s">
        <v>1631</v>
      </c>
      <c r="J151" t="s">
        <v>1751</v>
      </c>
      <c r="K151">
        <v>47</v>
      </c>
      <c r="L151" t="s">
        <v>1752</v>
      </c>
      <c r="M151" t="s">
        <v>1753</v>
      </c>
      <c r="N151">
        <v>1</v>
      </c>
      <c r="O151" t="s">
        <v>1433</v>
      </c>
      <c r="P151">
        <v>0</v>
      </c>
      <c r="Q151">
        <v>0</v>
      </c>
      <c r="R151">
        <v>0</v>
      </c>
    </row>
    <row r="152" spans="1:18">
      <c r="A152" t="s">
        <v>1145</v>
      </c>
      <c r="B152" t="s">
        <v>1146</v>
      </c>
      <c r="C152" t="s">
        <v>1147</v>
      </c>
      <c r="D152">
        <v>1998000000</v>
      </c>
      <c r="E152" t="s">
        <v>1148</v>
      </c>
      <c r="F152" t="s">
        <v>1149</v>
      </c>
      <c r="G152" t="s">
        <v>1150</v>
      </c>
      <c r="H152" t="s">
        <v>1151</v>
      </c>
      <c r="I152" t="s">
        <v>1631</v>
      </c>
      <c r="J152" t="s">
        <v>1754</v>
      </c>
      <c r="K152">
        <v>48</v>
      </c>
      <c r="L152" t="s">
        <v>1755</v>
      </c>
      <c r="M152" t="s">
        <v>1155</v>
      </c>
      <c r="N152">
        <v>9.64</v>
      </c>
      <c r="O152" t="s">
        <v>1173</v>
      </c>
      <c r="P152">
        <v>0</v>
      </c>
      <c r="Q152">
        <v>0</v>
      </c>
      <c r="R152">
        <v>0</v>
      </c>
    </row>
    <row r="153" spans="1:18">
      <c r="A153" t="s">
        <v>1145</v>
      </c>
      <c r="B153" t="s">
        <v>1146</v>
      </c>
      <c r="C153" t="s">
        <v>1147</v>
      </c>
      <c r="D153">
        <v>1998000000</v>
      </c>
      <c r="E153" t="s">
        <v>1148</v>
      </c>
      <c r="F153" t="s">
        <v>1149</v>
      </c>
      <c r="G153" t="s">
        <v>1150</v>
      </c>
      <c r="H153" t="s">
        <v>1151</v>
      </c>
      <c r="I153" t="s">
        <v>1631</v>
      </c>
      <c r="J153" t="s">
        <v>1756</v>
      </c>
      <c r="K153">
        <v>49</v>
      </c>
      <c r="L153" t="s">
        <v>1757</v>
      </c>
      <c r="M153" t="s">
        <v>1758</v>
      </c>
      <c r="N153">
        <v>98.16</v>
      </c>
      <c r="O153" t="s">
        <v>1156</v>
      </c>
      <c r="P153">
        <v>0</v>
      </c>
      <c r="Q153">
        <v>0</v>
      </c>
      <c r="R153">
        <v>0</v>
      </c>
    </row>
    <row r="154" spans="1:18">
      <c r="A154" t="s">
        <v>1145</v>
      </c>
      <c r="B154" t="s">
        <v>1146</v>
      </c>
      <c r="C154" t="s">
        <v>1147</v>
      </c>
      <c r="D154">
        <v>1998000000</v>
      </c>
      <c r="E154" t="s">
        <v>1148</v>
      </c>
      <c r="F154" t="s">
        <v>1149</v>
      </c>
      <c r="G154" t="s">
        <v>1150</v>
      </c>
      <c r="H154" t="s">
        <v>1151</v>
      </c>
      <c r="I154" t="s">
        <v>1631</v>
      </c>
      <c r="J154" t="s">
        <v>1759</v>
      </c>
      <c r="K154">
        <v>50</v>
      </c>
      <c r="L154" t="s">
        <v>1760</v>
      </c>
      <c r="M154" t="s">
        <v>1155</v>
      </c>
      <c r="N154">
        <v>0</v>
      </c>
      <c r="O154" t="s">
        <v>1429</v>
      </c>
      <c r="P154">
        <v>0</v>
      </c>
      <c r="Q154">
        <v>0</v>
      </c>
      <c r="R154">
        <v>0</v>
      </c>
    </row>
    <row r="155" spans="1:18">
      <c r="A155" t="s">
        <v>1145</v>
      </c>
      <c r="B155" t="s">
        <v>1146</v>
      </c>
      <c r="C155" t="s">
        <v>1147</v>
      </c>
      <c r="D155">
        <v>1998000000</v>
      </c>
      <c r="E155" t="s">
        <v>1148</v>
      </c>
      <c r="F155" t="s">
        <v>1149</v>
      </c>
      <c r="G155" t="s">
        <v>1150</v>
      </c>
      <c r="H155" t="s">
        <v>1151</v>
      </c>
      <c r="I155" t="s">
        <v>1631</v>
      </c>
      <c r="J155" t="s">
        <v>1761</v>
      </c>
      <c r="K155">
        <v>51</v>
      </c>
      <c r="L155" t="s">
        <v>1762</v>
      </c>
      <c r="M155" t="s">
        <v>1763</v>
      </c>
      <c r="N155">
        <v>875.34</v>
      </c>
      <c r="O155" t="s">
        <v>1479</v>
      </c>
      <c r="P155">
        <v>0</v>
      </c>
      <c r="Q155">
        <v>0</v>
      </c>
      <c r="R155">
        <v>0</v>
      </c>
    </row>
    <row r="156" spans="1:18">
      <c r="A156" t="s">
        <v>1145</v>
      </c>
      <c r="B156" t="s">
        <v>1146</v>
      </c>
      <c r="C156" t="s">
        <v>1147</v>
      </c>
      <c r="D156">
        <v>1998000000</v>
      </c>
      <c r="E156" t="s">
        <v>1148</v>
      </c>
      <c r="F156" t="s">
        <v>1149</v>
      </c>
      <c r="G156" t="s">
        <v>1150</v>
      </c>
      <c r="H156" t="s">
        <v>1151</v>
      </c>
      <c r="I156" t="s">
        <v>1631</v>
      </c>
      <c r="J156" t="s">
        <v>1764</v>
      </c>
      <c r="K156">
        <v>52</v>
      </c>
      <c r="L156" t="s">
        <v>1765</v>
      </c>
      <c r="M156" t="s">
        <v>1155</v>
      </c>
      <c r="N156">
        <v>649.1</v>
      </c>
      <c r="O156" t="s">
        <v>1479</v>
      </c>
      <c r="P156">
        <v>0</v>
      </c>
      <c r="Q156">
        <v>0</v>
      </c>
      <c r="R156">
        <v>0</v>
      </c>
    </row>
    <row r="157" spans="1:18">
      <c r="A157" t="s">
        <v>1145</v>
      </c>
      <c r="B157" t="s">
        <v>1146</v>
      </c>
      <c r="C157" t="s">
        <v>1147</v>
      </c>
      <c r="D157">
        <v>1998000000</v>
      </c>
      <c r="E157" t="s">
        <v>1148</v>
      </c>
      <c r="F157" t="s">
        <v>1149</v>
      </c>
      <c r="G157" t="s">
        <v>1150</v>
      </c>
      <c r="H157" t="s">
        <v>1151</v>
      </c>
      <c r="I157" t="s">
        <v>1631</v>
      </c>
      <c r="J157" t="s">
        <v>1766</v>
      </c>
      <c r="K157">
        <v>53</v>
      </c>
      <c r="L157" t="s">
        <v>1767</v>
      </c>
      <c r="M157" t="s">
        <v>1768</v>
      </c>
      <c r="N157">
        <v>1524.44</v>
      </c>
      <c r="O157" t="s">
        <v>1479</v>
      </c>
      <c r="P157">
        <v>0</v>
      </c>
      <c r="Q157">
        <v>0</v>
      </c>
      <c r="R157">
        <v>0</v>
      </c>
    </row>
    <row r="158" spans="1:18">
      <c r="A158" t="s">
        <v>1145</v>
      </c>
      <c r="B158" t="s">
        <v>1146</v>
      </c>
      <c r="C158" t="s">
        <v>1147</v>
      </c>
      <c r="D158">
        <v>1998000000</v>
      </c>
      <c r="E158" t="s">
        <v>1148</v>
      </c>
      <c r="F158" t="s">
        <v>1149</v>
      </c>
      <c r="G158" t="s">
        <v>1150</v>
      </c>
      <c r="H158" t="s">
        <v>1151</v>
      </c>
      <c r="I158" t="s">
        <v>1631</v>
      </c>
      <c r="J158" t="s">
        <v>1769</v>
      </c>
      <c r="K158">
        <v>54</v>
      </c>
      <c r="L158" t="s">
        <v>1770</v>
      </c>
      <c r="M158" t="s">
        <v>1771</v>
      </c>
      <c r="N158">
        <v>966.96</v>
      </c>
      <c r="O158" t="s">
        <v>1173</v>
      </c>
      <c r="P158">
        <v>0</v>
      </c>
      <c r="Q158">
        <v>0</v>
      </c>
      <c r="R158">
        <v>0</v>
      </c>
    </row>
    <row r="159" spans="1:18">
      <c r="A159" t="s">
        <v>1145</v>
      </c>
      <c r="B159" t="s">
        <v>1146</v>
      </c>
      <c r="C159" t="s">
        <v>1147</v>
      </c>
      <c r="D159">
        <v>1998000000</v>
      </c>
      <c r="E159" t="s">
        <v>1148</v>
      </c>
      <c r="F159" t="s">
        <v>1149</v>
      </c>
      <c r="G159" t="s">
        <v>1150</v>
      </c>
      <c r="H159" t="s">
        <v>1151</v>
      </c>
      <c r="I159" t="s">
        <v>1631</v>
      </c>
      <c r="J159" t="s">
        <v>1772</v>
      </c>
      <c r="K159">
        <v>55</v>
      </c>
      <c r="L159" t="s">
        <v>1773</v>
      </c>
      <c r="M159" t="s">
        <v>9</v>
      </c>
      <c r="N159">
        <v>3048.89</v>
      </c>
      <c r="O159" t="s">
        <v>1479</v>
      </c>
      <c r="P159">
        <v>0</v>
      </c>
      <c r="Q159">
        <v>0</v>
      </c>
      <c r="R159">
        <v>0</v>
      </c>
    </row>
    <row r="160" spans="1:18">
      <c r="A160" t="s">
        <v>1145</v>
      </c>
      <c r="B160" t="s">
        <v>1146</v>
      </c>
      <c r="C160" t="s">
        <v>1147</v>
      </c>
      <c r="D160">
        <v>1998000000</v>
      </c>
      <c r="E160" t="s">
        <v>1148</v>
      </c>
      <c r="F160" t="s">
        <v>1149</v>
      </c>
      <c r="G160" t="s">
        <v>1150</v>
      </c>
      <c r="H160" t="s">
        <v>1151</v>
      </c>
      <c r="I160" t="s">
        <v>1631</v>
      </c>
      <c r="J160" t="s">
        <v>10</v>
      </c>
      <c r="K160">
        <v>56</v>
      </c>
      <c r="L160" t="s">
        <v>11</v>
      </c>
      <c r="M160" t="s">
        <v>1155</v>
      </c>
      <c r="N160">
        <v>0.76</v>
      </c>
      <c r="O160" t="s">
        <v>12</v>
      </c>
      <c r="P160">
        <v>0</v>
      </c>
      <c r="Q160">
        <v>0</v>
      </c>
      <c r="R160">
        <v>0</v>
      </c>
    </row>
    <row r="161" spans="1:18">
      <c r="A161" t="s">
        <v>1145</v>
      </c>
      <c r="B161" t="s">
        <v>1146</v>
      </c>
      <c r="C161" t="s">
        <v>1147</v>
      </c>
      <c r="D161">
        <v>1998000000</v>
      </c>
      <c r="E161" t="s">
        <v>1148</v>
      </c>
      <c r="F161" t="s">
        <v>1149</v>
      </c>
      <c r="G161" t="s">
        <v>1150</v>
      </c>
      <c r="H161" t="s">
        <v>1151</v>
      </c>
      <c r="I161" t="s">
        <v>1631</v>
      </c>
      <c r="J161" t="s">
        <v>13</v>
      </c>
      <c r="K161">
        <v>57</v>
      </c>
      <c r="L161" t="s">
        <v>14</v>
      </c>
      <c r="M161" t="s">
        <v>15</v>
      </c>
      <c r="N161">
        <v>1832.4</v>
      </c>
      <c r="O161" t="s">
        <v>1479</v>
      </c>
      <c r="P161">
        <v>0</v>
      </c>
      <c r="Q161">
        <v>0</v>
      </c>
      <c r="R161">
        <v>0</v>
      </c>
    </row>
    <row r="162" spans="1:18">
      <c r="A162" t="s">
        <v>1145</v>
      </c>
      <c r="B162" t="s">
        <v>1146</v>
      </c>
      <c r="C162" t="s">
        <v>1147</v>
      </c>
      <c r="D162">
        <v>1998000000</v>
      </c>
      <c r="E162" t="s">
        <v>1148</v>
      </c>
      <c r="F162" t="s">
        <v>1149</v>
      </c>
      <c r="G162" t="s">
        <v>1150</v>
      </c>
      <c r="H162" t="s">
        <v>1151</v>
      </c>
      <c r="I162" t="s">
        <v>1631</v>
      </c>
      <c r="J162" t="s">
        <v>16</v>
      </c>
      <c r="K162">
        <v>58</v>
      </c>
      <c r="L162" t="s">
        <v>17</v>
      </c>
      <c r="M162" t="s">
        <v>18</v>
      </c>
      <c r="N162">
        <v>325.5</v>
      </c>
      <c r="O162" t="s">
        <v>1479</v>
      </c>
      <c r="P162">
        <v>0</v>
      </c>
      <c r="Q162">
        <v>0</v>
      </c>
      <c r="R162">
        <v>0</v>
      </c>
    </row>
    <row r="163" spans="1:18">
      <c r="A163" t="s">
        <v>1145</v>
      </c>
      <c r="B163" t="s">
        <v>1146</v>
      </c>
      <c r="C163" t="s">
        <v>1147</v>
      </c>
      <c r="D163">
        <v>1998000000</v>
      </c>
      <c r="E163" t="s">
        <v>1148</v>
      </c>
      <c r="F163" t="s">
        <v>1149</v>
      </c>
      <c r="G163" t="s">
        <v>1150</v>
      </c>
      <c r="H163" t="s">
        <v>1151</v>
      </c>
      <c r="I163" t="s">
        <v>1631</v>
      </c>
      <c r="J163" t="s">
        <v>19</v>
      </c>
      <c r="K163">
        <v>59</v>
      </c>
      <c r="L163" t="s">
        <v>20</v>
      </c>
      <c r="M163" t="s">
        <v>1155</v>
      </c>
      <c r="N163">
        <v>0</v>
      </c>
      <c r="O163" t="s">
        <v>1429</v>
      </c>
      <c r="P163">
        <v>0</v>
      </c>
      <c r="Q163">
        <v>0</v>
      </c>
      <c r="R163">
        <v>0</v>
      </c>
    </row>
    <row r="164" spans="1:18">
      <c r="A164" t="s">
        <v>1145</v>
      </c>
      <c r="B164" t="s">
        <v>1146</v>
      </c>
      <c r="C164" t="s">
        <v>1147</v>
      </c>
      <c r="D164">
        <v>1998000000</v>
      </c>
      <c r="E164" t="s">
        <v>1148</v>
      </c>
      <c r="F164" t="s">
        <v>1149</v>
      </c>
      <c r="G164" t="s">
        <v>1150</v>
      </c>
      <c r="H164" t="s">
        <v>1151</v>
      </c>
      <c r="I164" t="s">
        <v>1631</v>
      </c>
      <c r="J164" t="s">
        <v>21</v>
      </c>
      <c r="K164">
        <v>60</v>
      </c>
      <c r="L164" t="s">
        <v>22</v>
      </c>
      <c r="M164" t="s">
        <v>23</v>
      </c>
      <c r="N164">
        <v>1160.48</v>
      </c>
      <c r="O164" t="s">
        <v>1479</v>
      </c>
      <c r="P164">
        <v>0</v>
      </c>
      <c r="Q164">
        <v>0</v>
      </c>
      <c r="R164">
        <v>0</v>
      </c>
    </row>
    <row r="165" spans="1:18">
      <c r="A165" t="s">
        <v>1145</v>
      </c>
      <c r="B165" t="s">
        <v>1146</v>
      </c>
      <c r="C165" t="s">
        <v>1147</v>
      </c>
      <c r="D165">
        <v>1998000000</v>
      </c>
      <c r="E165" t="s">
        <v>1148</v>
      </c>
      <c r="F165" t="s">
        <v>1149</v>
      </c>
      <c r="G165" t="s">
        <v>1150</v>
      </c>
      <c r="H165" t="s">
        <v>1151</v>
      </c>
      <c r="I165" t="s">
        <v>1631</v>
      </c>
      <c r="J165" t="s">
        <v>24</v>
      </c>
      <c r="K165">
        <v>61</v>
      </c>
      <c r="L165" t="s">
        <v>22</v>
      </c>
      <c r="M165" t="s">
        <v>25</v>
      </c>
      <c r="N165">
        <v>998.12</v>
      </c>
      <c r="O165" t="s">
        <v>1479</v>
      </c>
      <c r="P165">
        <v>0</v>
      </c>
      <c r="Q165">
        <v>0</v>
      </c>
      <c r="R165">
        <v>0</v>
      </c>
    </row>
    <row r="166" spans="1:18">
      <c r="A166" t="s">
        <v>1145</v>
      </c>
      <c r="B166" t="s">
        <v>1146</v>
      </c>
      <c r="C166" t="s">
        <v>1147</v>
      </c>
      <c r="D166">
        <v>1998000000</v>
      </c>
      <c r="E166" t="s">
        <v>1148</v>
      </c>
      <c r="F166" t="s">
        <v>1149</v>
      </c>
      <c r="G166" t="s">
        <v>1150</v>
      </c>
      <c r="H166" t="s">
        <v>1151</v>
      </c>
      <c r="I166" t="s">
        <v>1631</v>
      </c>
      <c r="J166" t="s">
        <v>26</v>
      </c>
      <c r="K166">
        <v>62</v>
      </c>
      <c r="L166" t="s">
        <v>27</v>
      </c>
      <c r="M166" t="s">
        <v>28</v>
      </c>
      <c r="N166">
        <v>114</v>
      </c>
      <c r="O166" t="s">
        <v>1472</v>
      </c>
      <c r="P166">
        <v>0</v>
      </c>
      <c r="Q166">
        <v>0</v>
      </c>
      <c r="R166">
        <v>0</v>
      </c>
    </row>
    <row r="167" spans="1:18">
      <c r="A167" t="s">
        <v>1145</v>
      </c>
      <c r="B167" t="s">
        <v>1146</v>
      </c>
      <c r="C167" t="s">
        <v>1147</v>
      </c>
      <c r="D167">
        <v>1998000000</v>
      </c>
      <c r="E167" t="s">
        <v>1148</v>
      </c>
      <c r="F167" t="s">
        <v>1149</v>
      </c>
      <c r="G167" t="s">
        <v>1150</v>
      </c>
      <c r="H167" t="s">
        <v>1151</v>
      </c>
      <c r="I167" t="s">
        <v>1631</v>
      </c>
      <c r="J167" t="s">
        <v>29</v>
      </c>
      <c r="K167">
        <v>63</v>
      </c>
      <c r="L167" t="s">
        <v>30</v>
      </c>
      <c r="M167" t="s">
        <v>31</v>
      </c>
      <c r="N167">
        <v>16</v>
      </c>
      <c r="O167" t="s">
        <v>1472</v>
      </c>
      <c r="P167">
        <v>0</v>
      </c>
      <c r="Q167">
        <v>0</v>
      </c>
      <c r="R167">
        <v>0</v>
      </c>
    </row>
    <row r="168" spans="1:18">
      <c r="A168" t="s">
        <v>1145</v>
      </c>
      <c r="B168" t="s">
        <v>1146</v>
      </c>
      <c r="C168" t="s">
        <v>1147</v>
      </c>
      <c r="D168">
        <v>1998000000</v>
      </c>
      <c r="E168" t="s">
        <v>1148</v>
      </c>
      <c r="F168" t="s">
        <v>1149</v>
      </c>
      <c r="G168" t="s">
        <v>1150</v>
      </c>
      <c r="H168" t="s">
        <v>1151</v>
      </c>
      <c r="I168" t="s">
        <v>1631</v>
      </c>
      <c r="J168" t="s">
        <v>32</v>
      </c>
      <c r="K168">
        <v>64</v>
      </c>
      <c r="L168" t="s">
        <v>30</v>
      </c>
      <c r="M168" t="s">
        <v>33</v>
      </c>
      <c r="N168">
        <v>80</v>
      </c>
      <c r="O168" t="s">
        <v>1472</v>
      </c>
      <c r="P168">
        <v>0</v>
      </c>
      <c r="Q168">
        <v>0</v>
      </c>
      <c r="R168">
        <v>0</v>
      </c>
    </row>
    <row r="169" spans="1:18">
      <c r="A169" t="s">
        <v>1145</v>
      </c>
      <c r="B169" t="s">
        <v>1146</v>
      </c>
      <c r="C169" t="s">
        <v>1147</v>
      </c>
      <c r="D169">
        <v>1998000000</v>
      </c>
      <c r="E169" t="s">
        <v>1148</v>
      </c>
      <c r="F169" t="s">
        <v>1149</v>
      </c>
      <c r="G169" t="s">
        <v>1150</v>
      </c>
      <c r="H169" t="s">
        <v>1151</v>
      </c>
      <c r="I169" t="s">
        <v>1631</v>
      </c>
      <c r="J169" t="s">
        <v>34</v>
      </c>
      <c r="K169">
        <v>65</v>
      </c>
      <c r="L169" t="s">
        <v>30</v>
      </c>
      <c r="M169" t="s">
        <v>35</v>
      </c>
      <c r="N169">
        <v>18</v>
      </c>
      <c r="O169" t="s">
        <v>1472</v>
      </c>
      <c r="P169">
        <v>0</v>
      </c>
      <c r="Q169">
        <v>0</v>
      </c>
      <c r="R169">
        <v>0</v>
      </c>
    </row>
    <row r="170" spans="1:18">
      <c r="A170" t="s">
        <v>1145</v>
      </c>
      <c r="B170" t="s">
        <v>1146</v>
      </c>
      <c r="C170" t="s">
        <v>1147</v>
      </c>
      <c r="D170">
        <v>1998000000</v>
      </c>
      <c r="E170" t="s">
        <v>1148</v>
      </c>
      <c r="F170" t="s">
        <v>1149</v>
      </c>
      <c r="G170" t="s">
        <v>1150</v>
      </c>
      <c r="H170" t="s">
        <v>1151</v>
      </c>
      <c r="I170" t="s">
        <v>1631</v>
      </c>
      <c r="J170" t="s">
        <v>36</v>
      </c>
      <c r="K170">
        <v>66</v>
      </c>
      <c r="L170" t="s">
        <v>37</v>
      </c>
      <c r="M170" t="s">
        <v>1155</v>
      </c>
      <c r="N170">
        <v>114</v>
      </c>
      <c r="O170" t="s">
        <v>1472</v>
      </c>
      <c r="P170">
        <v>0</v>
      </c>
      <c r="Q170">
        <v>0</v>
      </c>
      <c r="R170">
        <v>0</v>
      </c>
    </row>
    <row r="171" spans="1:18">
      <c r="A171" t="s">
        <v>1145</v>
      </c>
      <c r="B171" t="s">
        <v>1146</v>
      </c>
      <c r="C171" t="s">
        <v>1147</v>
      </c>
      <c r="D171">
        <v>1998000000</v>
      </c>
      <c r="E171" t="s">
        <v>1148</v>
      </c>
      <c r="F171" t="s">
        <v>1149</v>
      </c>
      <c r="G171" t="s">
        <v>1150</v>
      </c>
      <c r="H171" t="s">
        <v>1151</v>
      </c>
      <c r="I171" t="s">
        <v>1631</v>
      </c>
      <c r="J171" t="s">
        <v>38</v>
      </c>
      <c r="K171">
        <v>67</v>
      </c>
      <c r="L171" t="s">
        <v>39</v>
      </c>
      <c r="M171" t="s">
        <v>40</v>
      </c>
      <c r="N171">
        <v>114</v>
      </c>
      <c r="O171" t="s">
        <v>1549</v>
      </c>
      <c r="P171">
        <v>0</v>
      </c>
      <c r="Q171">
        <v>0</v>
      </c>
      <c r="R171">
        <v>0</v>
      </c>
    </row>
    <row r="172" spans="1:18">
      <c r="A172" t="s">
        <v>1145</v>
      </c>
      <c r="B172" t="s">
        <v>1146</v>
      </c>
      <c r="C172" t="s">
        <v>1147</v>
      </c>
      <c r="D172">
        <v>1998000000</v>
      </c>
      <c r="E172" t="s">
        <v>1148</v>
      </c>
      <c r="F172" t="s">
        <v>1149</v>
      </c>
      <c r="G172" t="s">
        <v>1150</v>
      </c>
      <c r="H172" t="s">
        <v>1151</v>
      </c>
      <c r="I172" t="s">
        <v>1631</v>
      </c>
      <c r="J172" t="s">
        <v>41</v>
      </c>
      <c r="K172">
        <v>68</v>
      </c>
      <c r="L172" t="s">
        <v>42</v>
      </c>
      <c r="M172" t="s">
        <v>1155</v>
      </c>
      <c r="N172">
        <v>54.68</v>
      </c>
      <c r="O172" t="s">
        <v>1156</v>
      </c>
      <c r="P172">
        <v>0</v>
      </c>
      <c r="Q172">
        <v>0</v>
      </c>
      <c r="R172">
        <v>0</v>
      </c>
    </row>
    <row r="173" spans="1:18">
      <c r="A173" t="s">
        <v>1145</v>
      </c>
      <c r="B173" t="s">
        <v>1146</v>
      </c>
      <c r="C173" t="s">
        <v>1147</v>
      </c>
      <c r="D173">
        <v>1998000000</v>
      </c>
      <c r="E173" t="s">
        <v>1148</v>
      </c>
      <c r="F173" t="s">
        <v>1149</v>
      </c>
      <c r="G173" t="s">
        <v>1150</v>
      </c>
      <c r="H173" t="s">
        <v>1151</v>
      </c>
      <c r="I173" t="s">
        <v>1631</v>
      </c>
      <c r="J173" t="s">
        <v>43</v>
      </c>
      <c r="K173">
        <v>69</v>
      </c>
      <c r="L173" t="s">
        <v>44</v>
      </c>
      <c r="M173" t="s">
        <v>1155</v>
      </c>
      <c r="N173">
        <v>0.6</v>
      </c>
      <c r="O173" t="s">
        <v>1156</v>
      </c>
      <c r="P173">
        <v>0</v>
      </c>
      <c r="Q173">
        <v>0</v>
      </c>
      <c r="R173">
        <v>0</v>
      </c>
    </row>
    <row r="174" spans="1:18">
      <c r="A174" t="s">
        <v>1145</v>
      </c>
      <c r="B174" t="s">
        <v>1146</v>
      </c>
      <c r="C174" t="s">
        <v>1147</v>
      </c>
      <c r="D174">
        <v>1998000000</v>
      </c>
      <c r="E174" t="s">
        <v>1148</v>
      </c>
      <c r="F174" t="s">
        <v>1149</v>
      </c>
      <c r="G174" t="s">
        <v>1150</v>
      </c>
      <c r="H174" t="s">
        <v>1151</v>
      </c>
      <c r="I174" t="s">
        <v>1631</v>
      </c>
      <c r="J174" t="s">
        <v>45</v>
      </c>
      <c r="K174">
        <v>70</v>
      </c>
      <c r="L174" t="s">
        <v>46</v>
      </c>
      <c r="M174" t="s">
        <v>47</v>
      </c>
      <c r="N174">
        <v>88.9</v>
      </c>
      <c r="O174" t="s">
        <v>1479</v>
      </c>
      <c r="P174">
        <v>0</v>
      </c>
      <c r="Q174">
        <v>0</v>
      </c>
      <c r="R174">
        <v>0</v>
      </c>
    </row>
    <row r="175" spans="1:18">
      <c r="A175" t="s">
        <v>1145</v>
      </c>
      <c r="B175" t="s">
        <v>1146</v>
      </c>
      <c r="C175" t="s">
        <v>1147</v>
      </c>
      <c r="D175">
        <v>1998000000</v>
      </c>
      <c r="E175" t="s">
        <v>1148</v>
      </c>
      <c r="F175" t="s">
        <v>1149</v>
      </c>
      <c r="G175" t="s">
        <v>1150</v>
      </c>
      <c r="H175" t="s">
        <v>1151</v>
      </c>
      <c r="I175" t="s">
        <v>1631</v>
      </c>
      <c r="J175" t="s">
        <v>48</v>
      </c>
      <c r="K175">
        <v>71</v>
      </c>
      <c r="L175" t="s">
        <v>49</v>
      </c>
      <c r="M175" t="s">
        <v>50</v>
      </c>
      <c r="N175">
        <v>378.9</v>
      </c>
      <c r="O175" t="s">
        <v>51</v>
      </c>
      <c r="P175">
        <v>0</v>
      </c>
      <c r="Q175">
        <v>0</v>
      </c>
      <c r="R175">
        <v>0</v>
      </c>
    </row>
    <row r="176" spans="1:18">
      <c r="A176" t="s">
        <v>1145</v>
      </c>
      <c r="B176" t="s">
        <v>1146</v>
      </c>
      <c r="C176" t="s">
        <v>1147</v>
      </c>
      <c r="D176">
        <v>1998000000</v>
      </c>
      <c r="E176" t="s">
        <v>1148</v>
      </c>
      <c r="F176" t="s">
        <v>1149</v>
      </c>
      <c r="G176" t="s">
        <v>1150</v>
      </c>
      <c r="H176" t="s">
        <v>1151</v>
      </c>
      <c r="I176" t="s">
        <v>1631</v>
      </c>
      <c r="J176" t="s">
        <v>52</v>
      </c>
      <c r="K176">
        <v>72</v>
      </c>
      <c r="L176" t="s">
        <v>53</v>
      </c>
      <c r="M176" t="s">
        <v>54</v>
      </c>
      <c r="N176">
        <v>378.9</v>
      </c>
      <c r="O176" t="s">
        <v>51</v>
      </c>
      <c r="P176">
        <v>0</v>
      </c>
      <c r="Q176">
        <v>0</v>
      </c>
      <c r="R176">
        <v>0</v>
      </c>
    </row>
    <row r="177" spans="1:18">
      <c r="A177" t="s">
        <v>1145</v>
      </c>
      <c r="B177" t="s">
        <v>1146</v>
      </c>
      <c r="C177" t="s">
        <v>1147</v>
      </c>
      <c r="D177">
        <v>1998000000</v>
      </c>
      <c r="E177" t="s">
        <v>1148</v>
      </c>
      <c r="F177" t="s">
        <v>1149</v>
      </c>
      <c r="G177" t="s">
        <v>1150</v>
      </c>
      <c r="H177" t="s">
        <v>1151</v>
      </c>
      <c r="I177" t="s">
        <v>1631</v>
      </c>
      <c r="J177" t="s">
        <v>1772</v>
      </c>
      <c r="K177">
        <v>73</v>
      </c>
      <c r="L177" t="s">
        <v>1773</v>
      </c>
      <c r="M177" t="s">
        <v>9</v>
      </c>
      <c r="N177">
        <v>65</v>
      </c>
      <c r="O177" t="s">
        <v>1479</v>
      </c>
      <c r="P177">
        <v>0</v>
      </c>
      <c r="Q177">
        <v>0</v>
      </c>
      <c r="R177">
        <v>0</v>
      </c>
    </row>
    <row r="178" spans="1:18">
      <c r="A178" t="s">
        <v>1145</v>
      </c>
      <c r="B178" t="s">
        <v>1146</v>
      </c>
      <c r="C178" t="s">
        <v>1147</v>
      </c>
      <c r="D178">
        <v>1998000000</v>
      </c>
      <c r="E178" t="s">
        <v>1148</v>
      </c>
      <c r="F178" t="s">
        <v>1149</v>
      </c>
      <c r="G178" t="s">
        <v>1150</v>
      </c>
      <c r="H178" t="s">
        <v>1151</v>
      </c>
      <c r="I178" t="s">
        <v>1631</v>
      </c>
      <c r="J178" t="s">
        <v>55</v>
      </c>
      <c r="K178">
        <v>74</v>
      </c>
      <c r="L178" t="s">
        <v>56</v>
      </c>
      <c r="M178" t="s">
        <v>57</v>
      </c>
      <c r="N178">
        <v>255.15</v>
      </c>
      <c r="O178" t="s">
        <v>51</v>
      </c>
      <c r="P178">
        <v>0</v>
      </c>
      <c r="Q178">
        <v>0</v>
      </c>
      <c r="R178">
        <v>0</v>
      </c>
    </row>
    <row r="179" spans="1:18">
      <c r="A179" t="s">
        <v>1145</v>
      </c>
      <c r="B179" t="s">
        <v>1146</v>
      </c>
      <c r="C179" t="s">
        <v>1147</v>
      </c>
      <c r="D179">
        <v>1998000000</v>
      </c>
      <c r="E179" t="s">
        <v>1148</v>
      </c>
      <c r="F179" t="s">
        <v>1149</v>
      </c>
      <c r="G179" t="s">
        <v>1150</v>
      </c>
      <c r="H179" t="s">
        <v>1151</v>
      </c>
      <c r="I179" t="s">
        <v>1631</v>
      </c>
      <c r="J179" t="s">
        <v>58</v>
      </c>
      <c r="K179">
        <v>75</v>
      </c>
      <c r="L179" t="s">
        <v>1511</v>
      </c>
      <c r="M179" t="s">
        <v>1512</v>
      </c>
      <c r="N179">
        <v>-25.51</v>
      </c>
      <c r="O179" t="s">
        <v>51</v>
      </c>
      <c r="P179">
        <v>0</v>
      </c>
      <c r="Q179">
        <v>0</v>
      </c>
      <c r="R179">
        <v>0</v>
      </c>
    </row>
    <row r="180" spans="1:18">
      <c r="A180" t="s">
        <v>1145</v>
      </c>
      <c r="B180" t="s">
        <v>1146</v>
      </c>
      <c r="C180" t="s">
        <v>1147</v>
      </c>
      <c r="D180">
        <v>1998000000</v>
      </c>
      <c r="E180" t="s">
        <v>1148</v>
      </c>
      <c r="F180" t="s">
        <v>1149</v>
      </c>
      <c r="G180" t="s">
        <v>1150</v>
      </c>
      <c r="H180" t="s">
        <v>1151</v>
      </c>
      <c r="I180" t="s">
        <v>1631</v>
      </c>
      <c r="J180" t="s">
        <v>59</v>
      </c>
      <c r="K180">
        <v>76</v>
      </c>
      <c r="L180" t="s">
        <v>60</v>
      </c>
      <c r="M180" t="s">
        <v>1155</v>
      </c>
      <c r="N180">
        <v>0</v>
      </c>
      <c r="O180" t="s">
        <v>1429</v>
      </c>
      <c r="P180">
        <v>0</v>
      </c>
      <c r="Q180">
        <v>0</v>
      </c>
      <c r="R180">
        <v>0</v>
      </c>
    </row>
    <row r="181" spans="1:18">
      <c r="A181" t="s">
        <v>1145</v>
      </c>
      <c r="B181" t="s">
        <v>1146</v>
      </c>
      <c r="C181" t="s">
        <v>1147</v>
      </c>
      <c r="D181">
        <v>1998000000</v>
      </c>
      <c r="E181" t="s">
        <v>1148</v>
      </c>
      <c r="F181" t="s">
        <v>1149</v>
      </c>
      <c r="G181" t="s">
        <v>1150</v>
      </c>
      <c r="H181" t="s">
        <v>1151</v>
      </c>
      <c r="I181" t="s">
        <v>1631</v>
      </c>
      <c r="J181" t="s">
        <v>61</v>
      </c>
      <c r="K181">
        <v>77</v>
      </c>
      <c r="L181" t="s">
        <v>62</v>
      </c>
      <c r="M181" t="s">
        <v>63</v>
      </c>
      <c r="N181">
        <v>6277</v>
      </c>
      <c r="O181" t="s">
        <v>64</v>
      </c>
      <c r="P181">
        <v>0</v>
      </c>
      <c r="Q181">
        <v>0</v>
      </c>
      <c r="R181">
        <v>0</v>
      </c>
    </row>
    <row r="182" spans="1:18">
      <c r="A182" t="s">
        <v>1145</v>
      </c>
      <c r="B182" t="s">
        <v>1146</v>
      </c>
      <c r="C182" t="s">
        <v>1147</v>
      </c>
      <c r="D182">
        <v>1998000000</v>
      </c>
      <c r="E182" t="s">
        <v>1148</v>
      </c>
      <c r="F182" t="s">
        <v>1149</v>
      </c>
      <c r="G182" t="s">
        <v>1150</v>
      </c>
      <c r="H182" t="s">
        <v>1151</v>
      </c>
      <c r="I182" t="s">
        <v>1631</v>
      </c>
      <c r="J182" t="s">
        <v>65</v>
      </c>
      <c r="K182">
        <v>78</v>
      </c>
      <c r="L182" t="s">
        <v>66</v>
      </c>
      <c r="M182" t="s">
        <v>67</v>
      </c>
      <c r="N182">
        <v>663</v>
      </c>
      <c r="O182" t="s">
        <v>64</v>
      </c>
      <c r="P182">
        <v>0</v>
      </c>
      <c r="Q182">
        <v>0</v>
      </c>
      <c r="R182">
        <v>0</v>
      </c>
    </row>
    <row r="183" spans="1:18">
      <c r="A183" t="s">
        <v>1145</v>
      </c>
      <c r="B183" t="s">
        <v>1146</v>
      </c>
      <c r="C183" t="s">
        <v>1147</v>
      </c>
      <c r="D183">
        <v>1998000000</v>
      </c>
      <c r="E183" t="s">
        <v>1148</v>
      </c>
      <c r="F183" t="s">
        <v>1149</v>
      </c>
      <c r="G183" t="s">
        <v>1150</v>
      </c>
      <c r="H183" t="s">
        <v>1151</v>
      </c>
      <c r="I183" t="s">
        <v>1631</v>
      </c>
      <c r="J183" t="s">
        <v>68</v>
      </c>
      <c r="K183">
        <v>79</v>
      </c>
      <c r="L183" t="s">
        <v>66</v>
      </c>
      <c r="M183" t="s">
        <v>69</v>
      </c>
      <c r="N183">
        <v>71</v>
      </c>
      <c r="O183" t="s">
        <v>64</v>
      </c>
      <c r="P183">
        <v>0</v>
      </c>
      <c r="Q183">
        <v>0</v>
      </c>
      <c r="R183">
        <v>0</v>
      </c>
    </row>
    <row r="184" spans="1:18">
      <c r="A184" t="s">
        <v>1145</v>
      </c>
      <c r="B184" t="s">
        <v>1146</v>
      </c>
      <c r="C184" t="s">
        <v>1147</v>
      </c>
      <c r="D184">
        <v>1998000000</v>
      </c>
      <c r="E184" t="s">
        <v>1148</v>
      </c>
      <c r="F184" t="s">
        <v>1149</v>
      </c>
      <c r="G184" t="s">
        <v>1150</v>
      </c>
      <c r="H184" t="s">
        <v>1151</v>
      </c>
      <c r="I184" t="s">
        <v>1631</v>
      </c>
      <c r="J184" t="s">
        <v>70</v>
      </c>
      <c r="K184">
        <v>80</v>
      </c>
      <c r="L184" t="s">
        <v>71</v>
      </c>
      <c r="M184" t="s">
        <v>72</v>
      </c>
      <c r="N184">
        <v>7011</v>
      </c>
      <c r="O184" t="s">
        <v>64</v>
      </c>
      <c r="P184">
        <v>0</v>
      </c>
      <c r="Q184">
        <v>0</v>
      </c>
      <c r="R184">
        <v>0</v>
      </c>
    </row>
    <row r="185" spans="1:18">
      <c r="A185" t="s">
        <v>1145</v>
      </c>
      <c r="B185" t="s">
        <v>1146</v>
      </c>
      <c r="C185" t="s">
        <v>1147</v>
      </c>
      <c r="D185">
        <v>1998000000</v>
      </c>
      <c r="E185" t="s">
        <v>1148</v>
      </c>
      <c r="F185" t="s">
        <v>1149</v>
      </c>
      <c r="G185" t="s">
        <v>1150</v>
      </c>
      <c r="H185" t="s">
        <v>1151</v>
      </c>
      <c r="I185" t="s">
        <v>1631</v>
      </c>
      <c r="J185" t="s">
        <v>73</v>
      </c>
      <c r="K185">
        <v>81</v>
      </c>
      <c r="L185" t="s">
        <v>74</v>
      </c>
      <c r="M185" t="s">
        <v>75</v>
      </c>
      <c r="N185">
        <v>7011</v>
      </c>
      <c r="O185" t="s">
        <v>64</v>
      </c>
      <c r="P185">
        <v>0</v>
      </c>
      <c r="Q185">
        <v>0</v>
      </c>
      <c r="R185">
        <v>0</v>
      </c>
    </row>
    <row r="186" spans="1:18">
      <c r="A186" t="s">
        <v>1145</v>
      </c>
      <c r="B186" t="s">
        <v>1146</v>
      </c>
      <c r="C186" t="s">
        <v>1147</v>
      </c>
      <c r="D186">
        <v>1998000000</v>
      </c>
      <c r="E186" t="s">
        <v>1148</v>
      </c>
      <c r="F186" t="s">
        <v>1149</v>
      </c>
      <c r="G186" t="s">
        <v>1150</v>
      </c>
      <c r="H186" t="s">
        <v>1151</v>
      </c>
      <c r="I186" t="s">
        <v>1631</v>
      </c>
      <c r="J186" t="s">
        <v>76</v>
      </c>
      <c r="K186">
        <v>82</v>
      </c>
      <c r="L186" t="s">
        <v>77</v>
      </c>
      <c r="M186" t="s">
        <v>1591</v>
      </c>
      <c r="N186">
        <v>317.02999999999997</v>
      </c>
      <c r="O186" t="s">
        <v>1156</v>
      </c>
      <c r="P186">
        <v>0</v>
      </c>
      <c r="Q186">
        <v>0</v>
      </c>
      <c r="R186">
        <v>0</v>
      </c>
    </row>
    <row r="187" spans="1:18">
      <c r="A187" t="s">
        <v>1145</v>
      </c>
      <c r="B187" t="s">
        <v>1146</v>
      </c>
      <c r="C187" t="s">
        <v>1147</v>
      </c>
      <c r="D187">
        <v>1998000000</v>
      </c>
      <c r="E187" t="s">
        <v>1148</v>
      </c>
      <c r="F187" t="s">
        <v>1149</v>
      </c>
      <c r="G187" t="s">
        <v>1150</v>
      </c>
      <c r="H187" t="s">
        <v>1151</v>
      </c>
      <c r="I187" t="s">
        <v>1631</v>
      </c>
      <c r="J187" t="s">
        <v>78</v>
      </c>
      <c r="K187">
        <v>83</v>
      </c>
      <c r="L187" t="s">
        <v>79</v>
      </c>
      <c r="M187" t="s">
        <v>1591</v>
      </c>
      <c r="N187">
        <v>33.950000000000003</v>
      </c>
      <c r="O187" t="s">
        <v>1156</v>
      </c>
      <c r="P187">
        <v>0</v>
      </c>
      <c r="Q187">
        <v>0</v>
      </c>
      <c r="R187">
        <v>0</v>
      </c>
    </row>
    <row r="188" spans="1:18">
      <c r="A188" t="s">
        <v>1145</v>
      </c>
      <c r="B188" t="s">
        <v>1146</v>
      </c>
      <c r="C188" t="s">
        <v>1147</v>
      </c>
      <c r="D188">
        <v>1998000000</v>
      </c>
      <c r="E188" t="s">
        <v>1148</v>
      </c>
      <c r="F188" t="s">
        <v>1149</v>
      </c>
      <c r="G188" t="s">
        <v>1150</v>
      </c>
      <c r="H188" t="s">
        <v>1151</v>
      </c>
      <c r="I188" t="s">
        <v>1631</v>
      </c>
      <c r="J188" t="s">
        <v>80</v>
      </c>
      <c r="K188">
        <v>84</v>
      </c>
      <c r="L188" t="s">
        <v>81</v>
      </c>
      <c r="M188" t="s">
        <v>82</v>
      </c>
      <c r="N188">
        <v>13028.43</v>
      </c>
      <c r="O188" t="s">
        <v>1156</v>
      </c>
      <c r="P188">
        <v>0</v>
      </c>
      <c r="Q188">
        <v>0</v>
      </c>
      <c r="R188">
        <v>0</v>
      </c>
    </row>
    <row r="189" spans="1:18">
      <c r="A189" t="s">
        <v>1145</v>
      </c>
      <c r="B189" t="s">
        <v>1146</v>
      </c>
      <c r="C189" t="s">
        <v>1147</v>
      </c>
      <c r="D189">
        <v>1998000000</v>
      </c>
      <c r="E189" t="s">
        <v>1148</v>
      </c>
      <c r="F189" t="s">
        <v>1149</v>
      </c>
      <c r="G189" t="s">
        <v>1150</v>
      </c>
      <c r="H189" t="s">
        <v>1151</v>
      </c>
      <c r="I189" t="s">
        <v>1631</v>
      </c>
      <c r="J189" t="s">
        <v>83</v>
      </c>
      <c r="K189">
        <v>85</v>
      </c>
      <c r="L189" t="s">
        <v>81</v>
      </c>
      <c r="M189" t="s">
        <v>84</v>
      </c>
      <c r="N189">
        <v>8383.36</v>
      </c>
      <c r="O189" t="s">
        <v>1156</v>
      </c>
      <c r="P189">
        <v>0</v>
      </c>
      <c r="Q189">
        <v>0</v>
      </c>
      <c r="R189">
        <v>0</v>
      </c>
    </row>
    <row r="190" spans="1:18">
      <c r="A190" t="s">
        <v>1145</v>
      </c>
      <c r="B190" t="s">
        <v>1146</v>
      </c>
      <c r="C190" t="s">
        <v>1147</v>
      </c>
      <c r="D190">
        <v>1998000000</v>
      </c>
      <c r="E190" t="s">
        <v>1148</v>
      </c>
      <c r="F190" t="s">
        <v>1149</v>
      </c>
      <c r="G190" t="s">
        <v>1150</v>
      </c>
      <c r="H190" t="s">
        <v>1151</v>
      </c>
      <c r="I190" t="s">
        <v>1631</v>
      </c>
      <c r="J190" t="s">
        <v>85</v>
      </c>
      <c r="K190">
        <v>86</v>
      </c>
      <c r="L190" t="s">
        <v>81</v>
      </c>
      <c r="M190" t="s">
        <v>86</v>
      </c>
      <c r="N190">
        <v>1098.94</v>
      </c>
      <c r="O190" t="s">
        <v>1156</v>
      </c>
      <c r="P190">
        <v>0</v>
      </c>
      <c r="Q190">
        <v>0</v>
      </c>
      <c r="R190">
        <v>0</v>
      </c>
    </row>
    <row r="191" spans="1:18">
      <c r="A191" t="s">
        <v>1145</v>
      </c>
      <c r="B191" t="s">
        <v>1146</v>
      </c>
      <c r="C191" t="s">
        <v>1147</v>
      </c>
      <c r="D191">
        <v>1998000000</v>
      </c>
      <c r="E191" t="s">
        <v>1148</v>
      </c>
      <c r="F191" t="s">
        <v>1149</v>
      </c>
      <c r="G191" t="s">
        <v>1150</v>
      </c>
      <c r="H191" t="s">
        <v>1151</v>
      </c>
      <c r="I191" t="s">
        <v>1631</v>
      </c>
      <c r="J191" t="s">
        <v>87</v>
      </c>
      <c r="K191">
        <v>87</v>
      </c>
      <c r="L191" t="s">
        <v>81</v>
      </c>
      <c r="M191" t="s">
        <v>88</v>
      </c>
      <c r="N191">
        <v>142.44</v>
      </c>
      <c r="O191" t="s">
        <v>1156</v>
      </c>
      <c r="P191">
        <v>0</v>
      </c>
      <c r="Q191">
        <v>0</v>
      </c>
      <c r="R191">
        <v>0</v>
      </c>
    </row>
    <row r="192" spans="1:18">
      <c r="A192" t="s">
        <v>1145</v>
      </c>
      <c r="B192" t="s">
        <v>1146</v>
      </c>
      <c r="C192" t="s">
        <v>1147</v>
      </c>
      <c r="D192">
        <v>1998000000</v>
      </c>
      <c r="E192" t="s">
        <v>1148</v>
      </c>
      <c r="F192" t="s">
        <v>1149</v>
      </c>
      <c r="G192" t="s">
        <v>1150</v>
      </c>
      <c r="H192" t="s">
        <v>1151</v>
      </c>
      <c r="I192" t="s">
        <v>1631</v>
      </c>
      <c r="J192" t="s">
        <v>89</v>
      </c>
      <c r="K192">
        <v>88</v>
      </c>
      <c r="L192" t="s">
        <v>81</v>
      </c>
      <c r="M192" t="s">
        <v>90</v>
      </c>
      <c r="N192">
        <v>1474.67</v>
      </c>
      <c r="O192" t="s">
        <v>1156</v>
      </c>
      <c r="P192">
        <v>0</v>
      </c>
      <c r="Q192">
        <v>0</v>
      </c>
      <c r="R192">
        <v>0</v>
      </c>
    </row>
    <row r="193" spans="1:18">
      <c r="A193" t="s">
        <v>1145</v>
      </c>
      <c r="B193" t="s">
        <v>1146</v>
      </c>
      <c r="C193" t="s">
        <v>1147</v>
      </c>
      <c r="D193">
        <v>1998000000</v>
      </c>
      <c r="E193" t="s">
        <v>1148</v>
      </c>
      <c r="F193" t="s">
        <v>1149</v>
      </c>
      <c r="G193" t="s">
        <v>1150</v>
      </c>
      <c r="H193" t="s">
        <v>1151</v>
      </c>
      <c r="I193" t="s">
        <v>1631</v>
      </c>
      <c r="J193" t="s">
        <v>91</v>
      </c>
      <c r="K193">
        <v>89</v>
      </c>
      <c r="L193" t="s">
        <v>92</v>
      </c>
      <c r="M193" t="s">
        <v>93</v>
      </c>
      <c r="N193">
        <v>327.7</v>
      </c>
      <c r="O193" t="s">
        <v>1513</v>
      </c>
      <c r="P193">
        <v>0</v>
      </c>
      <c r="Q193">
        <v>0</v>
      </c>
      <c r="R193">
        <v>0</v>
      </c>
    </row>
    <row r="194" spans="1:18">
      <c r="A194" t="s">
        <v>1145</v>
      </c>
      <c r="B194" t="s">
        <v>1146</v>
      </c>
      <c r="C194" t="s">
        <v>1147</v>
      </c>
      <c r="D194">
        <v>1998000000</v>
      </c>
      <c r="E194" t="s">
        <v>1148</v>
      </c>
      <c r="F194" t="s">
        <v>1149</v>
      </c>
      <c r="G194" t="s">
        <v>1150</v>
      </c>
      <c r="H194" t="s">
        <v>1151</v>
      </c>
      <c r="I194" t="s">
        <v>1631</v>
      </c>
      <c r="J194" t="s">
        <v>94</v>
      </c>
      <c r="K194">
        <v>90</v>
      </c>
      <c r="L194" t="s">
        <v>92</v>
      </c>
      <c r="M194" t="s">
        <v>95</v>
      </c>
      <c r="N194">
        <v>465.94</v>
      </c>
      <c r="O194" t="s">
        <v>1513</v>
      </c>
      <c r="P194">
        <v>0</v>
      </c>
      <c r="Q194">
        <v>0</v>
      </c>
      <c r="R194">
        <v>0</v>
      </c>
    </row>
    <row r="195" spans="1:18">
      <c r="A195" t="s">
        <v>1145</v>
      </c>
      <c r="B195" t="s">
        <v>1146</v>
      </c>
      <c r="C195" t="s">
        <v>1147</v>
      </c>
      <c r="D195">
        <v>1998000000</v>
      </c>
      <c r="E195" t="s">
        <v>1148</v>
      </c>
      <c r="F195" t="s">
        <v>1149</v>
      </c>
      <c r="G195" t="s">
        <v>1150</v>
      </c>
      <c r="H195" t="s">
        <v>1151</v>
      </c>
      <c r="I195" t="s">
        <v>1631</v>
      </c>
      <c r="J195" t="s">
        <v>96</v>
      </c>
      <c r="K195">
        <v>91</v>
      </c>
      <c r="L195" t="s">
        <v>92</v>
      </c>
      <c r="M195" t="s">
        <v>97</v>
      </c>
      <c r="N195">
        <v>256.93</v>
      </c>
      <c r="O195" t="s">
        <v>1513</v>
      </c>
      <c r="P195">
        <v>0</v>
      </c>
      <c r="Q195">
        <v>0</v>
      </c>
      <c r="R195">
        <v>0</v>
      </c>
    </row>
    <row r="196" spans="1:18">
      <c r="A196" t="s">
        <v>1145</v>
      </c>
      <c r="B196" t="s">
        <v>1146</v>
      </c>
      <c r="C196" t="s">
        <v>1147</v>
      </c>
      <c r="D196">
        <v>1998000000</v>
      </c>
      <c r="E196" t="s">
        <v>1148</v>
      </c>
      <c r="F196" t="s">
        <v>1149</v>
      </c>
      <c r="G196" t="s">
        <v>1150</v>
      </c>
      <c r="H196" t="s">
        <v>1151</v>
      </c>
      <c r="I196" t="s">
        <v>1631</v>
      </c>
      <c r="J196" t="s">
        <v>98</v>
      </c>
      <c r="K196">
        <v>92</v>
      </c>
      <c r="L196" t="s">
        <v>92</v>
      </c>
      <c r="M196" t="s">
        <v>99</v>
      </c>
      <c r="N196">
        <v>123.84</v>
      </c>
      <c r="O196" t="s">
        <v>1513</v>
      </c>
      <c r="P196">
        <v>0</v>
      </c>
      <c r="Q196">
        <v>0</v>
      </c>
      <c r="R196">
        <v>0</v>
      </c>
    </row>
    <row r="197" spans="1:18">
      <c r="A197" t="s">
        <v>1145</v>
      </c>
      <c r="B197" t="s">
        <v>1146</v>
      </c>
      <c r="C197" t="s">
        <v>1147</v>
      </c>
      <c r="D197">
        <v>1998000000</v>
      </c>
      <c r="E197" t="s">
        <v>1148</v>
      </c>
      <c r="F197" t="s">
        <v>1149</v>
      </c>
      <c r="G197" t="s">
        <v>1150</v>
      </c>
      <c r="H197" t="s">
        <v>1151</v>
      </c>
      <c r="I197" t="s">
        <v>1631</v>
      </c>
      <c r="J197" t="s">
        <v>100</v>
      </c>
      <c r="K197">
        <v>93</v>
      </c>
      <c r="L197" t="s">
        <v>92</v>
      </c>
      <c r="M197" t="s">
        <v>101</v>
      </c>
      <c r="N197">
        <v>165.99</v>
      </c>
      <c r="O197" t="s">
        <v>1513</v>
      </c>
      <c r="P197">
        <v>0</v>
      </c>
      <c r="Q197">
        <v>0</v>
      </c>
      <c r="R197">
        <v>0</v>
      </c>
    </row>
    <row r="198" spans="1:18">
      <c r="A198" t="s">
        <v>1145</v>
      </c>
      <c r="B198" t="s">
        <v>1146</v>
      </c>
      <c r="C198" t="s">
        <v>1147</v>
      </c>
      <c r="D198">
        <v>1998000000</v>
      </c>
      <c r="E198" t="s">
        <v>1148</v>
      </c>
      <c r="F198" t="s">
        <v>1149</v>
      </c>
      <c r="G198" t="s">
        <v>1150</v>
      </c>
      <c r="H198" t="s">
        <v>1151</v>
      </c>
      <c r="I198" t="s">
        <v>1631</v>
      </c>
      <c r="J198" t="s">
        <v>102</v>
      </c>
      <c r="K198">
        <v>94</v>
      </c>
      <c r="L198" t="s">
        <v>92</v>
      </c>
      <c r="M198" t="s">
        <v>103</v>
      </c>
      <c r="N198">
        <v>17.309999999999999</v>
      </c>
      <c r="O198" t="s">
        <v>1513</v>
      </c>
      <c r="P198">
        <v>0</v>
      </c>
      <c r="Q198">
        <v>0</v>
      </c>
      <c r="R198">
        <v>0</v>
      </c>
    </row>
    <row r="199" spans="1:18">
      <c r="A199" t="s">
        <v>1145</v>
      </c>
      <c r="B199" t="s">
        <v>1146</v>
      </c>
      <c r="C199" t="s">
        <v>1147</v>
      </c>
      <c r="D199">
        <v>1998000000</v>
      </c>
      <c r="E199" t="s">
        <v>1148</v>
      </c>
      <c r="F199" t="s">
        <v>1149</v>
      </c>
      <c r="G199" t="s">
        <v>1150</v>
      </c>
      <c r="H199" t="s">
        <v>1151</v>
      </c>
      <c r="I199" t="s">
        <v>1631</v>
      </c>
      <c r="J199" t="s">
        <v>104</v>
      </c>
      <c r="K199">
        <v>95</v>
      </c>
      <c r="L199" t="s">
        <v>105</v>
      </c>
      <c r="M199" t="s">
        <v>106</v>
      </c>
      <c r="N199">
        <v>362.25</v>
      </c>
      <c r="O199" t="s">
        <v>1513</v>
      </c>
      <c r="P199">
        <v>0</v>
      </c>
      <c r="Q199">
        <v>0</v>
      </c>
      <c r="R199">
        <v>0</v>
      </c>
    </row>
    <row r="200" spans="1:18">
      <c r="A200" t="s">
        <v>1145</v>
      </c>
      <c r="B200" t="s">
        <v>1146</v>
      </c>
      <c r="C200" t="s">
        <v>1147</v>
      </c>
      <c r="D200">
        <v>1998000000</v>
      </c>
      <c r="E200" t="s">
        <v>1148</v>
      </c>
      <c r="F200" t="s">
        <v>1149</v>
      </c>
      <c r="G200" t="s">
        <v>1150</v>
      </c>
      <c r="H200" t="s">
        <v>1151</v>
      </c>
      <c r="I200" t="s">
        <v>1631</v>
      </c>
      <c r="J200" t="s">
        <v>107</v>
      </c>
      <c r="K200">
        <v>96</v>
      </c>
      <c r="L200" t="s">
        <v>105</v>
      </c>
      <c r="M200" t="s">
        <v>108</v>
      </c>
      <c r="N200">
        <v>489.89</v>
      </c>
      <c r="O200" t="s">
        <v>1513</v>
      </c>
      <c r="P200">
        <v>0</v>
      </c>
      <c r="Q200">
        <v>0</v>
      </c>
      <c r="R200">
        <v>0</v>
      </c>
    </row>
    <row r="201" spans="1:18">
      <c r="A201" t="s">
        <v>1145</v>
      </c>
      <c r="B201" t="s">
        <v>1146</v>
      </c>
      <c r="C201" t="s">
        <v>1147</v>
      </c>
      <c r="D201">
        <v>1998000000</v>
      </c>
      <c r="E201" t="s">
        <v>1148</v>
      </c>
      <c r="F201" t="s">
        <v>1149</v>
      </c>
      <c r="G201" t="s">
        <v>1150</v>
      </c>
      <c r="H201" t="s">
        <v>1151</v>
      </c>
      <c r="I201" t="s">
        <v>1631</v>
      </c>
      <c r="J201" t="s">
        <v>109</v>
      </c>
      <c r="K201">
        <v>97</v>
      </c>
      <c r="L201" t="s">
        <v>105</v>
      </c>
      <c r="M201" t="s">
        <v>110</v>
      </c>
      <c r="N201">
        <v>283.67</v>
      </c>
      <c r="O201" t="s">
        <v>1513</v>
      </c>
      <c r="P201">
        <v>0</v>
      </c>
      <c r="Q201">
        <v>0</v>
      </c>
      <c r="R201">
        <v>0</v>
      </c>
    </row>
    <row r="202" spans="1:18">
      <c r="A202" t="s">
        <v>1145</v>
      </c>
      <c r="B202" t="s">
        <v>1146</v>
      </c>
      <c r="C202" t="s">
        <v>1147</v>
      </c>
      <c r="D202">
        <v>1998000000</v>
      </c>
      <c r="E202" t="s">
        <v>1148</v>
      </c>
      <c r="F202" t="s">
        <v>1149</v>
      </c>
      <c r="G202" t="s">
        <v>1150</v>
      </c>
      <c r="H202" t="s">
        <v>1151</v>
      </c>
      <c r="I202" t="s">
        <v>1631</v>
      </c>
      <c r="J202" t="s">
        <v>111</v>
      </c>
      <c r="K202">
        <v>98</v>
      </c>
      <c r="L202" t="s">
        <v>105</v>
      </c>
      <c r="M202" t="s">
        <v>112</v>
      </c>
      <c r="N202">
        <v>347.64</v>
      </c>
      <c r="O202" t="s">
        <v>1513</v>
      </c>
      <c r="P202">
        <v>0</v>
      </c>
      <c r="Q202">
        <v>0</v>
      </c>
      <c r="R202">
        <v>0</v>
      </c>
    </row>
    <row r="203" spans="1:18">
      <c r="A203" t="s">
        <v>1145</v>
      </c>
      <c r="B203" t="s">
        <v>1146</v>
      </c>
      <c r="C203" t="s">
        <v>1147</v>
      </c>
      <c r="D203">
        <v>1998000000</v>
      </c>
      <c r="E203" t="s">
        <v>1148</v>
      </c>
      <c r="F203" t="s">
        <v>1149</v>
      </c>
      <c r="G203" t="s">
        <v>1150</v>
      </c>
      <c r="H203" t="s">
        <v>1151</v>
      </c>
      <c r="I203" t="s">
        <v>1631</v>
      </c>
      <c r="J203" t="s">
        <v>113</v>
      </c>
      <c r="K203">
        <v>99</v>
      </c>
      <c r="L203" t="s">
        <v>105</v>
      </c>
      <c r="M203" t="s">
        <v>114</v>
      </c>
      <c r="N203">
        <v>377.63</v>
      </c>
      <c r="O203" t="s">
        <v>1513</v>
      </c>
      <c r="P203">
        <v>0</v>
      </c>
      <c r="Q203">
        <v>0</v>
      </c>
      <c r="R203">
        <v>0</v>
      </c>
    </row>
    <row r="204" spans="1:18">
      <c r="A204" t="s">
        <v>1145</v>
      </c>
      <c r="B204" t="s">
        <v>1146</v>
      </c>
      <c r="C204" t="s">
        <v>1147</v>
      </c>
      <c r="D204">
        <v>1998000000</v>
      </c>
      <c r="E204" t="s">
        <v>1148</v>
      </c>
      <c r="F204" t="s">
        <v>1149</v>
      </c>
      <c r="G204" t="s">
        <v>1150</v>
      </c>
      <c r="H204" t="s">
        <v>1151</v>
      </c>
      <c r="I204" t="s">
        <v>1631</v>
      </c>
      <c r="J204" t="s">
        <v>115</v>
      </c>
      <c r="K204">
        <v>100</v>
      </c>
      <c r="L204" t="s">
        <v>105</v>
      </c>
      <c r="M204" t="s">
        <v>116</v>
      </c>
      <c r="N204">
        <v>122.92</v>
      </c>
      <c r="O204" t="s">
        <v>1513</v>
      </c>
      <c r="P204">
        <v>0</v>
      </c>
      <c r="Q204">
        <v>0</v>
      </c>
      <c r="R204">
        <v>0</v>
      </c>
    </row>
    <row r="205" spans="1:18">
      <c r="A205" t="s">
        <v>1145</v>
      </c>
      <c r="B205" t="s">
        <v>1146</v>
      </c>
      <c r="C205" t="s">
        <v>1147</v>
      </c>
      <c r="D205">
        <v>1998000000</v>
      </c>
      <c r="E205" t="s">
        <v>1148</v>
      </c>
      <c r="F205" t="s">
        <v>1149</v>
      </c>
      <c r="G205" t="s">
        <v>1150</v>
      </c>
      <c r="H205" t="s">
        <v>1151</v>
      </c>
      <c r="I205" t="s">
        <v>1631</v>
      </c>
      <c r="J205" t="s">
        <v>117</v>
      </c>
      <c r="K205">
        <v>101</v>
      </c>
      <c r="L205" t="s">
        <v>118</v>
      </c>
      <c r="M205" t="s">
        <v>119</v>
      </c>
      <c r="N205">
        <v>222.78</v>
      </c>
      <c r="O205" t="s">
        <v>120</v>
      </c>
      <c r="P205">
        <v>0</v>
      </c>
      <c r="Q205">
        <v>0</v>
      </c>
      <c r="R205">
        <v>0</v>
      </c>
    </row>
    <row r="206" spans="1:18">
      <c r="A206" t="s">
        <v>1145</v>
      </c>
      <c r="B206" t="s">
        <v>1146</v>
      </c>
      <c r="C206" t="s">
        <v>1147</v>
      </c>
      <c r="D206">
        <v>1998000000</v>
      </c>
      <c r="E206" t="s">
        <v>1148</v>
      </c>
      <c r="F206" t="s">
        <v>1149</v>
      </c>
      <c r="G206" t="s">
        <v>1150</v>
      </c>
      <c r="H206" t="s">
        <v>1151</v>
      </c>
      <c r="I206" t="s">
        <v>1631</v>
      </c>
      <c r="J206" t="s">
        <v>121</v>
      </c>
      <c r="K206">
        <v>102</v>
      </c>
      <c r="L206" t="s">
        <v>122</v>
      </c>
      <c r="M206" t="s">
        <v>123</v>
      </c>
      <c r="N206">
        <v>445.56</v>
      </c>
      <c r="O206" t="s">
        <v>124</v>
      </c>
      <c r="P206">
        <v>0</v>
      </c>
      <c r="Q206">
        <v>0</v>
      </c>
      <c r="R206">
        <v>0</v>
      </c>
    </row>
    <row r="207" spans="1:18">
      <c r="A207" t="s">
        <v>1145</v>
      </c>
      <c r="B207" t="s">
        <v>1146</v>
      </c>
      <c r="C207" t="s">
        <v>1147</v>
      </c>
      <c r="D207">
        <v>1998000000</v>
      </c>
      <c r="E207" t="s">
        <v>1148</v>
      </c>
      <c r="F207" t="s">
        <v>1149</v>
      </c>
      <c r="G207" t="s">
        <v>1150</v>
      </c>
      <c r="H207" t="s">
        <v>1151</v>
      </c>
      <c r="I207" t="s">
        <v>1631</v>
      </c>
      <c r="J207" t="s">
        <v>125</v>
      </c>
      <c r="K207">
        <v>103</v>
      </c>
      <c r="L207" t="s">
        <v>126</v>
      </c>
      <c r="M207" t="s">
        <v>1155</v>
      </c>
      <c r="N207">
        <v>3341.76</v>
      </c>
      <c r="O207" t="s">
        <v>1513</v>
      </c>
      <c r="P207">
        <v>0</v>
      </c>
      <c r="Q207">
        <v>0</v>
      </c>
      <c r="R207">
        <v>0</v>
      </c>
    </row>
    <row r="208" spans="1:18">
      <c r="A208" t="s">
        <v>1145</v>
      </c>
      <c r="B208" t="s">
        <v>1146</v>
      </c>
      <c r="C208" t="s">
        <v>1147</v>
      </c>
      <c r="D208">
        <v>1998000000</v>
      </c>
      <c r="E208" t="s">
        <v>1148</v>
      </c>
      <c r="F208" t="s">
        <v>1149</v>
      </c>
      <c r="G208" t="s">
        <v>1150</v>
      </c>
      <c r="H208" t="s">
        <v>1151</v>
      </c>
      <c r="I208" t="s">
        <v>1631</v>
      </c>
      <c r="J208" t="s">
        <v>1510</v>
      </c>
      <c r="K208">
        <v>104</v>
      </c>
      <c r="L208" t="s">
        <v>1511</v>
      </c>
      <c r="M208" t="s">
        <v>1512</v>
      </c>
      <c r="N208">
        <v>-129.07</v>
      </c>
      <c r="O208" t="s">
        <v>1513</v>
      </c>
      <c r="P208">
        <v>0</v>
      </c>
      <c r="Q208">
        <v>0</v>
      </c>
      <c r="R208">
        <v>0</v>
      </c>
    </row>
    <row r="209" spans="1:18">
      <c r="A209" t="s">
        <v>1145</v>
      </c>
      <c r="B209" t="s">
        <v>1146</v>
      </c>
      <c r="C209" t="s">
        <v>1147</v>
      </c>
      <c r="D209">
        <v>1998000000</v>
      </c>
      <c r="E209" t="s">
        <v>1148</v>
      </c>
      <c r="F209" t="s">
        <v>1149</v>
      </c>
      <c r="G209" t="s">
        <v>1150</v>
      </c>
      <c r="H209" t="s">
        <v>1151</v>
      </c>
      <c r="I209" t="s">
        <v>1631</v>
      </c>
      <c r="J209" t="s">
        <v>127</v>
      </c>
      <c r="K209">
        <v>105</v>
      </c>
      <c r="L209" t="s">
        <v>128</v>
      </c>
      <c r="M209" t="s">
        <v>1155</v>
      </c>
      <c r="N209">
        <v>0</v>
      </c>
      <c r="O209" t="s">
        <v>1429</v>
      </c>
      <c r="P209">
        <v>0</v>
      </c>
      <c r="Q209">
        <v>0</v>
      </c>
      <c r="R209">
        <v>0</v>
      </c>
    </row>
    <row r="210" spans="1:18">
      <c r="A210" t="s">
        <v>1145</v>
      </c>
      <c r="B210" t="s">
        <v>1146</v>
      </c>
      <c r="C210" t="s">
        <v>1147</v>
      </c>
      <c r="D210">
        <v>1998000000</v>
      </c>
      <c r="E210" t="s">
        <v>1148</v>
      </c>
      <c r="F210" t="s">
        <v>1149</v>
      </c>
      <c r="G210" t="s">
        <v>1150</v>
      </c>
      <c r="H210" t="s">
        <v>1151</v>
      </c>
      <c r="I210" t="s">
        <v>1631</v>
      </c>
      <c r="J210" t="s">
        <v>129</v>
      </c>
      <c r="K210">
        <v>106</v>
      </c>
      <c r="L210" t="s">
        <v>130</v>
      </c>
      <c r="M210" t="s">
        <v>1155</v>
      </c>
      <c r="N210">
        <v>0</v>
      </c>
      <c r="O210" t="s">
        <v>1429</v>
      </c>
      <c r="P210">
        <v>0</v>
      </c>
      <c r="Q210">
        <v>0</v>
      </c>
      <c r="R210">
        <v>0</v>
      </c>
    </row>
    <row r="211" spans="1:18">
      <c r="A211" t="s">
        <v>1145</v>
      </c>
      <c r="B211" t="s">
        <v>1146</v>
      </c>
      <c r="C211" t="s">
        <v>1147</v>
      </c>
      <c r="D211">
        <v>1998000000</v>
      </c>
      <c r="E211" t="s">
        <v>1148</v>
      </c>
      <c r="F211" t="s">
        <v>1149</v>
      </c>
      <c r="G211" t="s">
        <v>1150</v>
      </c>
      <c r="H211" t="s">
        <v>1151</v>
      </c>
      <c r="I211" t="s">
        <v>1631</v>
      </c>
      <c r="J211" t="s">
        <v>131</v>
      </c>
      <c r="K211">
        <v>107</v>
      </c>
      <c r="L211" t="s">
        <v>132</v>
      </c>
      <c r="M211" t="s">
        <v>1155</v>
      </c>
      <c r="N211">
        <v>0</v>
      </c>
      <c r="O211" t="s">
        <v>1429</v>
      </c>
      <c r="P211">
        <v>0</v>
      </c>
      <c r="Q211">
        <v>0</v>
      </c>
      <c r="R211">
        <v>0</v>
      </c>
    </row>
    <row r="212" spans="1:18">
      <c r="A212" t="s">
        <v>1145</v>
      </c>
      <c r="B212" t="s">
        <v>1146</v>
      </c>
      <c r="C212" t="s">
        <v>1147</v>
      </c>
      <c r="D212">
        <v>1998000000</v>
      </c>
      <c r="E212" t="s">
        <v>1148</v>
      </c>
      <c r="F212" t="s">
        <v>1149</v>
      </c>
      <c r="G212" t="s">
        <v>1150</v>
      </c>
      <c r="H212" t="s">
        <v>1151</v>
      </c>
      <c r="I212" t="s">
        <v>1631</v>
      </c>
      <c r="J212" t="s">
        <v>133</v>
      </c>
      <c r="K212">
        <v>108</v>
      </c>
      <c r="L212" t="s">
        <v>134</v>
      </c>
      <c r="M212" t="s">
        <v>135</v>
      </c>
      <c r="N212">
        <v>2</v>
      </c>
      <c r="O212" t="s">
        <v>120</v>
      </c>
      <c r="P212">
        <v>0</v>
      </c>
      <c r="Q212">
        <v>0</v>
      </c>
      <c r="R212">
        <v>0</v>
      </c>
    </row>
    <row r="213" spans="1:18">
      <c r="A213" t="s">
        <v>1145</v>
      </c>
      <c r="B213" t="s">
        <v>1146</v>
      </c>
      <c r="C213" t="s">
        <v>1147</v>
      </c>
      <c r="D213">
        <v>1998000000</v>
      </c>
      <c r="E213" t="s">
        <v>1148</v>
      </c>
      <c r="F213" t="s">
        <v>1149</v>
      </c>
      <c r="G213" t="s">
        <v>1150</v>
      </c>
      <c r="H213" t="s">
        <v>1151</v>
      </c>
      <c r="I213" t="s">
        <v>1631</v>
      </c>
      <c r="J213" t="s">
        <v>136</v>
      </c>
      <c r="K213">
        <v>109</v>
      </c>
      <c r="L213" t="s">
        <v>134</v>
      </c>
      <c r="M213" t="s">
        <v>137</v>
      </c>
      <c r="N213">
        <v>2</v>
      </c>
      <c r="O213" t="s">
        <v>120</v>
      </c>
      <c r="P213">
        <v>0</v>
      </c>
      <c r="Q213">
        <v>0</v>
      </c>
      <c r="R213">
        <v>0</v>
      </c>
    </row>
    <row r="214" spans="1:18">
      <c r="A214" t="s">
        <v>1145</v>
      </c>
      <c r="B214" t="s">
        <v>1146</v>
      </c>
      <c r="C214" t="s">
        <v>1147</v>
      </c>
      <c r="D214">
        <v>1998000000</v>
      </c>
      <c r="E214" t="s">
        <v>1148</v>
      </c>
      <c r="F214" t="s">
        <v>1149</v>
      </c>
      <c r="G214" t="s">
        <v>1150</v>
      </c>
      <c r="H214" t="s">
        <v>1151</v>
      </c>
      <c r="I214" t="s">
        <v>1631</v>
      </c>
      <c r="J214" t="s">
        <v>138</v>
      </c>
      <c r="K214">
        <v>110</v>
      </c>
      <c r="L214" t="s">
        <v>134</v>
      </c>
      <c r="M214" t="s">
        <v>139</v>
      </c>
      <c r="N214">
        <v>2</v>
      </c>
      <c r="O214" t="s">
        <v>120</v>
      </c>
      <c r="P214">
        <v>0</v>
      </c>
      <c r="Q214">
        <v>0</v>
      </c>
      <c r="R214">
        <v>0</v>
      </c>
    </row>
    <row r="215" spans="1:18">
      <c r="A215" t="s">
        <v>1145</v>
      </c>
      <c r="B215" t="s">
        <v>1146</v>
      </c>
      <c r="C215" t="s">
        <v>1147</v>
      </c>
      <c r="D215">
        <v>1998000000</v>
      </c>
      <c r="E215" t="s">
        <v>1148</v>
      </c>
      <c r="F215" t="s">
        <v>1149</v>
      </c>
      <c r="G215" t="s">
        <v>1150</v>
      </c>
      <c r="H215" t="s">
        <v>1151</v>
      </c>
      <c r="I215" t="s">
        <v>1631</v>
      </c>
      <c r="J215" t="s">
        <v>140</v>
      </c>
      <c r="K215">
        <v>111</v>
      </c>
      <c r="L215" t="s">
        <v>141</v>
      </c>
      <c r="M215" t="s">
        <v>142</v>
      </c>
      <c r="N215">
        <v>68.42</v>
      </c>
      <c r="O215" t="s">
        <v>1173</v>
      </c>
      <c r="P215">
        <v>0</v>
      </c>
      <c r="Q215">
        <v>0</v>
      </c>
      <c r="R215">
        <v>0</v>
      </c>
    </row>
    <row r="216" spans="1:18">
      <c r="A216" t="s">
        <v>1145</v>
      </c>
      <c r="B216" t="s">
        <v>1146</v>
      </c>
      <c r="C216" t="s">
        <v>1147</v>
      </c>
      <c r="D216">
        <v>1998000000</v>
      </c>
      <c r="E216" t="s">
        <v>1148</v>
      </c>
      <c r="F216" t="s">
        <v>1149</v>
      </c>
      <c r="G216" t="s">
        <v>1150</v>
      </c>
      <c r="H216" t="s">
        <v>1151</v>
      </c>
      <c r="I216" t="s">
        <v>1631</v>
      </c>
      <c r="J216" t="s">
        <v>143</v>
      </c>
      <c r="K216">
        <v>112</v>
      </c>
      <c r="L216" t="s">
        <v>141</v>
      </c>
      <c r="M216" t="s">
        <v>144</v>
      </c>
      <c r="N216">
        <v>20.399999999999999</v>
      </c>
      <c r="O216" t="s">
        <v>1173</v>
      </c>
      <c r="P216">
        <v>0</v>
      </c>
      <c r="Q216">
        <v>0</v>
      </c>
      <c r="R216">
        <v>0</v>
      </c>
    </row>
    <row r="217" spans="1:18">
      <c r="A217" t="s">
        <v>1145</v>
      </c>
      <c r="B217" t="s">
        <v>1146</v>
      </c>
      <c r="C217" t="s">
        <v>1147</v>
      </c>
      <c r="D217">
        <v>1998000000</v>
      </c>
      <c r="E217" t="s">
        <v>1148</v>
      </c>
      <c r="F217" t="s">
        <v>1149</v>
      </c>
      <c r="G217" t="s">
        <v>1150</v>
      </c>
      <c r="H217" t="s">
        <v>1151</v>
      </c>
      <c r="I217" t="s">
        <v>1631</v>
      </c>
      <c r="J217" t="s">
        <v>145</v>
      </c>
      <c r="K217">
        <v>113</v>
      </c>
      <c r="L217" t="s">
        <v>146</v>
      </c>
      <c r="M217" t="s">
        <v>147</v>
      </c>
      <c r="N217">
        <v>2</v>
      </c>
      <c r="O217" t="s">
        <v>1549</v>
      </c>
      <c r="P217">
        <v>0</v>
      </c>
      <c r="Q217">
        <v>0</v>
      </c>
      <c r="R217">
        <v>0</v>
      </c>
    </row>
    <row r="218" spans="1:18">
      <c r="A218" t="s">
        <v>1145</v>
      </c>
      <c r="B218" t="s">
        <v>1146</v>
      </c>
      <c r="C218" t="s">
        <v>1147</v>
      </c>
      <c r="D218">
        <v>1998000000</v>
      </c>
      <c r="E218" t="s">
        <v>1148</v>
      </c>
      <c r="F218" t="s">
        <v>1149</v>
      </c>
      <c r="G218" t="s">
        <v>1150</v>
      </c>
      <c r="H218" t="s">
        <v>1151</v>
      </c>
      <c r="I218" t="s">
        <v>1631</v>
      </c>
      <c r="J218" t="s">
        <v>148</v>
      </c>
      <c r="K218">
        <v>114</v>
      </c>
      <c r="L218" t="s">
        <v>146</v>
      </c>
      <c r="M218" t="s">
        <v>149</v>
      </c>
      <c r="N218">
        <v>2</v>
      </c>
      <c r="O218" t="s">
        <v>1549</v>
      </c>
      <c r="P218">
        <v>0</v>
      </c>
      <c r="Q218">
        <v>0</v>
      </c>
      <c r="R218">
        <v>0</v>
      </c>
    </row>
    <row r="219" spans="1:18">
      <c r="A219" t="s">
        <v>1145</v>
      </c>
      <c r="B219" t="s">
        <v>1146</v>
      </c>
      <c r="C219" t="s">
        <v>1147</v>
      </c>
      <c r="D219">
        <v>1998000000</v>
      </c>
      <c r="E219" t="s">
        <v>1148</v>
      </c>
      <c r="F219" t="s">
        <v>1149</v>
      </c>
      <c r="G219" t="s">
        <v>1150</v>
      </c>
      <c r="H219" t="s">
        <v>1151</v>
      </c>
      <c r="I219" t="s">
        <v>1631</v>
      </c>
      <c r="J219" t="s">
        <v>150</v>
      </c>
      <c r="K219">
        <v>115</v>
      </c>
      <c r="L219" t="s">
        <v>146</v>
      </c>
      <c r="M219" t="s">
        <v>151</v>
      </c>
      <c r="N219">
        <v>2</v>
      </c>
      <c r="O219" t="s">
        <v>1549</v>
      </c>
      <c r="P219">
        <v>0</v>
      </c>
      <c r="Q219">
        <v>0</v>
      </c>
      <c r="R219">
        <v>0</v>
      </c>
    </row>
    <row r="220" spans="1:18">
      <c r="A220" t="s">
        <v>1145</v>
      </c>
      <c r="B220" t="s">
        <v>1146</v>
      </c>
      <c r="C220" t="s">
        <v>1147</v>
      </c>
      <c r="D220">
        <v>1998000000</v>
      </c>
      <c r="E220" t="s">
        <v>1148</v>
      </c>
      <c r="F220" t="s">
        <v>1149</v>
      </c>
      <c r="G220" t="s">
        <v>1150</v>
      </c>
      <c r="H220" t="s">
        <v>1151</v>
      </c>
      <c r="I220" t="s">
        <v>1631</v>
      </c>
      <c r="J220" t="s">
        <v>152</v>
      </c>
      <c r="K220">
        <v>116</v>
      </c>
      <c r="L220" t="s">
        <v>153</v>
      </c>
      <c r="M220" t="s">
        <v>154</v>
      </c>
      <c r="N220">
        <v>8</v>
      </c>
      <c r="O220" t="s">
        <v>1711</v>
      </c>
      <c r="P220">
        <v>0</v>
      </c>
      <c r="Q220">
        <v>0</v>
      </c>
      <c r="R220">
        <v>0</v>
      </c>
    </row>
    <row r="221" spans="1:18">
      <c r="A221" t="s">
        <v>1145</v>
      </c>
      <c r="B221" t="s">
        <v>1146</v>
      </c>
      <c r="C221" t="s">
        <v>1147</v>
      </c>
      <c r="D221">
        <v>1998000000</v>
      </c>
      <c r="E221" t="s">
        <v>1148</v>
      </c>
      <c r="F221" t="s">
        <v>1149</v>
      </c>
      <c r="G221" t="s">
        <v>1150</v>
      </c>
      <c r="H221" t="s">
        <v>1151</v>
      </c>
      <c r="I221" t="s">
        <v>1631</v>
      </c>
      <c r="J221" t="s">
        <v>155</v>
      </c>
      <c r="K221">
        <v>117</v>
      </c>
      <c r="L221" t="s">
        <v>153</v>
      </c>
      <c r="M221" t="s">
        <v>156</v>
      </c>
      <c r="N221">
        <v>4</v>
      </c>
      <c r="O221" t="s">
        <v>1711</v>
      </c>
      <c r="P221">
        <v>0</v>
      </c>
      <c r="Q221">
        <v>0</v>
      </c>
      <c r="R221">
        <v>0</v>
      </c>
    </row>
    <row r="222" spans="1:18">
      <c r="A222" t="s">
        <v>1145</v>
      </c>
      <c r="B222" t="s">
        <v>1146</v>
      </c>
      <c r="C222" t="s">
        <v>1147</v>
      </c>
      <c r="D222">
        <v>1998000000</v>
      </c>
      <c r="E222" t="s">
        <v>1148</v>
      </c>
      <c r="F222" t="s">
        <v>1149</v>
      </c>
      <c r="G222" t="s">
        <v>1150</v>
      </c>
      <c r="H222" t="s">
        <v>1151</v>
      </c>
      <c r="I222" t="s">
        <v>1631</v>
      </c>
      <c r="J222" t="s">
        <v>157</v>
      </c>
      <c r="K222">
        <v>118</v>
      </c>
      <c r="L222" t="s">
        <v>153</v>
      </c>
      <c r="M222" t="s">
        <v>158</v>
      </c>
      <c r="N222">
        <v>6</v>
      </c>
      <c r="O222" t="s">
        <v>1711</v>
      </c>
      <c r="P222">
        <v>0</v>
      </c>
      <c r="Q222">
        <v>0</v>
      </c>
      <c r="R222">
        <v>0</v>
      </c>
    </row>
    <row r="223" spans="1:18">
      <c r="A223" t="s">
        <v>1145</v>
      </c>
      <c r="B223" t="s">
        <v>1146</v>
      </c>
      <c r="C223" t="s">
        <v>1147</v>
      </c>
      <c r="D223">
        <v>1998000000</v>
      </c>
      <c r="E223" t="s">
        <v>1148</v>
      </c>
      <c r="F223" t="s">
        <v>1149</v>
      </c>
      <c r="G223" t="s">
        <v>1150</v>
      </c>
      <c r="H223" t="s">
        <v>1151</v>
      </c>
      <c r="I223" t="s">
        <v>1631</v>
      </c>
      <c r="J223" t="s">
        <v>1934</v>
      </c>
      <c r="K223">
        <v>119</v>
      </c>
      <c r="L223" t="s">
        <v>1935</v>
      </c>
      <c r="M223" t="s">
        <v>1936</v>
      </c>
      <c r="N223">
        <v>2</v>
      </c>
      <c r="O223" t="s">
        <v>1711</v>
      </c>
      <c r="P223">
        <v>0</v>
      </c>
      <c r="Q223">
        <v>0</v>
      </c>
      <c r="R223">
        <v>0</v>
      </c>
    </row>
    <row r="224" spans="1:18">
      <c r="A224" t="s">
        <v>1145</v>
      </c>
      <c r="B224" t="s">
        <v>1146</v>
      </c>
      <c r="C224" t="s">
        <v>1147</v>
      </c>
      <c r="D224">
        <v>1998000000</v>
      </c>
      <c r="E224" t="s">
        <v>1148</v>
      </c>
      <c r="F224" t="s">
        <v>1149</v>
      </c>
      <c r="G224" t="s">
        <v>1150</v>
      </c>
      <c r="H224" t="s">
        <v>1151</v>
      </c>
      <c r="I224" t="s">
        <v>1631</v>
      </c>
      <c r="J224" t="s">
        <v>1937</v>
      </c>
      <c r="K224">
        <v>120</v>
      </c>
      <c r="L224" t="s">
        <v>1935</v>
      </c>
      <c r="M224" t="s">
        <v>1938</v>
      </c>
      <c r="N224">
        <v>2</v>
      </c>
      <c r="O224" t="s">
        <v>1711</v>
      </c>
      <c r="P224">
        <v>0</v>
      </c>
      <c r="Q224">
        <v>0</v>
      </c>
      <c r="R224">
        <v>0</v>
      </c>
    </row>
    <row r="225" spans="1:18">
      <c r="A225" t="s">
        <v>1145</v>
      </c>
      <c r="B225" t="s">
        <v>1146</v>
      </c>
      <c r="C225" t="s">
        <v>1147</v>
      </c>
      <c r="D225">
        <v>1998000000</v>
      </c>
      <c r="E225" t="s">
        <v>1148</v>
      </c>
      <c r="F225" t="s">
        <v>1149</v>
      </c>
      <c r="G225" t="s">
        <v>1150</v>
      </c>
      <c r="H225" t="s">
        <v>1151</v>
      </c>
      <c r="I225" t="s">
        <v>1631</v>
      </c>
      <c r="J225" t="s">
        <v>1939</v>
      </c>
      <c r="K225">
        <v>121</v>
      </c>
      <c r="L225" t="s">
        <v>1935</v>
      </c>
      <c r="M225" t="s">
        <v>1940</v>
      </c>
      <c r="N225">
        <v>2</v>
      </c>
      <c r="O225" t="s">
        <v>1711</v>
      </c>
      <c r="P225">
        <v>0</v>
      </c>
      <c r="Q225">
        <v>0</v>
      </c>
      <c r="R225">
        <v>0</v>
      </c>
    </row>
    <row r="226" spans="1:18">
      <c r="A226" t="s">
        <v>1145</v>
      </c>
      <c r="B226" t="s">
        <v>1146</v>
      </c>
      <c r="C226" t="s">
        <v>1147</v>
      </c>
      <c r="D226">
        <v>1998000000</v>
      </c>
      <c r="E226" t="s">
        <v>1148</v>
      </c>
      <c r="F226" t="s">
        <v>1149</v>
      </c>
      <c r="G226" t="s">
        <v>1150</v>
      </c>
      <c r="H226" t="s">
        <v>1151</v>
      </c>
      <c r="I226" t="s">
        <v>1631</v>
      </c>
      <c r="J226" t="s">
        <v>1941</v>
      </c>
      <c r="K226">
        <v>122</v>
      </c>
      <c r="L226" t="s">
        <v>1935</v>
      </c>
      <c r="M226" t="s">
        <v>1942</v>
      </c>
      <c r="N226">
        <v>1</v>
      </c>
      <c r="O226" t="s">
        <v>1711</v>
      </c>
      <c r="P226">
        <v>0</v>
      </c>
      <c r="Q226">
        <v>0</v>
      </c>
      <c r="R226">
        <v>0</v>
      </c>
    </row>
    <row r="227" spans="1:18">
      <c r="A227" t="s">
        <v>1145</v>
      </c>
      <c r="B227" t="s">
        <v>1146</v>
      </c>
      <c r="C227" t="s">
        <v>1147</v>
      </c>
      <c r="D227">
        <v>1998000000</v>
      </c>
      <c r="E227" t="s">
        <v>1148</v>
      </c>
      <c r="F227" t="s">
        <v>1149</v>
      </c>
      <c r="G227" t="s">
        <v>1150</v>
      </c>
      <c r="H227" t="s">
        <v>1151</v>
      </c>
      <c r="I227" t="s">
        <v>1631</v>
      </c>
      <c r="J227" t="s">
        <v>1943</v>
      </c>
      <c r="K227">
        <v>123</v>
      </c>
      <c r="L227" t="s">
        <v>1935</v>
      </c>
      <c r="M227" t="s">
        <v>1944</v>
      </c>
      <c r="N227">
        <v>1</v>
      </c>
      <c r="O227" t="s">
        <v>1711</v>
      </c>
      <c r="P227">
        <v>0</v>
      </c>
      <c r="Q227">
        <v>0</v>
      </c>
      <c r="R227">
        <v>0</v>
      </c>
    </row>
    <row r="228" spans="1:18">
      <c r="A228" t="s">
        <v>1145</v>
      </c>
      <c r="B228" t="s">
        <v>1146</v>
      </c>
      <c r="C228" t="s">
        <v>1147</v>
      </c>
      <c r="D228">
        <v>1998000000</v>
      </c>
      <c r="E228" t="s">
        <v>1148</v>
      </c>
      <c r="F228" t="s">
        <v>1149</v>
      </c>
      <c r="G228" t="s">
        <v>1150</v>
      </c>
      <c r="H228" t="s">
        <v>1151</v>
      </c>
      <c r="I228" t="s">
        <v>1631</v>
      </c>
      <c r="J228" t="s">
        <v>1945</v>
      </c>
      <c r="K228">
        <v>124</v>
      </c>
      <c r="L228" t="s">
        <v>1946</v>
      </c>
      <c r="M228" t="s">
        <v>1947</v>
      </c>
      <c r="N228">
        <v>1</v>
      </c>
      <c r="O228" t="s">
        <v>1711</v>
      </c>
      <c r="P228">
        <v>0</v>
      </c>
      <c r="Q228">
        <v>0</v>
      </c>
      <c r="R228">
        <v>0</v>
      </c>
    </row>
    <row r="229" spans="1:18">
      <c r="A229" t="s">
        <v>1145</v>
      </c>
      <c r="B229" t="s">
        <v>1146</v>
      </c>
      <c r="C229" t="s">
        <v>1147</v>
      </c>
      <c r="D229">
        <v>1998000000</v>
      </c>
      <c r="E229" t="s">
        <v>1148</v>
      </c>
      <c r="F229" t="s">
        <v>1149</v>
      </c>
      <c r="G229" t="s">
        <v>1150</v>
      </c>
      <c r="H229" t="s">
        <v>1151</v>
      </c>
      <c r="I229" t="s">
        <v>1631</v>
      </c>
      <c r="J229" t="s">
        <v>1948</v>
      </c>
      <c r="K229">
        <v>125</v>
      </c>
      <c r="L229" t="s">
        <v>1946</v>
      </c>
      <c r="M229" t="s">
        <v>1949</v>
      </c>
      <c r="N229">
        <v>2</v>
      </c>
      <c r="O229" t="s">
        <v>1711</v>
      </c>
      <c r="P229">
        <v>0</v>
      </c>
      <c r="Q229">
        <v>0</v>
      </c>
      <c r="R229">
        <v>0</v>
      </c>
    </row>
    <row r="230" spans="1:18">
      <c r="A230" t="s">
        <v>1145</v>
      </c>
      <c r="B230" t="s">
        <v>1146</v>
      </c>
      <c r="C230" t="s">
        <v>1147</v>
      </c>
      <c r="D230">
        <v>1998000000</v>
      </c>
      <c r="E230" t="s">
        <v>1148</v>
      </c>
      <c r="F230" t="s">
        <v>1149</v>
      </c>
      <c r="G230" t="s">
        <v>1150</v>
      </c>
      <c r="H230" t="s">
        <v>1151</v>
      </c>
      <c r="I230" t="s">
        <v>1631</v>
      </c>
      <c r="J230" t="s">
        <v>1950</v>
      </c>
      <c r="K230">
        <v>126</v>
      </c>
      <c r="L230" t="s">
        <v>1951</v>
      </c>
      <c r="M230" t="s">
        <v>1952</v>
      </c>
      <c r="N230">
        <v>3</v>
      </c>
      <c r="O230" t="s">
        <v>1711</v>
      </c>
      <c r="P230">
        <v>0</v>
      </c>
      <c r="Q230">
        <v>0</v>
      </c>
      <c r="R230">
        <v>0</v>
      </c>
    </row>
    <row r="231" spans="1:18">
      <c r="A231" t="s">
        <v>1145</v>
      </c>
      <c r="B231" t="s">
        <v>1146</v>
      </c>
      <c r="C231" t="s">
        <v>1147</v>
      </c>
      <c r="D231">
        <v>1998000000</v>
      </c>
      <c r="E231" t="s">
        <v>1148</v>
      </c>
      <c r="F231" t="s">
        <v>1149</v>
      </c>
      <c r="G231" t="s">
        <v>1150</v>
      </c>
      <c r="H231" t="s">
        <v>1151</v>
      </c>
      <c r="I231" t="s">
        <v>1631</v>
      </c>
      <c r="J231" t="s">
        <v>1953</v>
      </c>
      <c r="K231">
        <v>127</v>
      </c>
      <c r="L231" t="s">
        <v>1954</v>
      </c>
      <c r="M231" t="s">
        <v>163</v>
      </c>
      <c r="N231">
        <v>2.64</v>
      </c>
      <c r="O231" t="s">
        <v>1173</v>
      </c>
      <c r="P231">
        <v>0</v>
      </c>
      <c r="Q231">
        <v>0</v>
      </c>
      <c r="R231">
        <v>0</v>
      </c>
    </row>
    <row r="232" spans="1:18">
      <c r="A232" t="s">
        <v>1145</v>
      </c>
      <c r="B232" t="s">
        <v>1146</v>
      </c>
      <c r="C232" t="s">
        <v>1147</v>
      </c>
      <c r="D232">
        <v>1998000000</v>
      </c>
      <c r="E232" t="s">
        <v>1148</v>
      </c>
      <c r="F232" t="s">
        <v>1149</v>
      </c>
      <c r="G232" t="s">
        <v>1150</v>
      </c>
      <c r="H232" t="s">
        <v>1151</v>
      </c>
      <c r="I232" t="s">
        <v>1631</v>
      </c>
      <c r="J232" t="s">
        <v>164</v>
      </c>
      <c r="K232">
        <v>128</v>
      </c>
      <c r="L232" t="s">
        <v>165</v>
      </c>
      <c r="M232" t="s">
        <v>1155</v>
      </c>
      <c r="N232">
        <v>3</v>
      </c>
      <c r="O232" t="s">
        <v>1711</v>
      </c>
      <c r="P232">
        <v>0</v>
      </c>
      <c r="Q232">
        <v>0</v>
      </c>
      <c r="R232">
        <v>0</v>
      </c>
    </row>
    <row r="233" spans="1:18">
      <c r="A233" t="s">
        <v>1145</v>
      </c>
      <c r="B233" t="s">
        <v>1146</v>
      </c>
      <c r="C233" t="s">
        <v>1147</v>
      </c>
      <c r="D233">
        <v>1998000000</v>
      </c>
      <c r="E233" t="s">
        <v>1148</v>
      </c>
      <c r="F233" t="s">
        <v>1149</v>
      </c>
      <c r="G233" t="s">
        <v>1150</v>
      </c>
      <c r="H233" t="s">
        <v>1151</v>
      </c>
      <c r="I233" t="s">
        <v>1631</v>
      </c>
      <c r="J233" t="s">
        <v>166</v>
      </c>
      <c r="K233">
        <v>129</v>
      </c>
      <c r="L233" t="s">
        <v>167</v>
      </c>
      <c r="M233" t="s">
        <v>1155</v>
      </c>
      <c r="N233">
        <v>0</v>
      </c>
      <c r="O233" t="s">
        <v>1429</v>
      </c>
      <c r="P233">
        <v>0</v>
      </c>
      <c r="Q233">
        <v>0</v>
      </c>
      <c r="R233">
        <v>0</v>
      </c>
    </row>
    <row r="234" spans="1:18">
      <c r="A234" t="s">
        <v>1145</v>
      </c>
      <c r="B234" t="s">
        <v>1146</v>
      </c>
      <c r="C234" t="s">
        <v>1147</v>
      </c>
      <c r="D234">
        <v>1998000000</v>
      </c>
      <c r="E234" t="s">
        <v>1148</v>
      </c>
      <c r="F234" t="s">
        <v>1149</v>
      </c>
      <c r="G234" t="s">
        <v>1150</v>
      </c>
      <c r="H234" t="s">
        <v>1151</v>
      </c>
      <c r="I234" t="s">
        <v>1631</v>
      </c>
      <c r="J234" t="s">
        <v>168</v>
      </c>
      <c r="K234">
        <v>130</v>
      </c>
      <c r="L234" t="s">
        <v>169</v>
      </c>
      <c r="M234" t="s">
        <v>170</v>
      </c>
      <c r="N234">
        <v>6</v>
      </c>
      <c r="O234" t="s">
        <v>120</v>
      </c>
      <c r="P234">
        <v>0</v>
      </c>
      <c r="Q234">
        <v>0</v>
      </c>
      <c r="R234">
        <v>0</v>
      </c>
    </row>
    <row r="235" spans="1:18">
      <c r="A235" t="s">
        <v>1145</v>
      </c>
      <c r="B235" t="s">
        <v>1146</v>
      </c>
      <c r="C235" t="s">
        <v>1147</v>
      </c>
      <c r="D235">
        <v>1998000000</v>
      </c>
      <c r="E235" t="s">
        <v>1148</v>
      </c>
      <c r="F235" t="s">
        <v>1149</v>
      </c>
      <c r="G235" t="s">
        <v>1150</v>
      </c>
      <c r="H235" t="s">
        <v>1151</v>
      </c>
      <c r="I235" t="s">
        <v>1631</v>
      </c>
      <c r="J235" t="s">
        <v>171</v>
      </c>
      <c r="K235">
        <v>131</v>
      </c>
      <c r="L235" t="s">
        <v>172</v>
      </c>
      <c r="M235" t="s">
        <v>173</v>
      </c>
      <c r="N235">
        <v>140.5</v>
      </c>
      <c r="O235" t="s">
        <v>1479</v>
      </c>
      <c r="P235">
        <v>0</v>
      </c>
      <c r="Q235">
        <v>0</v>
      </c>
      <c r="R235">
        <v>0</v>
      </c>
    </row>
    <row r="236" spans="1:18">
      <c r="A236" t="s">
        <v>1145</v>
      </c>
      <c r="B236" t="s">
        <v>1146</v>
      </c>
      <c r="C236" t="s">
        <v>1147</v>
      </c>
      <c r="D236">
        <v>1998000000</v>
      </c>
      <c r="E236" t="s">
        <v>1148</v>
      </c>
      <c r="F236" t="s">
        <v>1149</v>
      </c>
      <c r="G236" t="s">
        <v>1150</v>
      </c>
      <c r="H236" t="s">
        <v>1151</v>
      </c>
      <c r="I236" t="s">
        <v>1631</v>
      </c>
      <c r="J236" t="s">
        <v>174</v>
      </c>
      <c r="K236">
        <v>132</v>
      </c>
      <c r="L236" t="s">
        <v>175</v>
      </c>
      <c r="M236" t="s">
        <v>1717</v>
      </c>
      <c r="N236">
        <v>39</v>
      </c>
      <c r="O236" t="s">
        <v>1549</v>
      </c>
      <c r="P236">
        <v>0</v>
      </c>
      <c r="Q236">
        <v>0</v>
      </c>
      <c r="R236">
        <v>0</v>
      </c>
    </row>
    <row r="237" spans="1:18">
      <c r="A237" t="s">
        <v>1145</v>
      </c>
      <c r="B237" t="s">
        <v>1146</v>
      </c>
      <c r="C237" t="s">
        <v>1147</v>
      </c>
      <c r="D237">
        <v>1998000000</v>
      </c>
      <c r="E237" t="s">
        <v>1148</v>
      </c>
      <c r="F237" t="s">
        <v>1149</v>
      </c>
      <c r="G237" t="s">
        <v>1150</v>
      </c>
      <c r="H237" t="s">
        <v>1151</v>
      </c>
      <c r="I237" t="s">
        <v>1631</v>
      </c>
      <c r="J237" t="s">
        <v>176</v>
      </c>
      <c r="K237">
        <v>133</v>
      </c>
      <c r="L237" t="s">
        <v>177</v>
      </c>
      <c r="M237" t="s">
        <v>178</v>
      </c>
      <c r="N237">
        <v>6</v>
      </c>
      <c r="O237" t="s">
        <v>1433</v>
      </c>
      <c r="P237">
        <v>0</v>
      </c>
      <c r="Q237">
        <v>0</v>
      </c>
      <c r="R237">
        <v>0</v>
      </c>
    </row>
    <row r="238" spans="1:18">
      <c r="A238" t="s">
        <v>1145</v>
      </c>
      <c r="B238" t="s">
        <v>1146</v>
      </c>
      <c r="C238" t="s">
        <v>1147</v>
      </c>
      <c r="D238">
        <v>1998000000</v>
      </c>
      <c r="E238" t="s">
        <v>1148</v>
      </c>
      <c r="F238" t="s">
        <v>1149</v>
      </c>
      <c r="G238" t="s">
        <v>1150</v>
      </c>
      <c r="H238" t="s">
        <v>1151</v>
      </c>
      <c r="I238" t="s">
        <v>1631</v>
      </c>
      <c r="J238" t="s">
        <v>179</v>
      </c>
      <c r="K238">
        <v>134</v>
      </c>
      <c r="L238" t="s">
        <v>180</v>
      </c>
      <c r="M238" t="s">
        <v>181</v>
      </c>
      <c r="N238">
        <v>6</v>
      </c>
      <c r="O238" t="s">
        <v>1433</v>
      </c>
      <c r="P238">
        <v>0</v>
      </c>
      <c r="Q238">
        <v>0</v>
      </c>
      <c r="R238">
        <v>0</v>
      </c>
    </row>
    <row r="239" spans="1:18">
      <c r="A239" t="s">
        <v>1145</v>
      </c>
      <c r="B239" t="s">
        <v>1146</v>
      </c>
      <c r="C239" t="s">
        <v>1147</v>
      </c>
      <c r="D239">
        <v>1998000000</v>
      </c>
      <c r="E239" t="s">
        <v>1148</v>
      </c>
      <c r="F239" t="s">
        <v>1149</v>
      </c>
      <c r="G239" t="s">
        <v>1150</v>
      </c>
      <c r="H239" t="s">
        <v>1151</v>
      </c>
      <c r="I239" t="s">
        <v>1631</v>
      </c>
      <c r="J239" t="s">
        <v>182</v>
      </c>
      <c r="K239">
        <v>135</v>
      </c>
      <c r="L239" t="s">
        <v>183</v>
      </c>
      <c r="M239" t="s">
        <v>184</v>
      </c>
      <c r="N239">
        <v>6</v>
      </c>
      <c r="O239" t="s">
        <v>1549</v>
      </c>
      <c r="P239">
        <v>0</v>
      </c>
      <c r="Q239">
        <v>0</v>
      </c>
      <c r="R239">
        <v>0</v>
      </c>
    </row>
    <row r="240" spans="1:18">
      <c r="A240" t="s">
        <v>1145</v>
      </c>
      <c r="B240" t="s">
        <v>1146</v>
      </c>
      <c r="C240" t="s">
        <v>1147</v>
      </c>
      <c r="D240">
        <v>1998000000</v>
      </c>
      <c r="E240" t="s">
        <v>1148</v>
      </c>
      <c r="F240" t="s">
        <v>1149</v>
      </c>
      <c r="G240" t="s">
        <v>1150</v>
      </c>
      <c r="H240" t="s">
        <v>1151</v>
      </c>
      <c r="I240" t="s">
        <v>1631</v>
      </c>
      <c r="J240" t="s">
        <v>185</v>
      </c>
      <c r="K240">
        <v>136</v>
      </c>
      <c r="L240" t="s">
        <v>186</v>
      </c>
      <c r="M240" t="s">
        <v>187</v>
      </c>
      <c r="N240">
        <v>38</v>
      </c>
      <c r="O240" t="s">
        <v>1549</v>
      </c>
      <c r="P240">
        <v>0</v>
      </c>
      <c r="Q240">
        <v>0</v>
      </c>
      <c r="R240">
        <v>0</v>
      </c>
    </row>
    <row r="241" spans="1:18">
      <c r="A241" t="s">
        <v>1145</v>
      </c>
      <c r="B241" t="s">
        <v>1146</v>
      </c>
      <c r="C241" t="s">
        <v>1147</v>
      </c>
      <c r="D241">
        <v>1998000000</v>
      </c>
      <c r="E241" t="s">
        <v>1148</v>
      </c>
      <c r="F241" t="s">
        <v>1149</v>
      </c>
      <c r="G241" t="s">
        <v>1150</v>
      </c>
      <c r="H241" t="s">
        <v>1151</v>
      </c>
      <c r="I241" t="s">
        <v>1631</v>
      </c>
      <c r="J241" t="s">
        <v>188</v>
      </c>
      <c r="K241">
        <v>137</v>
      </c>
      <c r="L241" t="s">
        <v>189</v>
      </c>
      <c r="M241" t="s">
        <v>190</v>
      </c>
      <c r="N241">
        <v>129</v>
      </c>
      <c r="O241" t="s">
        <v>1433</v>
      </c>
      <c r="P241">
        <v>0</v>
      </c>
      <c r="Q241">
        <v>0</v>
      </c>
      <c r="R241">
        <v>0</v>
      </c>
    </row>
    <row r="242" spans="1:18">
      <c r="A242" t="s">
        <v>1145</v>
      </c>
      <c r="B242" t="s">
        <v>1146</v>
      </c>
      <c r="C242" t="s">
        <v>1147</v>
      </c>
      <c r="D242">
        <v>1998000000</v>
      </c>
      <c r="E242" t="s">
        <v>1148</v>
      </c>
      <c r="F242" t="s">
        <v>1149</v>
      </c>
      <c r="G242" t="s">
        <v>1150</v>
      </c>
      <c r="H242" t="s">
        <v>1151</v>
      </c>
      <c r="I242" t="s">
        <v>1631</v>
      </c>
      <c r="J242" t="s">
        <v>191</v>
      </c>
      <c r="K242">
        <v>138</v>
      </c>
      <c r="L242" t="s">
        <v>192</v>
      </c>
      <c r="M242" t="s">
        <v>193</v>
      </c>
      <c r="N242">
        <v>12</v>
      </c>
      <c r="O242" t="s">
        <v>1711</v>
      </c>
      <c r="P242">
        <v>0</v>
      </c>
      <c r="Q242">
        <v>0</v>
      </c>
      <c r="R242">
        <v>0</v>
      </c>
    </row>
    <row r="243" spans="1:18">
      <c r="A243" t="s">
        <v>1145</v>
      </c>
      <c r="B243" t="s">
        <v>1146</v>
      </c>
      <c r="C243" t="s">
        <v>1147</v>
      </c>
      <c r="D243">
        <v>1998000000</v>
      </c>
      <c r="E243" t="s">
        <v>1148</v>
      </c>
      <c r="F243" t="s">
        <v>1149</v>
      </c>
      <c r="G243" t="s">
        <v>1150</v>
      </c>
      <c r="H243" t="s">
        <v>1151</v>
      </c>
      <c r="I243" t="s">
        <v>1631</v>
      </c>
      <c r="J243" t="s">
        <v>194</v>
      </c>
      <c r="K243">
        <v>139</v>
      </c>
      <c r="L243" t="s">
        <v>195</v>
      </c>
      <c r="M243" t="s">
        <v>193</v>
      </c>
      <c r="N243">
        <v>6</v>
      </c>
      <c r="O243" t="s">
        <v>1711</v>
      </c>
      <c r="P243">
        <v>0</v>
      </c>
      <c r="Q243">
        <v>0</v>
      </c>
      <c r="R243">
        <v>0</v>
      </c>
    </row>
    <row r="244" spans="1:18">
      <c r="A244" t="s">
        <v>1145</v>
      </c>
      <c r="B244" t="s">
        <v>1146</v>
      </c>
      <c r="C244" t="s">
        <v>1147</v>
      </c>
      <c r="D244">
        <v>1998000000</v>
      </c>
      <c r="E244" t="s">
        <v>1148</v>
      </c>
      <c r="F244" t="s">
        <v>1149</v>
      </c>
      <c r="G244" t="s">
        <v>1150</v>
      </c>
      <c r="H244" t="s">
        <v>1151</v>
      </c>
      <c r="I244" t="s">
        <v>1631</v>
      </c>
      <c r="J244" t="s">
        <v>196</v>
      </c>
      <c r="K244">
        <v>140</v>
      </c>
      <c r="L244" t="s">
        <v>197</v>
      </c>
      <c r="M244" t="s">
        <v>1155</v>
      </c>
      <c r="N244">
        <v>6</v>
      </c>
      <c r="O244" t="s">
        <v>1433</v>
      </c>
      <c r="P244">
        <v>0</v>
      </c>
      <c r="Q244">
        <v>0</v>
      </c>
      <c r="R244">
        <v>0</v>
      </c>
    </row>
    <row r="245" spans="1:18">
      <c r="A245" t="s">
        <v>1145</v>
      </c>
      <c r="B245" t="s">
        <v>1146</v>
      </c>
      <c r="C245" t="s">
        <v>1147</v>
      </c>
      <c r="D245">
        <v>1998000000</v>
      </c>
      <c r="E245" t="s">
        <v>1148</v>
      </c>
      <c r="F245" t="s">
        <v>1149</v>
      </c>
      <c r="G245" t="s">
        <v>1150</v>
      </c>
      <c r="H245" t="s">
        <v>1151</v>
      </c>
      <c r="I245" t="s">
        <v>1631</v>
      </c>
      <c r="J245" t="s">
        <v>198</v>
      </c>
      <c r="K245">
        <v>141</v>
      </c>
      <c r="L245" t="s">
        <v>199</v>
      </c>
      <c r="M245" t="s">
        <v>200</v>
      </c>
      <c r="N245">
        <v>6</v>
      </c>
      <c r="O245" t="s">
        <v>1549</v>
      </c>
      <c r="P245">
        <v>0</v>
      </c>
      <c r="Q245">
        <v>0</v>
      </c>
      <c r="R245">
        <v>0</v>
      </c>
    </row>
    <row r="246" spans="1:18">
      <c r="A246" t="s">
        <v>1145</v>
      </c>
      <c r="B246" t="s">
        <v>1146</v>
      </c>
      <c r="C246" t="s">
        <v>1147</v>
      </c>
      <c r="D246">
        <v>1998000000</v>
      </c>
      <c r="E246" t="s">
        <v>1148</v>
      </c>
      <c r="F246" t="s">
        <v>1149</v>
      </c>
      <c r="G246" t="s">
        <v>1150</v>
      </c>
      <c r="H246" t="s">
        <v>1151</v>
      </c>
      <c r="I246" t="s">
        <v>1631</v>
      </c>
      <c r="J246" t="s">
        <v>201</v>
      </c>
      <c r="K246">
        <v>142</v>
      </c>
      <c r="L246" t="s">
        <v>202</v>
      </c>
      <c r="M246" t="s">
        <v>1155</v>
      </c>
      <c r="N246">
        <v>6</v>
      </c>
      <c r="O246" t="s">
        <v>203</v>
      </c>
      <c r="P246">
        <v>0</v>
      </c>
      <c r="Q246">
        <v>0</v>
      </c>
      <c r="R246">
        <v>0</v>
      </c>
    </row>
    <row r="247" spans="1:18">
      <c r="A247" t="s">
        <v>1145</v>
      </c>
      <c r="B247" t="s">
        <v>1146</v>
      </c>
      <c r="C247" t="s">
        <v>1147</v>
      </c>
      <c r="D247">
        <v>1998000000</v>
      </c>
      <c r="E247" t="s">
        <v>1148</v>
      </c>
      <c r="F247" t="s">
        <v>1149</v>
      </c>
      <c r="G247" t="s">
        <v>1150</v>
      </c>
      <c r="H247" t="s">
        <v>1151</v>
      </c>
      <c r="I247" t="s">
        <v>1631</v>
      </c>
      <c r="J247" t="s">
        <v>204</v>
      </c>
      <c r="K247">
        <v>143</v>
      </c>
      <c r="L247" t="s">
        <v>205</v>
      </c>
      <c r="M247" t="s">
        <v>206</v>
      </c>
      <c r="N247">
        <v>1</v>
      </c>
      <c r="O247" t="s">
        <v>120</v>
      </c>
      <c r="P247">
        <v>0</v>
      </c>
      <c r="Q247">
        <v>0</v>
      </c>
      <c r="R247">
        <v>0</v>
      </c>
    </row>
    <row r="248" spans="1:18">
      <c r="A248" t="s">
        <v>1145</v>
      </c>
      <c r="B248" t="s">
        <v>1146</v>
      </c>
      <c r="C248" t="s">
        <v>1147</v>
      </c>
      <c r="D248">
        <v>1998000000</v>
      </c>
      <c r="E248" t="s">
        <v>1148</v>
      </c>
      <c r="F248" t="s">
        <v>1149</v>
      </c>
      <c r="G248" t="s">
        <v>1150</v>
      </c>
      <c r="H248" t="s">
        <v>1151</v>
      </c>
      <c r="I248" t="s">
        <v>1631</v>
      </c>
      <c r="J248" t="s">
        <v>207</v>
      </c>
      <c r="K248">
        <v>144</v>
      </c>
      <c r="L248" t="s">
        <v>205</v>
      </c>
      <c r="M248" t="s">
        <v>208</v>
      </c>
      <c r="N248">
        <v>1</v>
      </c>
      <c r="O248" t="s">
        <v>120</v>
      </c>
      <c r="P248">
        <v>0</v>
      </c>
      <c r="Q248">
        <v>0</v>
      </c>
      <c r="R248">
        <v>0</v>
      </c>
    </row>
    <row r="249" spans="1:18">
      <c r="A249" t="s">
        <v>1145</v>
      </c>
      <c r="B249" t="s">
        <v>1146</v>
      </c>
      <c r="C249" t="s">
        <v>1147</v>
      </c>
      <c r="D249">
        <v>1998000000</v>
      </c>
      <c r="E249" t="s">
        <v>1148</v>
      </c>
      <c r="F249" t="s">
        <v>1149</v>
      </c>
      <c r="G249" t="s">
        <v>1150</v>
      </c>
      <c r="H249" t="s">
        <v>1151</v>
      </c>
      <c r="I249" t="s">
        <v>1631</v>
      </c>
      <c r="J249" t="s">
        <v>209</v>
      </c>
      <c r="K249">
        <v>145</v>
      </c>
      <c r="L249" t="s">
        <v>210</v>
      </c>
      <c r="M249" t="s">
        <v>211</v>
      </c>
      <c r="N249">
        <v>82.06</v>
      </c>
      <c r="O249" t="s">
        <v>51</v>
      </c>
      <c r="P249">
        <v>0</v>
      </c>
      <c r="Q249">
        <v>0</v>
      </c>
      <c r="R249">
        <v>0</v>
      </c>
    </row>
    <row r="250" spans="1:18">
      <c r="A250" t="s">
        <v>1145</v>
      </c>
      <c r="B250" t="s">
        <v>1146</v>
      </c>
      <c r="C250" t="s">
        <v>1147</v>
      </c>
      <c r="D250">
        <v>1998000000</v>
      </c>
      <c r="E250" t="s">
        <v>1148</v>
      </c>
      <c r="F250" t="s">
        <v>1149</v>
      </c>
      <c r="G250" t="s">
        <v>1150</v>
      </c>
      <c r="H250" t="s">
        <v>1151</v>
      </c>
      <c r="I250" t="s">
        <v>1631</v>
      </c>
      <c r="J250" t="s">
        <v>58</v>
      </c>
      <c r="K250">
        <v>146</v>
      </c>
      <c r="L250" t="s">
        <v>1511</v>
      </c>
      <c r="M250" t="s">
        <v>1512</v>
      </c>
      <c r="N250">
        <v>-3.9</v>
      </c>
      <c r="O250" t="s">
        <v>51</v>
      </c>
      <c r="P250">
        <v>0</v>
      </c>
      <c r="Q250">
        <v>0</v>
      </c>
      <c r="R250">
        <v>0</v>
      </c>
    </row>
    <row r="251" spans="1:18">
      <c r="A251" t="s">
        <v>1145</v>
      </c>
      <c r="B251" t="s">
        <v>1146</v>
      </c>
      <c r="C251" t="s">
        <v>1147</v>
      </c>
      <c r="D251">
        <v>1998000000</v>
      </c>
      <c r="E251" t="s">
        <v>1148</v>
      </c>
      <c r="F251" t="s">
        <v>1149</v>
      </c>
      <c r="G251" t="s">
        <v>1150</v>
      </c>
      <c r="H251" t="s">
        <v>1151</v>
      </c>
      <c r="I251" t="s">
        <v>1631</v>
      </c>
      <c r="J251" t="s">
        <v>212</v>
      </c>
      <c r="K251">
        <v>147</v>
      </c>
      <c r="L251" t="s">
        <v>213</v>
      </c>
      <c r="M251" t="s">
        <v>214</v>
      </c>
      <c r="N251">
        <v>7.0000000000000007E-2</v>
      </c>
      <c r="O251" t="s">
        <v>1513</v>
      </c>
      <c r="P251">
        <v>0</v>
      </c>
      <c r="Q251">
        <v>0</v>
      </c>
      <c r="R251">
        <v>0</v>
      </c>
    </row>
    <row r="252" spans="1:18">
      <c r="A252" t="s">
        <v>1145</v>
      </c>
      <c r="B252" t="s">
        <v>1146</v>
      </c>
      <c r="C252" t="s">
        <v>1147</v>
      </c>
      <c r="D252">
        <v>1998000000</v>
      </c>
      <c r="E252" t="s">
        <v>1148</v>
      </c>
      <c r="F252" t="s">
        <v>1149</v>
      </c>
      <c r="G252" t="s">
        <v>1150</v>
      </c>
      <c r="H252" t="s">
        <v>1151</v>
      </c>
      <c r="I252" t="s">
        <v>1631</v>
      </c>
      <c r="J252" t="s">
        <v>1696</v>
      </c>
      <c r="K252">
        <v>148</v>
      </c>
      <c r="L252" t="s">
        <v>1697</v>
      </c>
      <c r="M252" t="s">
        <v>1698</v>
      </c>
      <c r="N252">
        <v>0.75</v>
      </c>
      <c r="O252" t="s">
        <v>1173</v>
      </c>
      <c r="P252">
        <v>0</v>
      </c>
      <c r="Q252">
        <v>0</v>
      </c>
      <c r="R252">
        <v>0</v>
      </c>
    </row>
    <row r="253" spans="1:18">
      <c r="A253" t="s">
        <v>1145</v>
      </c>
      <c r="B253" t="s">
        <v>1146</v>
      </c>
      <c r="C253" t="s">
        <v>1147</v>
      </c>
      <c r="D253">
        <v>1998000000</v>
      </c>
      <c r="E253" t="s">
        <v>1148</v>
      </c>
      <c r="F253" t="s">
        <v>1149</v>
      </c>
      <c r="G253" t="s">
        <v>1150</v>
      </c>
      <c r="H253" t="s">
        <v>1151</v>
      </c>
      <c r="I253" t="s">
        <v>1631</v>
      </c>
      <c r="J253" t="s">
        <v>215</v>
      </c>
      <c r="K253">
        <v>149</v>
      </c>
      <c r="L253" t="s">
        <v>216</v>
      </c>
      <c r="M253" t="s">
        <v>1155</v>
      </c>
      <c r="N253">
        <v>0</v>
      </c>
      <c r="O253" t="s">
        <v>1429</v>
      </c>
      <c r="P253">
        <v>0</v>
      </c>
      <c r="Q253">
        <v>0</v>
      </c>
      <c r="R253">
        <v>0</v>
      </c>
    </row>
    <row r="254" spans="1:18">
      <c r="A254" t="s">
        <v>1145</v>
      </c>
      <c r="B254" t="s">
        <v>1146</v>
      </c>
      <c r="C254" t="s">
        <v>1147</v>
      </c>
      <c r="D254">
        <v>1998000000</v>
      </c>
      <c r="E254" t="s">
        <v>1148</v>
      </c>
      <c r="F254" t="s">
        <v>1149</v>
      </c>
      <c r="G254" t="s">
        <v>1150</v>
      </c>
      <c r="H254" t="s">
        <v>1151</v>
      </c>
      <c r="I254" t="s">
        <v>1631</v>
      </c>
      <c r="J254" t="s">
        <v>217</v>
      </c>
      <c r="K254">
        <v>150</v>
      </c>
      <c r="L254" t="s">
        <v>218</v>
      </c>
      <c r="M254" t="s">
        <v>1155</v>
      </c>
      <c r="N254">
        <v>0</v>
      </c>
      <c r="O254" t="s">
        <v>1429</v>
      </c>
      <c r="P254">
        <v>0</v>
      </c>
      <c r="Q254">
        <v>0</v>
      </c>
      <c r="R254">
        <v>0</v>
      </c>
    </row>
    <row r="255" spans="1:18">
      <c r="A255" t="s">
        <v>1145</v>
      </c>
      <c r="B255" t="s">
        <v>1146</v>
      </c>
      <c r="C255" t="s">
        <v>1147</v>
      </c>
      <c r="D255">
        <v>1998000000</v>
      </c>
      <c r="E255" t="s">
        <v>1148</v>
      </c>
      <c r="F255" t="s">
        <v>1149</v>
      </c>
      <c r="G255" t="s">
        <v>1150</v>
      </c>
      <c r="H255" t="s">
        <v>1151</v>
      </c>
      <c r="I255" t="s">
        <v>1631</v>
      </c>
      <c r="J255" t="s">
        <v>219</v>
      </c>
      <c r="K255">
        <v>151</v>
      </c>
      <c r="L255" t="s">
        <v>220</v>
      </c>
      <c r="M255" t="s">
        <v>221</v>
      </c>
      <c r="N255">
        <v>1</v>
      </c>
      <c r="O255" t="s">
        <v>222</v>
      </c>
      <c r="P255">
        <v>0</v>
      </c>
      <c r="Q255">
        <v>0</v>
      </c>
      <c r="R255">
        <v>0</v>
      </c>
    </row>
    <row r="256" spans="1:18">
      <c r="A256" t="s">
        <v>1145</v>
      </c>
      <c r="B256" t="s">
        <v>1146</v>
      </c>
      <c r="C256" t="s">
        <v>1147</v>
      </c>
      <c r="D256">
        <v>1998000000</v>
      </c>
      <c r="E256" t="s">
        <v>1148</v>
      </c>
      <c r="F256" t="s">
        <v>1149</v>
      </c>
      <c r="G256" t="s">
        <v>1150</v>
      </c>
      <c r="H256" t="s">
        <v>1151</v>
      </c>
      <c r="I256" t="s">
        <v>1631</v>
      </c>
      <c r="J256" t="s">
        <v>223</v>
      </c>
      <c r="K256">
        <v>152</v>
      </c>
      <c r="L256" t="s">
        <v>224</v>
      </c>
      <c r="M256" t="s">
        <v>225</v>
      </c>
      <c r="N256">
        <v>1</v>
      </c>
      <c r="O256" t="s">
        <v>222</v>
      </c>
      <c r="P256">
        <v>0</v>
      </c>
      <c r="Q256">
        <v>0</v>
      </c>
      <c r="R256">
        <v>0</v>
      </c>
    </row>
    <row r="257" spans="1:18">
      <c r="A257" t="s">
        <v>1145</v>
      </c>
      <c r="B257" t="s">
        <v>1146</v>
      </c>
      <c r="C257" t="s">
        <v>1147</v>
      </c>
      <c r="D257">
        <v>1998000000</v>
      </c>
      <c r="E257" t="s">
        <v>1148</v>
      </c>
      <c r="F257" t="s">
        <v>1149</v>
      </c>
      <c r="G257" t="s">
        <v>1150</v>
      </c>
      <c r="H257" t="s">
        <v>1151</v>
      </c>
      <c r="I257" t="s">
        <v>1631</v>
      </c>
      <c r="J257" t="s">
        <v>226</v>
      </c>
      <c r="K257">
        <v>153</v>
      </c>
      <c r="L257" t="s">
        <v>227</v>
      </c>
      <c r="M257" t="s">
        <v>228</v>
      </c>
      <c r="N257">
        <v>1</v>
      </c>
      <c r="O257" t="s">
        <v>222</v>
      </c>
      <c r="P257">
        <v>0</v>
      </c>
      <c r="Q257">
        <v>0</v>
      </c>
      <c r="R257">
        <v>0</v>
      </c>
    </row>
    <row r="258" spans="1:18">
      <c r="A258" t="s">
        <v>1145</v>
      </c>
      <c r="B258" t="s">
        <v>1146</v>
      </c>
      <c r="C258" t="s">
        <v>1147</v>
      </c>
      <c r="D258">
        <v>1998000000</v>
      </c>
      <c r="E258" t="s">
        <v>1148</v>
      </c>
      <c r="F258" t="s">
        <v>1149</v>
      </c>
      <c r="G258" t="s">
        <v>1150</v>
      </c>
      <c r="H258" t="s">
        <v>1151</v>
      </c>
      <c r="I258" t="s">
        <v>1631</v>
      </c>
      <c r="J258" t="s">
        <v>229</v>
      </c>
      <c r="K258">
        <v>154</v>
      </c>
      <c r="L258" t="s">
        <v>230</v>
      </c>
      <c r="M258" t="s">
        <v>1155</v>
      </c>
      <c r="N258">
        <v>0</v>
      </c>
      <c r="O258" t="s">
        <v>1429</v>
      </c>
      <c r="P258">
        <v>0</v>
      </c>
      <c r="Q258">
        <v>0</v>
      </c>
      <c r="R258">
        <v>0</v>
      </c>
    </row>
    <row r="259" spans="1:18">
      <c r="A259" t="s">
        <v>1145</v>
      </c>
      <c r="B259" t="s">
        <v>1146</v>
      </c>
      <c r="C259" t="s">
        <v>1147</v>
      </c>
      <c r="D259">
        <v>1998000000</v>
      </c>
      <c r="E259" t="s">
        <v>1148</v>
      </c>
      <c r="F259" t="s">
        <v>1149</v>
      </c>
      <c r="G259" t="s">
        <v>1150</v>
      </c>
      <c r="H259" t="s">
        <v>1151</v>
      </c>
      <c r="I259" t="s">
        <v>1631</v>
      </c>
      <c r="J259" t="s">
        <v>231</v>
      </c>
      <c r="K259">
        <v>155</v>
      </c>
      <c r="L259" t="s">
        <v>232</v>
      </c>
      <c r="M259" t="s">
        <v>233</v>
      </c>
      <c r="N259">
        <v>146</v>
      </c>
      <c r="O259" t="s">
        <v>1479</v>
      </c>
      <c r="P259">
        <v>0</v>
      </c>
      <c r="Q259">
        <v>0</v>
      </c>
      <c r="R259">
        <v>0</v>
      </c>
    </row>
    <row r="260" spans="1:18">
      <c r="A260" t="s">
        <v>1145</v>
      </c>
      <c r="B260" t="s">
        <v>1146</v>
      </c>
      <c r="C260" t="s">
        <v>1147</v>
      </c>
      <c r="D260">
        <v>1998000000</v>
      </c>
      <c r="E260" t="s">
        <v>1148</v>
      </c>
      <c r="F260" t="s">
        <v>1149</v>
      </c>
      <c r="G260" t="s">
        <v>1150</v>
      </c>
      <c r="H260" t="s">
        <v>1151</v>
      </c>
      <c r="I260" t="s">
        <v>1631</v>
      </c>
      <c r="J260" t="s">
        <v>234</v>
      </c>
      <c r="K260">
        <v>156</v>
      </c>
      <c r="L260" t="s">
        <v>232</v>
      </c>
      <c r="M260" t="s">
        <v>235</v>
      </c>
      <c r="N260">
        <v>15</v>
      </c>
      <c r="O260" t="s">
        <v>1479</v>
      </c>
      <c r="P260">
        <v>0</v>
      </c>
      <c r="Q260">
        <v>0</v>
      </c>
      <c r="R260">
        <v>0</v>
      </c>
    </row>
    <row r="261" spans="1:18">
      <c r="A261" t="s">
        <v>1145</v>
      </c>
      <c r="B261" t="s">
        <v>1146</v>
      </c>
      <c r="C261" t="s">
        <v>1147</v>
      </c>
      <c r="D261">
        <v>1998000000</v>
      </c>
      <c r="E261" t="s">
        <v>1148</v>
      </c>
      <c r="F261" t="s">
        <v>1149</v>
      </c>
      <c r="G261" t="s">
        <v>1150</v>
      </c>
      <c r="H261" t="s">
        <v>1151</v>
      </c>
      <c r="I261" t="s">
        <v>1631</v>
      </c>
      <c r="J261" t="s">
        <v>236</v>
      </c>
      <c r="K261">
        <v>157</v>
      </c>
      <c r="L261" t="s">
        <v>232</v>
      </c>
      <c r="M261" t="s">
        <v>237</v>
      </c>
      <c r="N261">
        <v>343</v>
      </c>
      <c r="O261" t="s">
        <v>1479</v>
      </c>
      <c r="P261">
        <v>0</v>
      </c>
      <c r="Q261">
        <v>0</v>
      </c>
      <c r="R261">
        <v>0</v>
      </c>
    </row>
    <row r="262" spans="1:18">
      <c r="A262" t="s">
        <v>1145</v>
      </c>
      <c r="B262" t="s">
        <v>1146</v>
      </c>
      <c r="C262" t="s">
        <v>1147</v>
      </c>
      <c r="D262">
        <v>1998000000</v>
      </c>
      <c r="E262" t="s">
        <v>1148</v>
      </c>
      <c r="F262" t="s">
        <v>1149</v>
      </c>
      <c r="G262" t="s">
        <v>1150</v>
      </c>
      <c r="H262" t="s">
        <v>1151</v>
      </c>
      <c r="I262" t="s">
        <v>1631</v>
      </c>
      <c r="J262" t="s">
        <v>238</v>
      </c>
      <c r="K262">
        <v>158</v>
      </c>
      <c r="L262" t="s">
        <v>239</v>
      </c>
      <c r="M262" t="s">
        <v>240</v>
      </c>
      <c r="N262">
        <v>1</v>
      </c>
      <c r="O262" t="s">
        <v>241</v>
      </c>
      <c r="P262">
        <v>0</v>
      </c>
      <c r="Q262">
        <v>0</v>
      </c>
      <c r="R262">
        <v>0</v>
      </c>
    </row>
    <row r="263" spans="1:18">
      <c r="A263" t="s">
        <v>1145</v>
      </c>
      <c r="B263" t="s">
        <v>1146</v>
      </c>
      <c r="C263" t="s">
        <v>1147</v>
      </c>
      <c r="D263">
        <v>1998000000</v>
      </c>
      <c r="E263" t="s">
        <v>1148</v>
      </c>
      <c r="F263" t="s">
        <v>1149</v>
      </c>
      <c r="G263" t="s">
        <v>1150</v>
      </c>
      <c r="H263" t="s">
        <v>1151</v>
      </c>
      <c r="I263" t="s">
        <v>1631</v>
      </c>
      <c r="J263" t="s">
        <v>242</v>
      </c>
      <c r="K263">
        <v>159</v>
      </c>
      <c r="L263" t="s">
        <v>243</v>
      </c>
      <c r="M263" t="s">
        <v>244</v>
      </c>
      <c r="N263">
        <v>3716</v>
      </c>
      <c r="O263" t="s">
        <v>1479</v>
      </c>
      <c r="P263">
        <v>0</v>
      </c>
      <c r="Q263">
        <v>0</v>
      </c>
      <c r="R263">
        <v>0</v>
      </c>
    </row>
    <row r="264" spans="1:18">
      <c r="A264" t="s">
        <v>1145</v>
      </c>
      <c r="B264" t="s">
        <v>1146</v>
      </c>
      <c r="C264" t="s">
        <v>1147</v>
      </c>
      <c r="D264">
        <v>1998000000</v>
      </c>
      <c r="E264" t="s">
        <v>1148</v>
      </c>
      <c r="F264" t="s">
        <v>1149</v>
      </c>
      <c r="G264" t="s">
        <v>1150</v>
      </c>
      <c r="H264" t="s">
        <v>1151</v>
      </c>
      <c r="I264" t="s">
        <v>1631</v>
      </c>
      <c r="J264" t="s">
        <v>245</v>
      </c>
      <c r="K264">
        <v>160</v>
      </c>
      <c r="L264" t="s">
        <v>246</v>
      </c>
      <c r="M264" t="s">
        <v>247</v>
      </c>
      <c r="N264">
        <v>1743</v>
      </c>
      <c r="O264" t="s">
        <v>1479</v>
      </c>
      <c r="P264">
        <v>0</v>
      </c>
      <c r="Q264">
        <v>0</v>
      </c>
      <c r="R264">
        <v>0</v>
      </c>
    </row>
    <row r="265" spans="1:18">
      <c r="A265" t="s">
        <v>1145</v>
      </c>
      <c r="B265" t="s">
        <v>1146</v>
      </c>
      <c r="C265" t="s">
        <v>1147</v>
      </c>
      <c r="D265">
        <v>1998000000</v>
      </c>
      <c r="E265" t="s">
        <v>1148</v>
      </c>
      <c r="F265" t="s">
        <v>1149</v>
      </c>
      <c r="G265" t="s">
        <v>1150</v>
      </c>
      <c r="H265" t="s">
        <v>1151</v>
      </c>
      <c r="I265" t="s">
        <v>1631</v>
      </c>
      <c r="J265" t="s">
        <v>248</v>
      </c>
      <c r="K265">
        <v>161</v>
      </c>
      <c r="L265" t="s">
        <v>249</v>
      </c>
      <c r="M265" t="s">
        <v>250</v>
      </c>
      <c r="N265">
        <v>2</v>
      </c>
      <c r="O265" t="s">
        <v>1479</v>
      </c>
      <c r="P265">
        <v>0</v>
      </c>
      <c r="Q265">
        <v>0</v>
      </c>
      <c r="R265">
        <v>0</v>
      </c>
    </row>
    <row r="266" spans="1:18">
      <c r="A266" t="s">
        <v>1145</v>
      </c>
      <c r="B266" t="s">
        <v>1146</v>
      </c>
      <c r="C266" t="s">
        <v>1147</v>
      </c>
      <c r="D266">
        <v>1998000000</v>
      </c>
      <c r="E266" t="s">
        <v>1148</v>
      </c>
      <c r="F266" t="s">
        <v>1149</v>
      </c>
      <c r="G266" t="s">
        <v>1150</v>
      </c>
      <c r="H266" t="s">
        <v>1151</v>
      </c>
      <c r="I266" t="s">
        <v>1631</v>
      </c>
      <c r="J266" t="s">
        <v>251</v>
      </c>
      <c r="K266">
        <v>162</v>
      </c>
      <c r="L266" t="s">
        <v>252</v>
      </c>
      <c r="M266" t="s">
        <v>250</v>
      </c>
      <c r="N266">
        <v>4</v>
      </c>
      <c r="O266" t="s">
        <v>1711</v>
      </c>
      <c r="P266">
        <v>0</v>
      </c>
      <c r="Q266">
        <v>0</v>
      </c>
      <c r="R266">
        <v>0</v>
      </c>
    </row>
    <row r="267" spans="1:18">
      <c r="A267" t="s">
        <v>1145</v>
      </c>
      <c r="B267" t="s">
        <v>1146</v>
      </c>
      <c r="C267" t="s">
        <v>1147</v>
      </c>
      <c r="D267">
        <v>1998000000</v>
      </c>
      <c r="E267" t="s">
        <v>1148</v>
      </c>
      <c r="F267" t="s">
        <v>1149</v>
      </c>
      <c r="G267" t="s">
        <v>1150</v>
      </c>
      <c r="H267" t="s">
        <v>1151</v>
      </c>
      <c r="I267" t="s">
        <v>1631</v>
      </c>
      <c r="J267" t="s">
        <v>253</v>
      </c>
      <c r="K267">
        <v>163</v>
      </c>
      <c r="L267" t="s">
        <v>254</v>
      </c>
      <c r="M267" t="s">
        <v>255</v>
      </c>
      <c r="N267">
        <v>9</v>
      </c>
      <c r="O267" t="s">
        <v>1549</v>
      </c>
      <c r="P267">
        <v>0</v>
      </c>
      <c r="Q267">
        <v>0</v>
      </c>
      <c r="R267">
        <v>0</v>
      </c>
    </row>
    <row r="268" spans="1:18">
      <c r="A268" t="s">
        <v>1145</v>
      </c>
      <c r="B268" t="s">
        <v>1146</v>
      </c>
      <c r="C268" t="s">
        <v>1147</v>
      </c>
      <c r="D268">
        <v>1998000000</v>
      </c>
      <c r="E268" t="s">
        <v>1148</v>
      </c>
      <c r="F268" t="s">
        <v>1149</v>
      </c>
      <c r="G268" t="s">
        <v>1150</v>
      </c>
      <c r="H268" t="s">
        <v>1151</v>
      </c>
      <c r="I268" t="s">
        <v>1631</v>
      </c>
      <c r="J268" t="s">
        <v>256</v>
      </c>
      <c r="K268">
        <v>164</v>
      </c>
      <c r="L268" t="s">
        <v>257</v>
      </c>
      <c r="M268" t="s">
        <v>258</v>
      </c>
      <c r="N268">
        <v>37</v>
      </c>
      <c r="O268" t="s">
        <v>1711</v>
      </c>
      <c r="P268">
        <v>0</v>
      </c>
      <c r="Q268">
        <v>0</v>
      </c>
      <c r="R268">
        <v>0</v>
      </c>
    </row>
    <row r="269" spans="1:18">
      <c r="A269" t="s">
        <v>1145</v>
      </c>
      <c r="B269" t="s">
        <v>1146</v>
      </c>
      <c r="C269" t="s">
        <v>1147</v>
      </c>
      <c r="D269">
        <v>1998000000</v>
      </c>
      <c r="E269" t="s">
        <v>1148</v>
      </c>
      <c r="F269" t="s">
        <v>1149</v>
      </c>
      <c r="G269" t="s">
        <v>1150</v>
      </c>
      <c r="H269" t="s">
        <v>1151</v>
      </c>
      <c r="I269" t="s">
        <v>1631</v>
      </c>
      <c r="J269" t="s">
        <v>259</v>
      </c>
      <c r="K269">
        <v>165</v>
      </c>
      <c r="L269" t="s">
        <v>260</v>
      </c>
      <c r="M269" t="s">
        <v>258</v>
      </c>
      <c r="N269">
        <v>73</v>
      </c>
      <c r="O269" t="s">
        <v>1711</v>
      </c>
      <c r="P269">
        <v>0</v>
      </c>
      <c r="Q269">
        <v>0</v>
      </c>
      <c r="R269">
        <v>0</v>
      </c>
    </row>
    <row r="270" spans="1:18">
      <c r="A270" t="s">
        <v>1145</v>
      </c>
      <c r="B270" t="s">
        <v>1146</v>
      </c>
      <c r="C270" t="s">
        <v>1147</v>
      </c>
      <c r="D270">
        <v>1998000000</v>
      </c>
      <c r="E270" t="s">
        <v>1148</v>
      </c>
      <c r="F270" t="s">
        <v>1149</v>
      </c>
      <c r="G270" t="s">
        <v>1150</v>
      </c>
      <c r="H270" t="s">
        <v>1151</v>
      </c>
      <c r="I270" t="s">
        <v>1631</v>
      </c>
      <c r="J270" t="s">
        <v>261</v>
      </c>
      <c r="K270">
        <v>166</v>
      </c>
      <c r="L270" t="s">
        <v>262</v>
      </c>
      <c r="M270" t="s">
        <v>1155</v>
      </c>
      <c r="N270">
        <v>73</v>
      </c>
      <c r="O270" t="s">
        <v>222</v>
      </c>
      <c r="P270">
        <v>0</v>
      </c>
      <c r="Q270">
        <v>0</v>
      </c>
      <c r="R270">
        <v>0</v>
      </c>
    </row>
    <row r="271" spans="1:18">
      <c r="A271" t="s">
        <v>1145</v>
      </c>
      <c r="B271" t="s">
        <v>1146</v>
      </c>
      <c r="C271" t="s">
        <v>1147</v>
      </c>
      <c r="D271">
        <v>1998000000</v>
      </c>
      <c r="E271" t="s">
        <v>1148</v>
      </c>
      <c r="F271" t="s">
        <v>1149</v>
      </c>
      <c r="G271" t="s">
        <v>1150</v>
      </c>
      <c r="H271" t="s">
        <v>1151</v>
      </c>
      <c r="I271" t="s">
        <v>1631</v>
      </c>
      <c r="J271" t="s">
        <v>263</v>
      </c>
      <c r="K271">
        <v>167</v>
      </c>
      <c r="L271" t="s">
        <v>264</v>
      </c>
      <c r="M271" t="s">
        <v>265</v>
      </c>
      <c r="N271">
        <v>23</v>
      </c>
      <c r="O271" t="s">
        <v>1711</v>
      </c>
      <c r="P271">
        <v>0</v>
      </c>
      <c r="Q271">
        <v>0</v>
      </c>
      <c r="R271">
        <v>0</v>
      </c>
    </row>
    <row r="272" spans="1:18">
      <c r="A272" t="s">
        <v>1145</v>
      </c>
      <c r="B272" t="s">
        <v>1146</v>
      </c>
      <c r="C272" t="s">
        <v>1147</v>
      </c>
      <c r="D272">
        <v>1998000000</v>
      </c>
      <c r="E272" t="s">
        <v>1148</v>
      </c>
      <c r="F272" t="s">
        <v>1149</v>
      </c>
      <c r="G272" t="s">
        <v>1150</v>
      </c>
      <c r="H272" t="s">
        <v>1151</v>
      </c>
      <c r="I272" t="s">
        <v>1631</v>
      </c>
      <c r="J272" t="s">
        <v>266</v>
      </c>
      <c r="K272">
        <v>168</v>
      </c>
      <c r="L272" t="s">
        <v>267</v>
      </c>
      <c r="M272" t="s">
        <v>268</v>
      </c>
      <c r="N272">
        <v>6</v>
      </c>
      <c r="O272" t="s">
        <v>1711</v>
      </c>
      <c r="P272">
        <v>0</v>
      </c>
      <c r="Q272">
        <v>0</v>
      </c>
      <c r="R272">
        <v>0</v>
      </c>
    </row>
    <row r="273" spans="1:18">
      <c r="A273" t="s">
        <v>1145</v>
      </c>
      <c r="B273" t="s">
        <v>1146</v>
      </c>
      <c r="C273" t="s">
        <v>1147</v>
      </c>
      <c r="D273">
        <v>1998000000</v>
      </c>
      <c r="E273" t="s">
        <v>1148</v>
      </c>
      <c r="F273" t="s">
        <v>1149</v>
      </c>
      <c r="G273" t="s">
        <v>1150</v>
      </c>
      <c r="H273" t="s">
        <v>1151</v>
      </c>
      <c r="I273" t="s">
        <v>1631</v>
      </c>
      <c r="J273" t="s">
        <v>269</v>
      </c>
      <c r="K273">
        <v>169</v>
      </c>
      <c r="L273" t="s">
        <v>270</v>
      </c>
      <c r="M273" t="s">
        <v>271</v>
      </c>
      <c r="N273">
        <v>3</v>
      </c>
      <c r="O273" t="s">
        <v>1711</v>
      </c>
      <c r="P273">
        <v>0</v>
      </c>
      <c r="Q273">
        <v>0</v>
      </c>
      <c r="R273">
        <v>0</v>
      </c>
    </row>
    <row r="274" spans="1:18">
      <c r="A274" t="s">
        <v>1145</v>
      </c>
      <c r="B274" t="s">
        <v>1146</v>
      </c>
      <c r="C274" t="s">
        <v>1147</v>
      </c>
      <c r="D274">
        <v>1998000000</v>
      </c>
      <c r="E274" t="s">
        <v>1148</v>
      </c>
      <c r="F274" t="s">
        <v>1149</v>
      </c>
      <c r="G274" t="s">
        <v>1150</v>
      </c>
      <c r="H274" t="s">
        <v>1151</v>
      </c>
      <c r="I274" t="s">
        <v>1631</v>
      </c>
      <c r="J274" t="s">
        <v>272</v>
      </c>
      <c r="K274">
        <v>170</v>
      </c>
      <c r="L274" t="s">
        <v>273</v>
      </c>
      <c r="M274" t="s">
        <v>274</v>
      </c>
      <c r="N274">
        <v>1</v>
      </c>
      <c r="O274" t="s">
        <v>1711</v>
      </c>
      <c r="P274">
        <v>0</v>
      </c>
      <c r="Q274">
        <v>0</v>
      </c>
      <c r="R274">
        <v>0</v>
      </c>
    </row>
    <row r="275" spans="1:18">
      <c r="A275" t="s">
        <v>1145</v>
      </c>
      <c r="B275" t="s">
        <v>1146</v>
      </c>
      <c r="C275" t="s">
        <v>1147</v>
      </c>
      <c r="D275">
        <v>1998000000</v>
      </c>
      <c r="E275" t="s">
        <v>1148</v>
      </c>
      <c r="F275" t="s">
        <v>1149</v>
      </c>
      <c r="G275" t="s">
        <v>1150</v>
      </c>
      <c r="H275" t="s">
        <v>1151</v>
      </c>
      <c r="I275" t="s">
        <v>1631</v>
      </c>
      <c r="J275" t="s">
        <v>275</v>
      </c>
      <c r="K275">
        <v>171</v>
      </c>
      <c r="L275" t="s">
        <v>276</v>
      </c>
      <c r="M275" t="s">
        <v>277</v>
      </c>
      <c r="N275">
        <v>1</v>
      </c>
      <c r="O275" t="s">
        <v>1711</v>
      </c>
      <c r="P275">
        <v>0</v>
      </c>
      <c r="Q275">
        <v>0</v>
      </c>
      <c r="R275">
        <v>0</v>
      </c>
    </row>
    <row r="276" spans="1:18">
      <c r="A276" t="s">
        <v>1145</v>
      </c>
      <c r="B276" t="s">
        <v>1146</v>
      </c>
      <c r="C276" t="s">
        <v>1147</v>
      </c>
      <c r="D276">
        <v>1998000000</v>
      </c>
      <c r="E276" t="s">
        <v>1148</v>
      </c>
      <c r="F276" t="s">
        <v>1149</v>
      </c>
      <c r="G276" t="s">
        <v>1150</v>
      </c>
      <c r="H276" t="s">
        <v>1151</v>
      </c>
      <c r="I276" t="s">
        <v>1631</v>
      </c>
      <c r="J276" t="s">
        <v>278</v>
      </c>
      <c r="K276">
        <v>172</v>
      </c>
      <c r="L276" t="s">
        <v>279</v>
      </c>
      <c r="M276" t="s">
        <v>274</v>
      </c>
      <c r="N276">
        <v>1</v>
      </c>
      <c r="O276" t="s">
        <v>1711</v>
      </c>
      <c r="P276">
        <v>0</v>
      </c>
      <c r="Q276">
        <v>0</v>
      </c>
      <c r="R276">
        <v>0</v>
      </c>
    </row>
    <row r="277" spans="1:18">
      <c r="A277" t="s">
        <v>1145</v>
      </c>
      <c r="B277" t="s">
        <v>1146</v>
      </c>
      <c r="C277" t="s">
        <v>1147</v>
      </c>
      <c r="D277">
        <v>1998000000</v>
      </c>
      <c r="E277" t="s">
        <v>1148</v>
      </c>
      <c r="F277" t="s">
        <v>1149</v>
      </c>
      <c r="G277" t="s">
        <v>1150</v>
      </c>
      <c r="H277" t="s">
        <v>1151</v>
      </c>
      <c r="I277" t="s">
        <v>1631</v>
      </c>
      <c r="J277" t="s">
        <v>280</v>
      </c>
      <c r="K277">
        <v>173</v>
      </c>
      <c r="L277" t="s">
        <v>281</v>
      </c>
      <c r="M277" t="s">
        <v>282</v>
      </c>
      <c r="N277">
        <v>2</v>
      </c>
      <c r="O277" t="s">
        <v>222</v>
      </c>
      <c r="P277">
        <v>0</v>
      </c>
      <c r="Q277">
        <v>0</v>
      </c>
      <c r="R277">
        <v>0</v>
      </c>
    </row>
    <row r="278" spans="1:18">
      <c r="A278" t="s">
        <v>1145</v>
      </c>
      <c r="B278" t="s">
        <v>1146</v>
      </c>
      <c r="C278" t="s">
        <v>1147</v>
      </c>
      <c r="D278">
        <v>1998000000</v>
      </c>
      <c r="E278" t="s">
        <v>1148</v>
      </c>
      <c r="F278" t="s">
        <v>1149</v>
      </c>
      <c r="G278" t="s">
        <v>1150</v>
      </c>
      <c r="H278" t="s">
        <v>1151</v>
      </c>
      <c r="I278" t="s">
        <v>1631</v>
      </c>
      <c r="J278" t="s">
        <v>283</v>
      </c>
      <c r="K278">
        <v>174</v>
      </c>
      <c r="L278" t="s">
        <v>284</v>
      </c>
      <c r="M278" t="s">
        <v>1155</v>
      </c>
      <c r="N278">
        <v>0</v>
      </c>
      <c r="O278" t="s">
        <v>1429</v>
      </c>
      <c r="P278">
        <v>0</v>
      </c>
      <c r="Q278">
        <v>0</v>
      </c>
      <c r="R278">
        <v>0</v>
      </c>
    </row>
    <row r="279" spans="1:18">
      <c r="A279" t="s">
        <v>1145</v>
      </c>
      <c r="B279" t="s">
        <v>1146</v>
      </c>
      <c r="C279" t="s">
        <v>1147</v>
      </c>
      <c r="D279">
        <v>1998000000</v>
      </c>
      <c r="E279" t="s">
        <v>1148</v>
      </c>
      <c r="F279" t="s">
        <v>1149</v>
      </c>
      <c r="G279" t="s">
        <v>1150</v>
      </c>
      <c r="H279" t="s">
        <v>1151</v>
      </c>
      <c r="I279" t="s">
        <v>1631</v>
      </c>
      <c r="J279" t="s">
        <v>285</v>
      </c>
      <c r="K279">
        <v>175</v>
      </c>
      <c r="L279" t="s">
        <v>286</v>
      </c>
      <c r="M279" t="s">
        <v>1155</v>
      </c>
      <c r="N279">
        <v>8</v>
      </c>
      <c r="O279" t="s">
        <v>287</v>
      </c>
      <c r="P279">
        <v>0</v>
      </c>
      <c r="Q279">
        <v>0</v>
      </c>
      <c r="R279">
        <v>0</v>
      </c>
    </row>
    <row r="280" spans="1:18">
      <c r="A280" t="s">
        <v>1145</v>
      </c>
      <c r="B280" t="s">
        <v>1146</v>
      </c>
      <c r="C280" t="s">
        <v>1147</v>
      </c>
      <c r="D280">
        <v>1998000000</v>
      </c>
      <c r="E280" t="s">
        <v>1148</v>
      </c>
      <c r="F280" t="s">
        <v>1149</v>
      </c>
      <c r="G280" t="s">
        <v>1150</v>
      </c>
      <c r="H280" t="s">
        <v>1151</v>
      </c>
      <c r="I280" t="s">
        <v>1631</v>
      </c>
      <c r="J280" t="s">
        <v>288</v>
      </c>
      <c r="K280">
        <v>176</v>
      </c>
      <c r="L280" t="s">
        <v>289</v>
      </c>
      <c r="M280" t="s">
        <v>1155</v>
      </c>
      <c r="N280">
        <v>126</v>
      </c>
      <c r="O280" t="s">
        <v>287</v>
      </c>
      <c r="P280">
        <v>0</v>
      </c>
      <c r="Q280">
        <v>0</v>
      </c>
      <c r="R280">
        <v>0</v>
      </c>
    </row>
    <row r="281" spans="1:18">
      <c r="A281" t="s">
        <v>1145</v>
      </c>
      <c r="B281" t="s">
        <v>1146</v>
      </c>
      <c r="C281" t="s">
        <v>1147</v>
      </c>
      <c r="D281">
        <v>1998000000</v>
      </c>
      <c r="E281" t="s">
        <v>1148</v>
      </c>
      <c r="F281" t="s">
        <v>1149</v>
      </c>
      <c r="G281" t="s">
        <v>1150</v>
      </c>
      <c r="H281" t="s">
        <v>1151</v>
      </c>
      <c r="I281" t="s">
        <v>1631</v>
      </c>
      <c r="J281" t="s">
        <v>290</v>
      </c>
      <c r="K281">
        <v>177</v>
      </c>
      <c r="L281" t="s">
        <v>291</v>
      </c>
      <c r="M281" t="s">
        <v>1155</v>
      </c>
      <c r="N281">
        <v>24</v>
      </c>
      <c r="O281" t="s">
        <v>287</v>
      </c>
      <c r="P281">
        <v>0</v>
      </c>
      <c r="Q281">
        <v>0</v>
      </c>
      <c r="R281">
        <v>0</v>
      </c>
    </row>
    <row r="282" spans="1:18">
      <c r="A282" t="s">
        <v>1145</v>
      </c>
      <c r="B282" t="s">
        <v>1146</v>
      </c>
      <c r="C282" t="s">
        <v>1147</v>
      </c>
      <c r="D282">
        <v>1998000000</v>
      </c>
      <c r="E282" t="s">
        <v>1148</v>
      </c>
      <c r="F282" t="s">
        <v>1149</v>
      </c>
      <c r="G282" t="s">
        <v>1150</v>
      </c>
      <c r="H282" t="s">
        <v>1151</v>
      </c>
      <c r="I282" t="s">
        <v>1631</v>
      </c>
      <c r="J282" t="s">
        <v>292</v>
      </c>
      <c r="K282">
        <v>178</v>
      </c>
      <c r="L282" t="s">
        <v>293</v>
      </c>
      <c r="M282" t="s">
        <v>1155</v>
      </c>
      <c r="N282">
        <v>0</v>
      </c>
      <c r="O282" t="s">
        <v>1429</v>
      </c>
      <c r="P282">
        <v>0</v>
      </c>
      <c r="Q282">
        <v>0</v>
      </c>
      <c r="R282">
        <v>0</v>
      </c>
    </row>
    <row r="283" spans="1:18">
      <c r="A283" t="s">
        <v>1145</v>
      </c>
      <c r="B283" t="s">
        <v>1146</v>
      </c>
      <c r="C283" t="s">
        <v>1147</v>
      </c>
      <c r="D283">
        <v>1998000000</v>
      </c>
      <c r="E283" t="s">
        <v>1148</v>
      </c>
      <c r="F283" t="s">
        <v>1149</v>
      </c>
      <c r="G283" t="s">
        <v>1150</v>
      </c>
      <c r="H283" t="s">
        <v>1151</v>
      </c>
      <c r="I283" t="s">
        <v>1631</v>
      </c>
      <c r="J283" t="s">
        <v>294</v>
      </c>
      <c r="K283">
        <v>179</v>
      </c>
      <c r="L283" t="s">
        <v>295</v>
      </c>
      <c r="M283" t="s">
        <v>296</v>
      </c>
      <c r="N283">
        <v>8</v>
      </c>
      <c r="O283" t="s">
        <v>222</v>
      </c>
      <c r="P283">
        <v>0</v>
      </c>
      <c r="Q283">
        <v>0</v>
      </c>
      <c r="R283">
        <v>0</v>
      </c>
    </row>
    <row r="284" spans="1:18">
      <c r="A284" t="s">
        <v>1145</v>
      </c>
      <c r="B284" t="s">
        <v>1146</v>
      </c>
      <c r="C284" t="s">
        <v>1147</v>
      </c>
      <c r="D284">
        <v>1998000000</v>
      </c>
      <c r="E284" t="s">
        <v>1148</v>
      </c>
      <c r="F284" t="s">
        <v>1149</v>
      </c>
      <c r="G284" t="s">
        <v>1150</v>
      </c>
      <c r="H284" t="s">
        <v>1151</v>
      </c>
      <c r="I284" t="s">
        <v>1631</v>
      </c>
      <c r="J284" t="s">
        <v>297</v>
      </c>
      <c r="K284">
        <v>180</v>
      </c>
      <c r="L284" t="s">
        <v>298</v>
      </c>
      <c r="M284" t="s">
        <v>299</v>
      </c>
      <c r="N284">
        <v>2</v>
      </c>
      <c r="O284" t="s">
        <v>1433</v>
      </c>
      <c r="P284">
        <v>0</v>
      </c>
      <c r="Q284">
        <v>0</v>
      </c>
      <c r="R284">
        <v>0</v>
      </c>
    </row>
    <row r="285" spans="1:18">
      <c r="A285" t="s">
        <v>1145</v>
      </c>
      <c r="B285" t="s">
        <v>1146</v>
      </c>
      <c r="C285" t="s">
        <v>1147</v>
      </c>
      <c r="D285">
        <v>1998000000</v>
      </c>
      <c r="E285" t="s">
        <v>1148</v>
      </c>
      <c r="F285" t="s">
        <v>1149</v>
      </c>
      <c r="G285" t="s">
        <v>1150</v>
      </c>
      <c r="H285" t="s">
        <v>1151</v>
      </c>
      <c r="I285" t="s">
        <v>300</v>
      </c>
      <c r="J285" t="s">
        <v>301</v>
      </c>
      <c r="K285">
        <v>1</v>
      </c>
      <c r="L285" t="s">
        <v>302</v>
      </c>
      <c r="M285" t="s">
        <v>1155</v>
      </c>
      <c r="N285">
        <v>0</v>
      </c>
      <c r="O285" t="s">
        <v>1429</v>
      </c>
      <c r="P285">
        <v>0</v>
      </c>
      <c r="Q285">
        <v>0</v>
      </c>
      <c r="R285">
        <v>0</v>
      </c>
    </row>
    <row r="286" spans="1:18">
      <c r="A286" t="s">
        <v>1145</v>
      </c>
      <c r="B286" t="s">
        <v>1146</v>
      </c>
      <c r="C286" t="s">
        <v>1147</v>
      </c>
      <c r="D286">
        <v>1998000000</v>
      </c>
      <c r="E286" t="s">
        <v>1148</v>
      </c>
      <c r="F286" t="s">
        <v>1149</v>
      </c>
      <c r="G286" t="s">
        <v>1150</v>
      </c>
      <c r="H286" t="s">
        <v>1151</v>
      </c>
      <c r="I286" t="s">
        <v>300</v>
      </c>
      <c r="J286" t="s">
        <v>303</v>
      </c>
      <c r="K286">
        <v>2</v>
      </c>
      <c r="L286" t="s">
        <v>304</v>
      </c>
      <c r="M286" t="s">
        <v>305</v>
      </c>
      <c r="N286">
        <v>15687.66</v>
      </c>
      <c r="O286" t="s">
        <v>1479</v>
      </c>
      <c r="P286">
        <v>0</v>
      </c>
      <c r="Q286">
        <v>0</v>
      </c>
      <c r="R286">
        <v>0</v>
      </c>
    </row>
    <row r="287" spans="1:18">
      <c r="A287" t="s">
        <v>1145</v>
      </c>
      <c r="B287" t="s">
        <v>1146</v>
      </c>
      <c r="C287" t="s">
        <v>1147</v>
      </c>
      <c r="D287">
        <v>1998000000</v>
      </c>
      <c r="E287" t="s">
        <v>1148</v>
      </c>
      <c r="F287" t="s">
        <v>1149</v>
      </c>
      <c r="G287" t="s">
        <v>1150</v>
      </c>
      <c r="H287" t="s">
        <v>1151</v>
      </c>
      <c r="I287" t="s">
        <v>300</v>
      </c>
      <c r="J287" t="s">
        <v>306</v>
      </c>
      <c r="K287">
        <v>3</v>
      </c>
      <c r="L287" t="s">
        <v>307</v>
      </c>
      <c r="M287" t="s">
        <v>308</v>
      </c>
      <c r="N287">
        <v>16722.29</v>
      </c>
      <c r="O287" t="s">
        <v>1479</v>
      </c>
      <c r="P287">
        <v>0</v>
      </c>
      <c r="Q287">
        <v>0</v>
      </c>
      <c r="R287">
        <v>0</v>
      </c>
    </row>
    <row r="288" spans="1:18">
      <c r="A288" t="s">
        <v>1145</v>
      </c>
      <c r="B288" t="s">
        <v>1146</v>
      </c>
      <c r="C288" t="s">
        <v>1147</v>
      </c>
      <c r="D288">
        <v>1998000000</v>
      </c>
      <c r="E288" t="s">
        <v>1148</v>
      </c>
      <c r="F288" t="s">
        <v>1149</v>
      </c>
      <c r="G288" t="s">
        <v>1150</v>
      </c>
      <c r="H288" t="s">
        <v>1151</v>
      </c>
      <c r="I288" t="s">
        <v>300</v>
      </c>
      <c r="J288" t="s">
        <v>309</v>
      </c>
      <c r="K288">
        <v>4</v>
      </c>
      <c r="L288" t="s">
        <v>304</v>
      </c>
      <c r="M288" t="s">
        <v>310</v>
      </c>
      <c r="N288">
        <v>2.92</v>
      </c>
      <c r="O288" t="s">
        <v>1479</v>
      </c>
      <c r="P288">
        <v>0</v>
      </c>
      <c r="Q288">
        <v>0</v>
      </c>
      <c r="R288">
        <v>0</v>
      </c>
    </row>
    <row r="289" spans="1:18">
      <c r="A289" t="s">
        <v>1145</v>
      </c>
      <c r="B289" t="s">
        <v>1146</v>
      </c>
      <c r="C289" t="s">
        <v>1147</v>
      </c>
      <c r="D289">
        <v>1998000000</v>
      </c>
      <c r="E289" t="s">
        <v>1148</v>
      </c>
      <c r="F289" t="s">
        <v>1149</v>
      </c>
      <c r="G289" t="s">
        <v>1150</v>
      </c>
      <c r="H289" t="s">
        <v>1151</v>
      </c>
      <c r="I289" t="s">
        <v>300</v>
      </c>
      <c r="J289" t="s">
        <v>311</v>
      </c>
      <c r="K289">
        <v>5</v>
      </c>
      <c r="L289" t="s">
        <v>312</v>
      </c>
      <c r="M289" t="s">
        <v>313</v>
      </c>
      <c r="N289">
        <v>1268</v>
      </c>
      <c r="O289" t="s">
        <v>314</v>
      </c>
      <c r="P289">
        <v>0</v>
      </c>
      <c r="Q289">
        <v>0</v>
      </c>
      <c r="R289">
        <v>0</v>
      </c>
    </row>
    <row r="290" spans="1:18">
      <c r="A290" t="s">
        <v>1145</v>
      </c>
      <c r="B290" t="s">
        <v>1146</v>
      </c>
      <c r="C290" t="s">
        <v>1147</v>
      </c>
      <c r="D290">
        <v>1998000000</v>
      </c>
      <c r="E290" t="s">
        <v>1148</v>
      </c>
      <c r="F290" t="s">
        <v>1149</v>
      </c>
      <c r="G290" t="s">
        <v>1150</v>
      </c>
      <c r="H290" t="s">
        <v>1151</v>
      </c>
      <c r="I290" t="s">
        <v>300</v>
      </c>
      <c r="J290" t="s">
        <v>315</v>
      </c>
      <c r="K290">
        <v>6</v>
      </c>
      <c r="L290" t="s">
        <v>316</v>
      </c>
      <c r="M290" t="s">
        <v>1155</v>
      </c>
      <c r="N290">
        <v>1910.87</v>
      </c>
      <c r="O290" t="s">
        <v>1156</v>
      </c>
      <c r="P290">
        <v>0</v>
      </c>
      <c r="Q290">
        <v>0</v>
      </c>
      <c r="R290">
        <v>0</v>
      </c>
    </row>
    <row r="291" spans="1:18">
      <c r="A291" t="s">
        <v>1145</v>
      </c>
      <c r="B291" t="s">
        <v>1146</v>
      </c>
      <c r="C291" t="s">
        <v>1147</v>
      </c>
      <c r="D291">
        <v>1998000000</v>
      </c>
      <c r="E291" t="s">
        <v>1148</v>
      </c>
      <c r="F291" t="s">
        <v>1149</v>
      </c>
      <c r="G291" t="s">
        <v>1150</v>
      </c>
      <c r="H291" t="s">
        <v>1151</v>
      </c>
      <c r="I291" t="s">
        <v>300</v>
      </c>
      <c r="J291" t="s">
        <v>317</v>
      </c>
      <c r="K291">
        <v>7</v>
      </c>
      <c r="L291" t="s">
        <v>318</v>
      </c>
      <c r="M291" t="s">
        <v>319</v>
      </c>
      <c r="N291">
        <v>147</v>
      </c>
      <c r="O291" t="s">
        <v>314</v>
      </c>
      <c r="P291">
        <v>0</v>
      </c>
      <c r="Q291">
        <v>0</v>
      </c>
      <c r="R291">
        <v>0</v>
      </c>
    </row>
    <row r="292" spans="1:18">
      <c r="A292" t="s">
        <v>1145</v>
      </c>
      <c r="B292" t="s">
        <v>1146</v>
      </c>
      <c r="C292" t="s">
        <v>1147</v>
      </c>
      <c r="D292">
        <v>1998000000</v>
      </c>
      <c r="E292" t="s">
        <v>1148</v>
      </c>
      <c r="F292" t="s">
        <v>1149</v>
      </c>
      <c r="G292" t="s">
        <v>1150</v>
      </c>
      <c r="H292" t="s">
        <v>1151</v>
      </c>
      <c r="I292" t="s">
        <v>300</v>
      </c>
      <c r="J292" t="s">
        <v>320</v>
      </c>
      <c r="K292">
        <v>8</v>
      </c>
      <c r="L292" t="s">
        <v>318</v>
      </c>
      <c r="M292" t="s">
        <v>321</v>
      </c>
      <c r="N292">
        <v>67</v>
      </c>
      <c r="O292" t="s">
        <v>314</v>
      </c>
      <c r="P292">
        <v>0</v>
      </c>
      <c r="Q292">
        <v>0</v>
      </c>
      <c r="R292">
        <v>0</v>
      </c>
    </row>
    <row r="293" spans="1:18">
      <c r="A293" t="s">
        <v>1145</v>
      </c>
      <c r="B293" t="s">
        <v>1146</v>
      </c>
      <c r="C293" t="s">
        <v>1147</v>
      </c>
      <c r="D293">
        <v>1998000000</v>
      </c>
      <c r="E293" t="s">
        <v>1148</v>
      </c>
      <c r="F293" t="s">
        <v>1149</v>
      </c>
      <c r="G293" t="s">
        <v>1150</v>
      </c>
      <c r="H293" t="s">
        <v>1151</v>
      </c>
      <c r="I293" t="s">
        <v>300</v>
      </c>
      <c r="J293" t="s">
        <v>322</v>
      </c>
      <c r="K293">
        <v>9</v>
      </c>
      <c r="L293" t="s">
        <v>318</v>
      </c>
      <c r="M293" t="s">
        <v>323</v>
      </c>
      <c r="N293">
        <v>118</v>
      </c>
      <c r="O293" t="s">
        <v>314</v>
      </c>
      <c r="P293">
        <v>0</v>
      </c>
      <c r="Q293">
        <v>0</v>
      </c>
      <c r="R293">
        <v>0</v>
      </c>
    </row>
    <row r="294" spans="1:18">
      <c r="A294" t="s">
        <v>1145</v>
      </c>
      <c r="B294" t="s">
        <v>1146</v>
      </c>
      <c r="C294" t="s">
        <v>1147</v>
      </c>
      <c r="D294">
        <v>1998000000</v>
      </c>
      <c r="E294" t="s">
        <v>1148</v>
      </c>
      <c r="F294" t="s">
        <v>1149</v>
      </c>
      <c r="G294" t="s">
        <v>1150</v>
      </c>
      <c r="H294" t="s">
        <v>1151</v>
      </c>
      <c r="I294" t="s">
        <v>300</v>
      </c>
      <c r="J294" t="s">
        <v>324</v>
      </c>
      <c r="K294">
        <v>10</v>
      </c>
      <c r="L294" t="s">
        <v>318</v>
      </c>
      <c r="M294" t="s">
        <v>325</v>
      </c>
      <c r="N294">
        <v>14</v>
      </c>
      <c r="O294" t="s">
        <v>314</v>
      </c>
      <c r="P294">
        <v>0</v>
      </c>
      <c r="Q294">
        <v>0</v>
      </c>
      <c r="R294">
        <v>0</v>
      </c>
    </row>
    <row r="295" spans="1:18">
      <c r="A295" t="s">
        <v>1145</v>
      </c>
      <c r="B295" t="s">
        <v>1146</v>
      </c>
      <c r="C295" t="s">
        <v>1147</v>
      </c>
      <c r="D295">
        <v>1998000000</v>
      </c>
      <c r="E295" t="s">
        <v>1148</v>
      </c>
      <c r="F295" t="s">
        <v>1149</v>
      </c>
      <c r="G295" t="s">
        <v>1150</v>
      </c>
      <c r="H295" t="s">
        <v>1151</v>
      </c>
      <c r="I295" t="s">
        <v>300</v>
      </c>
      <c r="J295" t="s">
        <v>326</v>
      </c>
      <c r="K295">
        <v>11</v>
      </c>
      <c r="L295" t="s">
        <v>327</v>
      </c>
      <c r="M295" t="s">
        <v>328</v>
      </c>
      <c r="N295">
        <v>855</v>
      </c>
      <c r="O295" t="s">
        <v>314</v>
      </c>
      <c r="P295">
        <v>0</v>
      </c>
      <c r="Q295">
        <v>0</v>
      </c>
      <c r="R295">
        <v>0</v>
      </c>
    </row>
    <row r="296" spans="1:18">
      <c r="A296" t="s">
        <v>1145</v>
      </c>
      <c r="B296" t="s">
        <v>1146</v>
      </c>
      <c r="C296" t="s">
        <v>1147</v>
      </c>
      <c r="D296">
        <v>1998000000</v>
      </c>
      <c r="E296" t="s">
        <v>1148</v>
      </c>
      <c r="F296" t="s">
        <v>1149</v>
      </c>
      <c r="G296" t="s">
        <v>1150</v>
      </c>
      <c r="H296" t="s">
        <v>1151</v>
      </c>
      <c r="I296" t="s">
        <v>300</v>
      </c>
      <c r="J296" t="s">
        <v>329</v>
      </c>
      <c r="K296">
        <v>12</v>
      </c>
      <c r="L296" t="s">
        <v>327</v>
      </c>
      <c r="M296" t="s">
        <v>330</v>
      </c>
      <c r="N296">
        <v>67</v>
      </c>
      <c r="O296" t="s">
        <v>314</v>
      </c>
      <c r="P296">
        <v>0</v>
      </c>
      <c r="Q296">
        <v>0</v>
      </c>
      <c r="R296">
        <v>0</v>
      </c>
    </row>
    <row r="297" spans="1:18">
      <c r="A297" t="s">
        <v>1145</v>
      </c>
      <c r="B297" t="s">
        <v>1146</v>
      </c>
      <c r="C297" t="s">
        <v>1147</v>
      </c>
      <c r="D297">
        <v>1998000000</v>
      </c>
      <c r="E297" t="s">
        <v>1148</v>
      </c>
      <c r="F297" t="s">
        <v>1149</v>
      </c>
      <c r="G297" t="s">
        <v>1150</v>
      </c>
      <c r="H297" t="s">
        <v>1151</v>
      </c>
      <c r="I297" t="s">
        <v>300</v>
      </c>
      <c r="J297" t="s">
        <v>331</v>
      </c>
      <c r="K297">
        <v>13</v>
      </c>
      <c r="L297" t="s">
        <v>332</v>
      </c>
      <c r="M297" t="s">
        <v>333</v>
      </c>
      <c r="N297">
        <v>2</v>
      </c>
      <c r="O297" t="s">
        <v>314</v>
      </c>
      <c r="P297">
        <v>0</v>
      </c>
      <c r="Q297">
        <v>0</v>
      </c>
      <c r="R297">
        <v>0</v>
      </c>
    </row>
    <row r="298" spans="1:18">
      <c r="A298" t="s">
        <v>1145</v>
      </c>
      <c r="B298" t="s">
        <v>1146</v>
      </c>
      <c r="C298" t="s">
        <v>1147</v>
      </c>
      <c r="D298">
        <v>1998000000</v>
      </c>
      <c r="E298" t="s">
        <v>1148</v>
      </c>
      <c r="F298" t="s">
        <v>1149</v>
      </c>
      <c r="G298" t="s">
        <v>1150</v>
      </c>
      <c r="H298" t="s">
        <v>1151</v>
      </c>
      <c r="I298" t="s">
        <v>300</v>
      </c>
      <c r="J298" t="s">
        <v>334</v>
      </c>
      <c r="K298">
        <v>14</v>
      </c>
      <c r="L298" t="s">
        <v>332</v>
      </c>
      <c r="M298" t="s">
        <v>335</v>
      </c>
      <c r="N298">
        <v>99</v>
      </c>
      <c r="O298" t="s">
        <v>314</v>
      </c>
      <c r="P298">
        <v>0</v>
      </c>
      <c r="Q298">
        <v>0</v>
      </c>
      <c r="R298">
        <v>0</v>
      </c>
    </row>
    <row r="299" spans="1:18">
      <c r="A299" t="s">
        <v>1145</v>
      </c>
      <c r="B299" t="s">
        <v>1146</v>
      </c>
      <c r="C299" t="s">
        <v>1147</v>
      </c>
      <c r="D299">
        <v>1998000000</v>
      </c>
      <c r="E299" t="s">
        <v>1148</v>
      </c>
      <c r="F299" t="s">
        <v>1149</v>
      </c>
      <c r="G299" t="s">
        <v>1150</v>
      </c>
      <c r="H299" t="s">
        <v>1151</v>
      </c>
      <c r="I299" t="s">
        <v>300</v>
      </c>
      <c r="J299" t="s">
        <v>336</v>
      </c>
      <c r="K299">
        <v>15</v>
      </c>
      <c r="L299" t="s">
        <v>332</v>
      </c>
      <c r="M299" t="s">
        <v>337</v>
      </c>
      <c r="N299">
        <v>10</v>
      </c>
      <c r="O299" t="s">
        <v>314</v>
      </c>
      <c r="P299">
        <v>0</v>
      </c>
      <c r="Q299">
        <v>0</v>
      </c>
      <c r="R299">
        <v>0</v>
      </c>
    </row>
    <row r="300" spans="1:18">
      <c r="A300" t="s">
        <v>1145</v>
      </c>
      <c r="B300" t="s">
        <v>1146</v>
      </c>
      <c r="C300" t="s">
        <v>1147</v>
      </c>
      <c r="D300">
        <v>1998000000</v>
      </c>
      <c r="E300" t="s">
        <v>1148</v>
      </c>
      <c r="F300" t="s">
        <v>1149</v>
      </c>
      <c r="G300" t="s">
        <v>1150</v>
      </c>
      <c r="H300" t="s">
        <v>1151</v>
      </c>
      <c r="I300" t="s">
        <v>300</v>
      </c>
      <c r="J300" t="s">
        <v>338</v>
      </c>
      <c r="K300">
        <v>16</v>
      </c>
      <c r="L300" t="s">
        <v>332</v>
      </c>
      <c r="M300" t="s">
        <v>339</v>
      </c>
      <c r="N300">
        <v>18</v>
      </c>
      <c r="O300" t="s">
        <v>314</v>
      </c>
      <c r="P300">
        <v>0</v>
      </c>
      <c r="Q300">
        <v>0</v>
      </c>
      <c r="R300">
        <v>0</v>
      </c>
    </row>
    <row r="301" spans="1:18">
      <c r="A301" t="s">
        <v>1145</v>
      </c>
      <c r="B301" t="s">
        <v>1146</v>
      </c>
      <c r="C301" t="s">
        <v>1147</v>
      </c>
      <c r="D301">
        <v>1998000000</v>
      </c>
      <c r="E301" t="s">
        <v>1148</v>
      </c>
      <c r="F301" t="s">
        <v>1149</v>
      </c>
      <c r="G301" t="s">
        <v>1150</v>
      </c>
      <c r="H301" t="s">
        <v>1151</v>
      </c>
      <c r="I301" t="s">
        <v>300</v>
      </c>
      <c r="J301" t="s">
        <v>340</v>
      </c>
      <c r="K301">
        <v>17</v>
      </c>
      <c r="L301" t="s">
        <v>341</v>
      </c>
      <c r="M301" t="s">
        <v>342</v>
      </c>
      <c r="N301">
        <v>4</v>
      </c>
      <c r="O301" t="s">
        <v>314</v>
      </c>
      <c r="P301">
        <v>0</v>
      </c>
      <c r="Q301">
        <v>0</v>
      </c>
      <c r="R301">
        <v>0</v>
      </c>
    </row>
    <row r="302" spans="1:18">
      <c r="A302" t="s">
        <v>1145</v>
      </c>
      <c r="B302" t="s">
        <v>1146</v>
      </c>
      <c r="C302" t="s">
        <v>1147</v>
      </c>
      <c r="D302">
        <v>1998000000</v>
      </c>
      <c r="E302" t="s">
        <v>1148</v>
      </c>
      <c r="F302" t="s">
        <v>1149</v>
      </c>
      <c r="G302" t="s">
        <v>1150</v>
      </c>
      <c r="H302" t="s">
        <v>1151</v>
      </c>
      <c r="I302" t="s">
        <v>300</v>
      </c>
      <c r="J302" t="s">
        <v>343</v>
      </c>
      <c r="K302">
        <v>18</v>
      </c>
      <c r="L302" t="s">
        <v>341</v>
      </c>
      <c r="M302" t="s">
        <v>344</v>
      </c>
      <c r="N302">
        <v>38</v>
      </c>
      <c r="O302" t="s">
        <v>314</v>
      </c>
      <c r="P302">
        <v>0</v>
      </c>
      <c r="Q302">
        <v>0</v>
      </c>
      <c r="R302">
        <v>0</v>
      </c>
    </row>
    <row r="303" spans="1:18">
      <c r="A303" t="s">
        <v>1145</v>
      </c>
      <c r="B303" t="s">
        <v>1146</v>
      </c>
      <c r="C303" t="s">
        <v>1147</v>
      </c>
      <c r="D303">
        <v>1998000000</v>
      </c>
      <c r="E303" t="s">
        <v>1148</v>
      </c>
      <c r="F303" t="s">
        <v>1149</v>
      </c>
      <c r="G303" t="s">
        <v>1150</v>
      </c>
      <c r="H303" t="s">
        <v>1151</v>
      </c>
      <c r="I303" t="s">
        <v>300</v>
      </c>
      <c r="J303" t="s">
        <v>345</v>
      </c>
      <c r="K303">
        <v>19</v>
      </c>
      <c r="L303" t="s">
        <v>341</v>
      </c>
      <c r="M303" t="s">
        <v>346</v>
      </c>
      <c r="N303">
        <v>2</v>
      </c>
      <c r="O303" t="s">
        <v>314</v>
      </c>
      <c r="P303">
        <v>0</v>
      </c>
      <c r="Q303">
        <v>0</v>
      </c>
      <c r="R303">
        <v>0</v>
      </c>
    </row>
    <row r="304" spans="1:18">
      <c r="A304" t="s">
        <v>1145</v>
      </c>
      <c r="B304" t="s">
        <v>1146</v>
      </c>
      <c r="C304" t="s">
        <v>1147</v>
      </c>
      <c r="D304">
        <v>1998000000</v>
      </c>
      <c r="E304" t="s">
        <v>1148</v>
      </c>
      <c r="F304" t="s">
        <v>1149</v>
      </c>
      <c r="G304" t="s">
        <v>1150</v>
      </c>
      <c r="H304" t="s">
        <v>1151</v>
      </c>
      <c r="I304" t="s">
        <v>300</v>
      </c>
      <c r="J304" t="s">
        <v>347</v>
      </c>
      <c r="K304">
        <v>20</v>
      </c>
      <c r="L304" t="s">
        <v>341</v>
      </c>
      <c r="M304" t="s">
        <v>348</v>
      </c>
      <c r="N304">
        <v>3</v>
      </c>
      <c r="O304" t="s">
        <v>314</v>
      </c>
      <c r="P304">
        <v>0</v>
      </c>
      <c r="Q304">
        <v>0</v>
      </c>
      <c r="R304">
        <v>0</v>
      </c>
    </row>
    <row r="305" spans="1:18">
      <c r="A305" t="s">
        <v>1145</v>
      </c>
      <c r="B305" t="s">
        <v>1146</v>
      </c>
      <c r="C305" t="s">
        <v>1147</v>
      </c>
      <c r="D305">
        <v>1998000000</v>
      </c>
      <c r="E305" t="s">
        <v>1148</v>
      </c>
      <c r="F305" t="s">
        <v>1149</v>
      </c>
      <c r="G305" t="s">
        <v>1150</v>
      </c>
      <c r="H305" t="s">
        <v>1151</v>
      </c>
      <c r="I305" t="s">
        <v>300</v>
      </c>
      <c r="J305" t="s">
        <v>349</v>
      </c>
      <c r="K305">
        <v>21</v>
      </c>
      <c r="L305" t="s">
        <v>341</v>
      </c>
      <c r="M305" t="s">
        <v>350</v>
      </c>
      <c r="N305">
        <v>4</v>
      </c>
      <c r="O305" t="s">
        <v>314</v>
      </c>
      <c r="P305">
        <v>0</v>
      </c>
      <c r="Q305">
        <v>0</v>
      </c>
      <c r="R305">
        <v>0</v>
      </c>
    </row>
    <row r="306" spans="1:18">
      <c r="A306" t="s">
        <v>1145</v>
      </c>
      <c r="B306" t="s">
        <v>1146</v>
      </c>
      <c r="C306" t="s">
        <v>1147</v>
      </c>
      <c r="D306">
        <v>1998000000</v>
      </c>
      <c r="E306" t="s">
        <v>1148</v>
      </c>
      <c r="F306" t="s">
        <v>1149</v>
      </c>
      <c r="G306" t="s">
        <v>1150</v>
      </c>
      <c r="H306" t="s">
        <v>1151</v>
      </c>
      <c r="I306" t="s">
        <v>300</v>
      </c>
      <c r="J306" t="s">
        <v>351</v>
      </c>
      <c r="K306">
        <v>22</v>
      </c>
      <c r="L306" t="s">
        <v>341</v>
      </c>
      <c r="M306" t="s">
        <v>352</v>
      </c>
      <c r="N306">
        <v>19</v>
      </c>
      <c r="O306" t="s">
        <v>314</v>
      </c>
      <c r="P306">
        <v>0</v>
      </c>
      <c r="Q306">
        <v>0</v>
      </c>
      <c r="R306">
        <v>0</v>
      </c>
    </row>
    <row r="307" spans="1:18">
      <c r="A307" t="s">
        <v>1145</v>
      </c>
      <c r="B307" t="s">
        <v>1146</v>
      </c>
      <c r="C307" t="s">
        <v>1147</v>
      </c>
      <c r="D307">
        <v>1998000000</v>
      </c>
      <c r="E307" t="s">
        <v>1148</v>
      </c>
      <c r="F307" t="s">
        <v>1149</v>
      </c>
      <c r="G307" t="s">
        <v>1150</v>
      </c>
      <c r="H307" t="s">
        <v>1151</v>
      </c>
      <c r="I307" t="s">
        <v>300</v>
      </c>
      <c r="J307" t="s">
        <v>353</v>
      </c>
      <c r="K307">
        <v>23</v>
      </c>
      <c r="L307" t="s">
        <v>341</v>
      </c>
      <c r="M307" t="s">
        <v>354</v>
      </c>
      <c r="N307">
        <v>1</v>
      </c>
      <c r="O307" t="s">
        <v>314</v>
      </c>
      <c r="P307">
        <v>0</v>
      </c>
      <c r="Q307">
        <v>0</v>
      </c>
      <c r="R307">
        <v>0</v>
      </c>
    </row>
    <row r="308" spans="1:18">
      <c r="A308" t="s">
        <v>1145</v>
      </c>
      <c r="B308" t="s">
        <v>1146</v>
      </c>
      <c r="C308" t="s">
        <v>1147</v>
      </c>
      <c r="D308">
        <v>1998000000</v>
      </c>
      <c r="E308" t="s">
        <v>1148</v>
      </c>
      <c r="F308" t="s">
        <v>1149</v>
      </c>
      <c r="G308" t="s">
        <v>1150</v>
      </c>
      <c r="H308" t="s">
        <v>1151</v>
      </c>
      <c r="I308" t="s">
        <v>300</v>
      </c>
      <c r="J308" t="s">
        <v>355</v>
      </c>
      <c r="K308">
        <v>24</v>
      </c>
      <c r="L308" t="s">
        <v>356</v>
      </c>
      <c r="M308" t="s">
        <v>348</v>
      </c>
      <c r="N308">
        <v>412</v>
      </c>
      <c r="O308" t="s">
        <v>314</v>
      </c>
      <c r="P308">
        <v>0</v>
      </c>
      <c r="Q308">
        <v>0</v>
      </c>
      <c r="R308">
        <v>0</v>
      </c>
    </row>
    <row r="309" spans="1:18">
      <c r="A309" t="s">
        <v>1145</v>
      </c>
      <c r="B309" t="s">
        <v>1146</v>
      </c>
      <c r="C309" t="s">
        <v>1147</v>
      </c>
      <c r="D309">
        <v>1998000000</v>
      </c>
      <c r="E309" t="s">
        <v>1148</v>
      </c>
      <c r="F309" t="s">
        <v>1149</v>
      </c>
      <c r="G309" t="s">
        <v>1150</v>
      </c>
      <c r="H309" t="s">
        <v>1151</v>
      </c>
      <c r="I309" t="s">
        <v>300</v>
      </c>
      <c r="J309" t="s">
        <v>357</v>
      </c>
      <c r="K309">
        <v>25</v>
      </c>
      <c r="L309" t="s">
        <v>356</v>
      </c>
      <c r="M309" t="s">
        <v>352</v>
      </c>
      <c r="N309">
        <v>908</v>
      </c>
      <c r="O309" t="s">
        <v>314</v>
      </c>
      <c r="P309">
        <v>0</v>
      </c>
      <c r="Q309">
        <v>0</v>
      </c>
      <c r="R309">
        <v>0</v>
      </c>
    </row>
    <row r="310" spans="1:18">
      <c r="A310" t="s">
        <v>1145</v>
      </c>
      <c r="B310" t="s">
        <v>1146</v>
      </c>
      <c r="C310" t="s">
        <v>1147</v>
      </c>
      <c r="D310">
        <v>1998000000</v>
      </c>
      <c r="E310" t="s">
        <v>1148</v>
      </c>
      <c r="F310" t="s">
        <v>1149</v>
      </c>
      <c r="G310" t="s">
        <v>1150</v>
      </c>
      <c r="H310" t="s">
        <v>1151</v>
      </c>
      <c r="I310" t="s">
        <v>300</v>
      </c>
      <c r="J310" t="s">
        <v>358</v>
      </c>
      <c r="K310">
        <v>26</v>
      </c>
      <c r="L310" t="s">
        <v>359</v>
      </c>
      <c r="M310" t="s">
        <v>348</v>
      </c>
      <c r="N310">
        <v>173</v>
      </c>
      <c r="O310" t="s">
        <v>314</v>
      </c>
      <c r="P310">
        <v>0</v>
      </c>
      <c r="Q310">
        <v>0</v>
      </c>
      <c r="R310">
        <v>0</v>
      </c>
    </row>
    <row r="311" spans="1:18">
      <c r="A311" t="s">
        <v>1145</v>
      </c>
      <c r="B311" t="s">
        <v>1146</v>
      </c>
      <c r="C311" t="s">
        <v>1147</v>
      </c>
      <c r="D311">
        <v>1998000000</v>
      </c>
      <c r="E311" t="s">
        <v>1148</v>
      </c>
      <c r="F311" t="s">
        <v>1149</v>
      </c>
      <c r="G311" t="s">
        <v>1150</v>
      </c>
      <c r="H311" t="s">
        <v>1151</v>
      </c>
      <c r="I311" t="s">
        <v>300</v>
      </c>
      <c r="J311" t="s">
        <v>360</v>
      </c>
      <c r="K311">
        <v>27</v>
      </c>
      <c r="L311" t="s">
        <v>359</v>
      </c>
      <c r="M311" t="s">
        <v>350</v>
      </c>
      <c r="N311">
        <v>485</v>
      </c>
      <c r="O311" t="s">
        <v>314</v>
      </c>
      <c r="P311">
        <v>0</v>
      </c>
      <c r="Q311">
        <v>0</v>
      </c>
      <c r="R311">
        <v>0</v>
      </c>
    </row>
    <row r="312" spans="1:18">
      <c r="A312" t="s">
        <v>1145</v>
      </c>
      <c r="B312" t="s">
        <v>1146</v>
      </c>
      <c r="C312" t="s">
        <v>1147</v>
      </c>
      <c r="D312">
        <v>1998000000</v>
      </c>
      <c r="E312" t="s">
        <v>1148</v>
      </c>
      <c r="F312" t="s">
        <v>1149</v>
      </c>
      <c r="G312" t="s">
        <v>1150</v>
      </c>
      <c r="H312" t="s">
        <v>1151</v>
      </c>
      <c r="I312" t="s">
        <v>300</v>
      </c>
      <c r="J312" t="s">
        <v>361</v>
      </c>
      <c r="K312">
        <v>28</v>
      </c>
      <c r="L312" t="s">
        <v>359</v>
      </c>
      <c r="M312" t="s">
        <v>352</v>
      </c>
      <c r="N312">
        <v>4</v>
      </c>
      <c r="O312" t="s">
        <v>314</v>
      </c>
      <c r="P312">
        <v>0</v>
      </c>
      <c r="Q312">
        <v>0</v>
      </c>
      <c r="R312">
        <v>0</v>
      </c>
    </row>
    <row r="313" spans="1:18">
      <c r="A313" t="s">
        <v>1145</v>
      </c>
      <c r="B313" t="s">
        <v>1146</v>
      </c>
      <c r="C313" t="s">
        <v>1147</v>
      </c>
      <c r="D313">
        <v>1998000000</v>
      </c>
      <c r="E313" t="s">
        <v>1148</v>
      </c>
      <c r="F313" t="s">
        <v>1149</v>
      </c>
      <c r="G313" t="s">
        <v>1150</v>
      </c>
      <c r="H313" t="s">
        <v>1151</v>
      </c>
      <c r="I313" t="s">
        <v>300</v>
      </c>
      <c r="J313" t="s">
        <v>362</v>
      </c>
      <c r="K313">
        <v>29</v>
      </c>
      <c r="L313" t="s">
        <v>363</v>
      </c>
      <c r="M313" t="s">
        <v>364</v>
      </c>
      <c r="N313">
        <v>36</v>
      </c>
      <c r="O313" t="s">
        <v>314</v>
      </c>
      <c r="P313">
        <v>0</v>
      </c>
      <c r="Q313">
        <v>0</v>
      </c>
      <c r="R313">
        <v>0</v>
      </c>
    </row>
    <row r="314" spans="1:18">
      <c r="A314" t="s">
        <v>1145</v>
      </c>
      <c r="B314" t="s">
        <v>1146</v>
      </c>
      <c r="C314" t="s">
        <v>1147</v>
      </c>
      <c r="D314">
        <v>1998000000</v>
      </c>
      <c r="E314" t="s">
        <v>1148</v>
      </c>
      <c r="F314" t="s">
        <v>1149</v>
      </c>
      <c r="G314" t="s">
        <v>1150</v>
      </c>
      <c r="H314" t="s">
        <v>1151</v>
      </c>
      <c r="I314" t="s">
        <v>300</v>
      </c>
      <c r="J314" t="s">
        <v>365</v>
      </c>
      <c r="K314">
        <v>30</v>
      </c>
      <c r="L314" t="s">
        <v>363</v>
      </c>
      <c r="M314" t="s">
        <v>366</v>
      </c>
      <c r="N314">
        <v>36</v>
      </c>
      <c r="O314" t="s">
        <v>314</v>
      </c>
      <c r="P314">
        <v>0</v>
      </c>
      <c r="Q314">
        <v>0</v>
      </c>
      <c r="R314">
        <v>0</v>
      </c>
    </row>
    <row r="315" spans="1:18">
      <c r="A315" t="s">
        <v>1145</v>
      </c>
      <c r="B315" t="s">
        <v>1146</v>
      </c>
      <c r="C315" t="s">
        <v>1147</v>
      </c>
      <c r="D315">
        <v>1998000000</v>
      </c>
      <c r="E315" t="s">
        <v>1148</v>
      </c>
      <c r="F315" t="s">
        <v>1149</v>
      </c>
      <c r="G315" t="s">
        <v>1150</v>
      </c>
      <c r="H315" t="s">
        <v>1151</v>
      </c>
      <c r="I315" t="s">
        <v>300</v>
      </c>
      <c r="J315" t="s">
        <v>367</v>
      </c>
      <c r="K315">
        <v>31</v>
      </c>
      <c r="L315" t="s">
        <v>363</v>
      </c>
      <c r="M315" t="s">
        <v>368</v>
      </c>
      <c r="N315">
        <v>253</v>
      </c>
      <c r="O315" t="s">
        <v>314</v>
      </c>
      <c r="P315">
        <v>0</v>
      </c>
      <c r="Q315">
        <v>0</v>
      </c>
      <c r="R315">
        <v>0</v>
      </c>
    </row>
    <row r="316" spans="1:18">
      <c r="A316" t="s">
        <v>1145</v>
      </c>
      <c r="B316" t="s">
        <v>1146</v>
      </c>
      <c r="C316" t="s">
        <v>1147</v>
      </c>
      <c r="D316">
        <v>1998000000</v>
      </c>
      <c r="E316" t="s">
        <v>1148</v>
      </c>
      <c r="F316" t="s">
        <v>1149</v>
      </c>
      <c r="G316" t="s">
        <v>1150</v>
      </c>
      <c r="H316" t="s">
        <v>1151</v>
      </c>
      <c r="I316" t="s">
        <v>300</v>
      </c>
      <c r="J316" t="s">
        <v>369</v>
      </c>
      <c r="K316">
        <v>32</v>
      </c>
      <c r="L316" t="s">
        <v>363</v>
      </c>
      <c r="M316" t="s">
        <v>370</v>
      </c>
      <c r="N316">
        <v>18</v>
      </c>
      <c r="O316" t="s">
        <v>314</v>
      </c>
      <c r="P316">
        <v>0</v>
      </c>
      <c r="Q316">
        <v>0</v>
      </c>
      <c r="R316">
        <v>0</v>
      </c>
    </row>
    <row r="317" spans="1:18">
      <c r="A317" t="s">
        <v>1145</v>
      </c>
      <c r="B317" t="s">
        <v>1146</v>
      </c>
      <c r="C317" t="s">
        <v>1147</v>
      </c>
      <c r="D317">
        <v>1998000000</v>
      </c>
      <c r="E317" t="s">
        <v>1148</v>
      </c>
      <c r="F317" t="s">
        <v>1149</v>
      </c>
      <c r="G317" t="s">
        <v>1150</v>
      </c>
      <c r="H317" t="s">
        <v>1151</v>
      </c>
      <c r="I317" t="s">
        <v>300</v>
      </c>
      <c r="J317" t="s">
        <v>371</v>
      </c>
      <c r="K317">
        <v>33</v>
      </c>
      <c r="L317" t="s">
        <v>372</v>
      </c>
      <c r="M317" t="s">
        <v>373</v>
      </c>
      <c r="N317">
        <v>1570.5</v>
      </c>
      <c r="O317" t="s">
        <v>1173</v>
      </c>
      <c r="P317">
        <v>0</v>
      </c>
      <c r="Q317">
        <v>0</v>
      </c>
      <c r="R317">
        <v>0</v>
      </c>
    </row>
    <row r="318" spans="1:18">
      <c r="A318" t="s">
        <v>1145</v>
      </c>
      <c r="B318" t="s">
        <v>1146</v>
      </c>
      <c r="C318" t="s">
        <v>1147</v>
      </c>
      <c r="D318">
        <v>1998000000</v>
      </c>
      <c r="E318" t="s">
        <v>1148</v>
      </c>
      <c r="F318" t="s">
        <v>1149</v>
      </c>
      <c r="G318" t="s">
        <v>1150</v>
      </c>
      <c r="H318" t="s">
        <v>1151</v>
      </c>
      <c r="I318" t="s">
        <v>300</v>
      </c>
      <c r="J318" t="s">
        <v>374</v>
      </c>
      <c r="K318">
        <v>34</v>
      </c>
      <c r="L318" t="s">
        <v>375</v>
      </c>
      <c r="M318" t="s">
        <v>376</v>
      </c>
      <c r="N318">
        <v>3087</v>
      </c>
      <c r="O318" t="s">
        <v>314</v>
      </c>
      <c r="P318">
        <v>0</v>
      </c>
      <c r="Q318">
        <v>0</v>
      </c>
      <c r="R318">
        <v>0</v>
      </c>
    </row>
    <row r="319" spans="1:18">
      <c r="A319" t="s">
        <v>1145</v>
      </c>
      <c r="B319" t="s">
        <v>1146</v>
      </c>
      <c r="C319" t="s">
        <v>1147</v>
      </c>
      <c r="D319">
        <v>1998000000</v>
      </c>
      <c r="E319" t="s">
        <v>1148</v>
      </c>
      <c r="F319" t="s">
        <v>1149</v>
      </c>
      <c r="G319" t="s">
        <v>1150</v>
      </c>
      <c r="H319" t="s">
        <v>1151</v>
      </c>
      <c r="I319" t="s">
        <v>300</v>
      </c>
      <c r="J319" t="s">
        <v>377</v>
      </c>
      <c r="K319">
        <v>35</v>
      </c>
      <c r="L319" t="s">
        <v>378</v>
      </c>
      <c r="M319" t="s">
        <v>376</v>
      </c>
      <c r="N319">
        <v>3087</v>
      </c>
      <c r="O319" t="s">
        <v>314</v>
      </c>
      <c r="P319">
        <v>0</v>
      </c>
      <c r="Q319">
        <v>0</v>
      </c>
      <c r="R319">
        <v>0</v>
      </c>
    </row>
    <row r="320" spans="1:18">
      <c r="A320" t="s">
        <v>1145</v>
      </c>
      <c r="B320" t="s">
        <v>1146</v>
      </c>
      <c r="C320" t="s">
        <v>1147</v>
      </c>
      <c r="D320">
        <v>1998000000</v>
      </c>
      <c r="E320" t="s">
        <v>1148</v>
      </c>
      <c r="F320" t="s">
        <v>1149</v>
      </c>
      <c r="G320" t="s">
        <v>1150</v>
      </c>
      <c r="H320" t="s">
        <v>1151</v>
      </c>
      <c r="I320" t="s">
        <v>300</v>
      </c>
      <c r="J320" t="s">
        <v>379</v>
      </c>
      <c r="K320">
        <v>36</v>
      </c>
      <c r="L320" t="s">
        <v>380</v>
      </c>
      <c r="M320" t="s">
        <v>381</v>
      </c>
      <c r="N320">
        <v>7907.17</v>
      </c>
      <c r="O320" t="s">
        <v>1173</v>
      </c>
      <c r="P320">
        <v>0</v>
      </c>
      <c r="Q320">
        <v>0</v>
      </c>
      <c r="R320">
        <v>0</v>
      </c>
    </row>
    <row r="321" spans="1:18">
      <c r="A321" t="s">
        <v>1145</v>
      </c>
      <c r="B321" t="s">
        <v>1146</v>
      </c>
      <c r="C321" t="s">
        <v>1147</v>
      </c>
      <c r="D321">
        <v>1998000000</v>
      </c>
      <c r="E321" t="s">
        <v>1148</v>
      </c>
      <c r="F321" t="s">
        <v>1149</v>
      </c>
      <c r="G321" t="s">
        <v>1150</v>
      </c>
      <c r="H321" t="s">
        <v>1151</v>
      </c>
      <c r="I321" t="s">
        <v>300</v>
      </c>
      <c r="J321" t="s">
        <v>382</v>
      </c>
      <c r="K321">
        <v>37</v>
      </c>
      <c r="L321" t="s">
        <v>383</v>
      </c>
      <c r="M321" t="s">
        <v>1155</v>
      </c>
      <c r="N321">
        <v>3906.74</v>
      </c>
      <c r="O321" t="s">
        <v>1173</v>
      </c>
      <c r="P321">
        <v>0</v>
      </c>
      <c r="Q321">
        <v>0</v>
      </c>
      <c r="R321">
        <v>0</v>
      </c>
    </row>
    <row r="322" spans="1:18">
      <c r="A322" t="s">
        <v>1145</v>
      </c>
      <c r="B322" t="s">
        <v>1146</v>
      </c>
      <c r="C322" t="s">
        <v>1147</v>
      </c>
      <c r="D322">
        <v>1998000000</v>
      </c>
      <c r="E322" t="s">
        <v>1148</v>
      </c>
      <c r="F322" t="s">
        <v>1149</v>
      </c>
      <c r="G322" t="s">
        <v>1150</v>
      </c>
      <c r="H322" t="s">
        <v>1151</v>
      </c>
      <c r="I322" t="s">
        <v>300</v>
      </c>
      <c r="J322" t="s">
        <v>384</v>
      </c>
      <c r="K322">
        <v>38</v>
      </c>
      <c r="L322" t="s">
        <v>385</v>
      </c>
      <c r="M322" t="s">
        <v>386</v>
      </c>
      <c r="N322">
        <v>135.37</v>
      </c>
      <c r="O322" t="s">
        <v>1156</v>
      </c>
      <c r="P322">
        <v>0</v>
      </c>
      <c r="Q322">
        <v>0</v>
      </c>
      <c r="R322">
        <v>0</v>
      </c>
    </row>
    <row r="323" spans="1:18">
      <c r="A323" t="s">
        <v>1145</v>
      </c>
      <c r="B323" t="s">
        <v>1146</v>
      </c>
      <c r="C323" t="s">
        <v>1147</v>
      </c>
      <c r="D323">
        <v>1998000000</v>
      </c>
      <c r="E323" t="s">
        <v>1148</v>
      </c>
      <c r="F323" t="s">
        <v>1149</v>
      </c>
      <c r="G323" t="s">
        <v>1150</v>
      </c>
      <c r="H323" t="s">
        <v>1151</v>
      </c>
      <c r="I323" t="s">
        <v>300</v>
      </c>
      <c r="J323" t="s">
        <v>387</v>
      </c>
      <c r="K323">
        <v>39</v>
      </c>
      <c r="L323" t="s">
        <v>385</v>
      </c>
      <c r="M323" t="s">
        <v>388</v>
      </c>
      <c r="N323">
        <v>153.58000000000001</v>
      </c>
      <c r="O323" t="s">
        <v>1156</v>
      </c>
      <c r="P323">
        <v>0</v>
      </c>
      <c r="Q323">
        <v>0</v>
      </c>
      <c r="R323">
        <v>0</v>
      </c>
    </row>
    <row r="324" spans="1:18">
      <c r="A324" t="s">
        <v>1145</v>
      </c>
      <c r="B324" t="s">
        <v>1146</v>
      </c>
      <c r="C324" t="s">
        <v>1147</v>
      </c>
      <c r="D324">
        <v>1998000000</v>
      </c>
      <c r="E324" t="s">
        <v>1148</v>
      </c>
      <c r="F324" t="s">
        <v>1149</v>
      </c>
      <c r="G324" t="s">
        <v>1150</v>
      </c>
      <c r="H324" t="s">
        <v>1151</v>
      </c>
      <c r="I324" t="s">
        <v>300</v>
      </c>
      <c r="J324" t="s">
        <v>389</v>
      </c>
      <c r="K324">
        <v>40</v>
      </c>
      <c r="L324" t="s">
        <v>385</v>
      </c>
      <c r="M324" t="s">
        <v>390</v>
      </c>
      <c r="N324">
        <v>492.05</v>
      </c>
      <c r="O324" t="s">
        <v>1156</v>
      </c>
      <c r="P324">
        <v>0</v>
      </c>
      <c r="Q324">
        <v>0</v>
      </c>
      <c r="R324">
        <v>0</v>
      </c>
    </row>
    <row r="325" spans="1:18">
      <c r="A325" t="s">
        <v>1145</v>
      </c>
      <c r="B325" t="s">
        <v>1146</v>
      </c>
      <c r="C325" t="s">
        <v>1147</v>
      </c>
      <c r="D325">
        <v>1998000000</v>
      </c>
      <c r="E325" t="s">
        <v>1148</v>
      </c>
      <c r="F325" t="s">
        <v>1149</v>
      </c>
      <c r="G325" t="s">
        <v>1150</v>
      </c>
      <c r="H325" t="s">
        <v>1151</v>
      </c>
      <c r="I325" t="s">
        <v>300</v>
      </c>
      <c r="J325" t="s">
        <v>391</v>
      </c>
      <c r="K325">
        <v>41</v>
      </c>
      <c r="L325" t="s">
        <v>392</v>
      </c>
      <c r="M325" t="s">
        <v>393</v>
      </c>
      <c r="N325">
        <v>330.04</v>
      </c>
      <c r="O325" t="s">
        <v>1156</v>
      </c>
      <c r="P325">
        <v>0</v>
      </c>
      <c r="Q325">
        <v>0</v>
      </c>
      <c r="R325">
        <v>0</v>
      </c>
    </row>
    <row r="326" spans="1:18">
      <c r="A326" t="s">
        <v>1145</v>
      </c>
      <c r="B326" t="s">
        <v>1146</v>
      </c>
      <c r="C326" t="s">
        <v>1147</v>
      </c>
      <c r="D326">
        <v>1998000000</v>
      </c>
      <c r="E326" t="s">
        <v>1148</v>
      </c>
      <c r="F326" t="s">
        <v>1149</v>
      </c>
      <c r="G326" t="s">
        <v>1150</v>
      </c>
      <c r="H326" t="s">
        <v>1151</v>
      </c>
      <c r="I326" t="s">
        <v>300</v>
      </c>
      <c r="J326" t="s">
        <v>394</v>
      </c>
      <c r="K326">
        <v>42</v>
      </c>
      <c r="L326" t="s">
        <v>395</v>
      </c>
      <c r="M326" t="s">
        <v>396</v>
      </c>
      <c r="N326">
        <v>1496.63</v>
      </c>
      <c r="O326" t="s">
        <v>1156</v>
      </c>
      <c r="P326">
        <v>0</v>
      </c>
      <c r="Q326">
        <v>0</v>
      </c>
      <c r="R326">
        <v>0</v>
      </c>
    </row>
    <row r="327" spans="1:18">
      <c r="A327" t="s">
        <v>1145</v>
      </c>
      <c r="B327" t="s">
        <v>1146</v>
      </c>
      <c r="C327" t="s">
        <v>1147</v>
      </c>
      <c r="D327">
        <v>1998000000</v>
      </c>
      <c r="E327" t="s">
        <v>1148</v>
      </c>
      <c r="F327" t="s">
        <v>1149</v>
      </c>
      <c r="G327" t="s">
        <v>1150</v>
      </c>
      <c r="H327" t="s">
        <v>1151</v>
      </c>
      <c r="I327" t="s">
        <v>300</v>
      </c>
      <c r="J327" t="s">
        <v>397</v>
      </c>
      <c r="K327">
        <v>43</v>
      </c>
      <c r="L327" t="s">
        <v>398</v>
      </c>
      <c r="M327" t="s">
        <v>1155</v>
      </c>
      <c r="N327">
        <v>4000.42</v>
      </c>
      <c r="O327" t="s">
        <v>1173</v>
      </c>
      <c r="P327">
        <v>0</v>
      </c>
      <c r="Q327">
        <v>0</v>
      </c>
      <c r="R327">
        <v>0</v>
      </c>
    </row>
    <row r="328" spans="1:18">
      <c r="A328" t="s">
        <v>1145</v>
      </c>
      <c r="B328" t="s">
        <v>1146</v>
      </c>
      <c r="C328" t="s">
        <v>1147</v>
      </c>
      <c r="D328">
        <v>1998000000</v>
      </c>
      <c r="E328" t="s">
        <v>1148</v>
      </c>
      <c r="F328" t="s">
        <v>1149</v>
      </c>
      <c r="G328" t="s">
        <v>1150</v>
      </c>
      <c r="H328" t="s">
        <v>1151</v>
      </c>
      <c r="I328" t="s">
        <v>300</v>
      </c>
      <c r="J328" t="s">
        <v>1658</v>
      </c>
      <c r="K328">
        <v>44</v>
      </c>
      <c r="L328" t="s">
        <v>1659</v>
      </c>
      <c r="M328" t="s">
        <v>1657</v>
      </c>
      <c r="N328">
        <v>104.73</v>
      </c>
      <c r="O328" t="s">
        <v>1513</v>
      </c>
      <c r="P328">
        <v>0</v>
      </c>
      <c r="Q328">
        <v>0</v>
      </c>
      <c r="R328">
        <v>0</v>
      </c>
    </row>
    <row r="329" spans="1:18">
      <c r="A329" t="s">
        <v>1145</v>
      </c>
      <c r="B329" t="s">
        <v>1146</v>
      </c>
      <c r="C329" t="s">
        <v>1147</v>
      </c>
      <c r="D329">
        <v>1998000000</v>
      </c>
      <c r="E329" t="s">
        <v>1148</v>
      </c>
      <c r="F329" t="s">
        <v>1149</v>
      </c>
      <c r="G329" t="s">
        <v>1150</v>
      </c>
      <c r="H329" t="s">
        <v>1151</v>
      </c>
      <c r="I329" t="s">
        <v>300</v>
      </c>
      <c r="J329" t="s">
        <v>1653</v>
      </c>
      <c r="K329">
        <v>45</v>
      </c>
      <c r="L329" t="s">
        <v>1646</v>
      </c>
      <c r="M329" t="s">
        <v>1654</v>
      </c>
      <c r="N329">
        <v>4000.42</v>
      </c>
      <c r="O329" t="s">
        <v>1173</v>
      </c>
      <c r="P329">
        <v>0</v>
      </c>
      <c r="Q329">
        <v>0</v>
      </c>
      <c r="R329">
        <v>0</v>
      </c>
    </row>
    <row r="330" spans="1:18">
      <c r="A330" t="s">
        <v>1145</v>
      </c>
      <c r="B330" t="s">
        <v>1146</v>
      </c>
      <c r="C330" t="s">
        <v>1147</v>
      </c>
      <c r="D330">
        <v>1998000000</v>
      </c>
      <c r="E330" t="s">
        <v>1148</v>
      </c>
      <c r="F330" t="s">
        <v>1149</v>
      </c>
      <c r="G330" t="s">
        <v>1150</v>
      </c>
      <c r="H330" t="s">
        <v>1151</v>
      </c>
      <c r="I330" t="s">
        <v>300</v>
      </c>
      <c r="J330" t="s">
        <v>399</v>
      </c>
      <c r="K330">
        <v>46</v>
      </c>
      <c r="L330" t="s">
        <v>400</v>
      </c>
      <c r="M330" t="s">
        <v>1155</v>
      </c>
      <c r="N330">
        <v>210.7</v>
      </c>
      <c r="O330" t="s">
        <v>1156</v>
      </c>
      <c r="P330">
        <v>0</v>
      </c>
      <c r="Q330">
        <v>0</v>
      </c>
      <c r="R330">
        <v>0</v>
      </c>
    </row>
    <row r="331" spans="1:18">
      <c r="A331" t="s">
        <v>1145</v>
      </c>
      <c r="B331" t="s">
        <v>1146</v>
      </c>
      <c r="C331" t="s">
        <v>1147</v>
      </c>
      <c r="D331">
        <v>1998000000</v>
      </c>
      <c r="E331" t="s">
        <v>1148</v>
      </c>
      <c r="F331" t="s">
        <v>1149</v>
      </c>
      <c r="G331" t="s">
        <v>1150</v>
      </c>
      <c r="H331" t="s">
        <v>1151</v>
      </c>
      <c r="I331" t="s">
        <v>300</v>
      </c>
      <c r="J331" t="s">
        <v>401</v>
      </c>
      <c r="K331">
        <v>47</v>
      </c>
      <c r="L331" t="s">
        <v>402</v>
      </c>
      <c r="M331" t="s">
        <v>1155</v>
      </c>
      <c r="N331">
        <v>26.13</v>
      </c>
      <c r="O331" t="s">
        <v>1156</v>
      </c>
      <c r="P331">
        <v>0</v>
      </c>
      <c r="Q331">
        <v>0</v>
      </c>
      <c r="R331">
        <v>0</v>
      </c>
    </row>
    <row r="332" spans="1:18">
      <c r="A332" t="s">
        <v>1145</v>
      </c>
      <c r="B332" t="s">
        <v>1146</v>
      </c>
      <c r="C332" t="s">
        <v>1147</v>
      </c>
      <c r="D332">
        <v>1998000000</v>
      </c>
      <c r="E332" t="s">
        <v>1148</v>
      </c>
      <c r="F332" t="s">
        <v>1149</v>
      </c>
      <c r="G332" t="s">
        <v>1150</v>
      </c>
      <c r="H332" t="s">
        <v>1151</v>
      </c>
      <c r="I332" t="s">
        <v>300</v>
      </c>
      <c r="J332" t="s">
        <v>403</v>
      </c>
      <c r="K332">
        <v>48</v>
      </c>
      <c r="L332" t="s">
        <v>404</v>
      </c>
      <c r="M332" t="s">
        <v>1155</v>
      </c>
      <c r="N332">
        <v>104.58</v>
      </c>
      <c r="O332" t="s">
        <v>1156</v>
      </c>
      <c r="P332">
        <v>0</v>
      </c>
      <c r="Q332">
        <v>0</v>
      </c>
      <c r="R332">
        <v>0</v>
      </c>
    </row>
    <row r="333" spans="1:18">
      <c r="A333" t="s">
        <v>1145</v>
      </c>
      <c r="B333" t="s">
        <v>1146</v>
      </c>
      <c r="C333" t="s">
        <v>1147</v>
      </c>
      <c r="D333">
        <v>1998000000</v>
      </c>
      <c r="E333" t="s">
        <v>1148</v>
      </c>
      <c r="F333" t="s">
        <v>1149</v>
      </c>
      <c r="G333" t="s">
        <v>1150</v>
      </c>
      <c r="H333" t="s">
        <v>1151</v>
      </c>
      <c r="I333" t="s">
        <v>300</v>
      </c>
      <c r="J333" t="s">
        <v>405</v>
      </c>
      <c r="K333">
        <v>49</v>
      </c>
      <c r="L333" t="s">
        <v>406</v>
      </c>
      <c r="M333" t="s">
        <v>407</v>
      </c>
      <c r="N333">
        <v>271.5</v>
      </c>
      <c r="O333" t="s">
        <v>1479</v>
      </c>
      <c r="P333">
        <v>0</v>
      </c>
      <c r="Q333">
        <v>0</v>
      </c>
      <c r="R333">
        <v>0</v>
      </c>
    </row>
    <row r="334" spans="1:18">
      <c r="A334" t="s">
        <v>1145</v>
      </c>
      <c r="B334" t="s">
        <v>1146</v>
      </c>
      <c r="C334" t="s">
        <v>1147</v>
      </c>
      <c r="D334">
        <v>1998000000</v>
      </c>
      <c r="E334" t="s">
        <v>1148</v>
      </c>
      <c r="F334" t="s">
        <v>1149</v>
      </c>
      <c r="G334" t="s">
        <v>1150</v>
      </c>
      <c r="H334" t="s">
        <v>1151</v>
      </c>
      <c r="I334" t="s">
        <v>300</v>
      </c>
      <c r="J334" t="s">
        <v>408</v>
      </c>
      <c r="K334">
        <v>50</v>
      </c>
      <c r="L334" t="s">
        <v>409</v>
      </c>
      <c r="M334" t="s">
        <v>410</v>
      </c>
      <c r="N334">
        <v>844.1</v>
      </c>
      <c r="O334" t="s">
        <v>1479</v>
      </c>
      <c r="P334">
        <v>0</v>
      </c>
      <c r="Q334">
        <v>0</v>
      </c>
      <c r="R334">
        <v>0</v>
      </c>
    </row>
    <row r="335" spans="1:18">
      <c r="A335" t="s">
        <v>1145</v>
      </c>
      <c r="B335" t="s">
        <v>1146</v>
      </c>
      <c r="C335" t="s">
        <v>1147</v>
      </c>
      <c r="D335">
        <v>1998000000</v>
      </c>
      <c r="E335" t="s">
        <v>1148</v>
      </c>
      <c r="F335" t="s">
        <v>1149</v>
      </c>
      <c r="G335" t="s">
        <v>1150</v>
      </c>
      <c r="H335" t="s">
        <v>1151</v>
      </c>
      <c r="I335" t="s">
        <v>300</v>
      </c>
      <c r="J335" t="s">
        <v>411</v>
      </c>
      <c r="K335">
        <v>51</v>
      </c>
      <c r="L335" t="s">
        <v>409</v>
      </c>
      <c r="M335" t="s">
        <v>412</v>
      </c>
      <c r="N335">
        <v>310.08</v>
      </c>
      <c r="O335" t="s">
        <v>1479</v>
      </c>
      <c r="P335">
        <v>0</v>
      </c>
      <c r="Q335">
        <v>0</v>
      </c>
      <c r="R335">
        <v>0</v>
      </c>
    </row>
    <row r="336" spans="1:18">
      <c r="A336" t="s">
        <v>1145</v>
      </c>
      <c r="B336" t="s">
        <v>1146</v>
      </c>
      <c r="C336" t="s">
        <v>1147</v>
      </c>
      <c r="D336">
        <v>1998000000</v>
      </c>
      <c r="E336" t="s">
        <v>1148</v>
      </c>
      <c r="F336" t="s">
        <v>1149</v>
      </c>
      <c r="G336" t="s">
        <v>1150</v>
      </c>
      <c r="H336" t="s">
        <v>1151</v>
      </c>
      <c r="I336" t="s">
        <v>300</v>
      </c>
      <c r="J336" t="s">
        <v>413</v>
      </c>
      <c r="K336">
        <v>52</v>
      </c>
      <c r="L336" t="s">
        <v>409</v>
      </c>
      <c r="M336" t="s">
        <v>414</v>
      </c>
      <c r="N336">
        <v>824.56</v>
      </c>
      <c r="O336" t="s">
        <v>1479</v>
      </c>
      <c r="P336">
        <v>0</v>
      </c>
      <c r="Q336">
        <v>0</v>
      </c>
      <c r="R336">
        <v>0</v>
      </c>
    </row>
    <row r="337" spans="1:18">
      <c r="A337" t="s">
        <v>1145</v>
      </c>
      <c r="B337" t="s">
        <v>1146</v>
      </c>
      <c r="C337" t="s">
        <v>1147</v>
      </c>
      <c r="D337">
        <v>1998000000</v>
      </c>
      <c r="E337" t="s">
        <v>1148</v>
      </c>
      <c r="F337" t="s">
        <v>1149</v>
      </c>
      <c r="G337" t="s">
        <v>1150</v>
      </c>
      <c r="H337" t="s">
        <v>1151</v>
      </c>
      <c r="I337" t="s">
        <v>300</v>
      </c>
      <c r="J337" t="s">
        <v>415</v>
      </c>
      <c r="K337">
        <v>53</v>
      </c>
      <c r="L337" t="s">
        <v>409</v>
      </c>
      <c r="M337" t="s">
        <v>416</v>
      </c>
      <c r="N337">
        <v>1704.42</v>
      </c>
      <c r="O337" t="s">
        <v>1479</v>
      </c>
      <c r="P337">
        <v>0</v>
      </c>
      <c r="Q337">
        <v>0</v>
      </c>
      <c r="R337">
        <v>0</v>
      </c>
    </row>
    <row r="338" spans="1:18">
      <c r="A338" t="s">
        <v>1145</v>
      </c>
      <c r="B338" t="s">
        <v>1146</v>
      </c>
      <c r="C338" t="s">
        <v>1147</v>
      </c>
      <c r="D338">
        <v>1998000000</v>
      </c>
      <c r="E338" t="s">
        <v>1148</v>
      </c>
      <c r="F338" t="s">
        <v>1149</v>
      </c>
      <c r="G338" t="s">
        <v>1150</v>
      </c>
      <c r="H338" t="s">
        <v>1151</v>
      </c>
      <c r="I338" t="s">
        <v>300</v>
      </c>
      <c r="J338" t="s">
        <v>417</v>
      </c>
      <c r="K338">
        <v>54</v>
      </c>
      <c r="L338" t="s">
        <v>409</v>
      </c>
      <c r="M338" t="s">
        <v>418</v>
      </c>
      <c r="N338">
        <v>4369.2299999999996</v>
      </c>
      <c r="O338" t="s">
        <v>1479</v>
      </c>
      <c r="P338">
        <v>0</v>
      </c>
      <c r="Q338">
        <v>0</v>
      </c>
      <c r="R338">
        <v>0</v>
      </c>
    </row>
    <row r="339" spans="1:18">
      <c r="A339" t="s">
        <v>1145</v>
      </c>
      <c r="B339" t="s">
        <v>1146</v>
      </c>
      <c r="C339" t="s">
        <v>1147</v>
      </c>
      <c r="D339">
        <v>1998000000</v>
      </c>
      <c r="E339" t="s">
        <v>1148</v>
      </c>
      <c r="F339" t="s">
        <v>1149</v>
      </c>
      <c r="G339" t="s">
        <v>1150</v>
      </c>
      <c r="H339" t="s">
        <v>1151</v>
      </c>
      <c r="I339" t="s">
        <v>300</v>
      </c>
      <c r="J339" t="s">
        <v>419</v>
      </c>
      <c r="K339">
        <v>55</v>
      </c>
      <c r="L339" t="s">
        <v>409</v>
      </c>
      <c r="M339" t="s">
        <v>420</v>
      </c>
      <c r="N339">
        <v>12260.89</v>
      </c>
      <c r="O339" t="s">
        <v>1479</v>
      </c>
      <c r="P339">
        <v>0</v>
      </c>
      <c r="Q339">
        <v>0</v>
      </c>
      <c r="R339">
        <v>0</v>
      </c>
    </row>
    <row r="340" spans="1:18">
      <c r="A340" t="s">
        <v>1145</v>
      </c>
      <c r="B340" t="s">
        <v>1146</v>
      </c>
      <c r="C340" t="s">
        <v>1147</v>
      </c>
      <c r="D340">
        <v>1998000000</v>
      </c>
      <c r="E340" t="s">
        <v>1148</v>
      </c>
      <c r="F340" t="s">
        <v>1149</v>
      </c>
      <c r="G340" t="s">
        <v>1150</v>
      </c>
      <c r="H340" t="s">
        <v>1151</v>
      </c>
      <c r="I340" t="s">
        <v>300</v>
      </c>
      <c r="J340" t="s">
        <v>421</v>
      </c>
      <c r="K340">
        <v>56</v>
      </c>
      <c r="L340" t="s">
        <v>409</v>
      </c>
      <c r="M340" t="s">
        <v>422</v>
      </c>
      <c r="N340">
        <v>2821.52</v>
      </c>
      <c r="O340" t="s">
        <v>1479</v>
      </c>
      <c r="P340">
        <v>0</v>
      </c>
      <c r="Q340">
        <v>0</v>
      </c>
      <c r="R340">
        <v>0</v>
      </c>
    </row>
    <row r="341" spans="1:18">
      <c r="A341" t="s">
        <v>1145</v>
      </c>
      <c r="B341" t="s">
        <v>1146</v>
      </c>
      <c r="C341" t="s">
        <v>1147</v>
      </c>
      <c r="D341">
        <v>1998000000</v>
      </c>
      <c r="E341" t="s">
        <v>1148</v>
      </c>
      <c r="F341" t="s">
        <v>1149</v>
      </c>
      <c r="G341" t="s">
        <v>1150</v>
      </c>
      <c r="H341" t="s">
        <v>1151</v>
      </c>
      <c r="I341" t="s">
        <v>300</v>
      </c>
      <c r="J341" t="s">
        <v>423</v>
      </c>
      <c r="K341">
        <v>57</v>
      </c>
      <c r="L341" t="s">
        <v>409</v>
      </c>
      <c r="M341" t="s">
        <v>424</v>
      </c>
      <c r="N341">
        <v>88.2</v>
      </c>
      <c r="O341" t="s">
        <v>1479</v>
      </c>
      <c r="P341">
        <v>0</v>
      </c>
      <c r="Q341">
        <v>0</v>
      </c>
      <c r="R341">
        <v>0</v>
      </c>
    </row>
    <row r="342" spans="1:18">
      <c r="A342" t="s">
        <v>1145</v>
      </c>
      <c r="B342" t="s">
        <v>1146</v>
      </c>
      <c r="C342" t="s">
        <v>1147</v>
      </c>
      <c r="D342">
        <v>1998000000</v>
      </c>
      <c r="E342" t="s">
        <v>1148</v>
      </c>
      <c r="F342" t="s">
        <v>1149</v>
      </c>
      <c r="G342" t="s">
        <v>1150</v>
      </c>
      <c r="H342" t="s">
        <v>1151</v>
      </c>
      <c r="I342" t="s">
        <v>300</v>
      </c>
      <c r="J342" t="s">
        <v>425</v>
      </c>
      <c r="K342">
        <v>58</v>
      </c>
      <c r="L342" t="s">
        <v>426</v>
      </c>
      <c r="M342" t="s">
        <v>427</v>
      </c>
      <c r="N342">
        <v>30714.79</v>
      </c>
      <c r="O342" t="s">
        <v>1479</v>
      </c>
      <c r="P342">
        <v>0</v>
      </c>
      <c r="Q342">
        <v>0</v>
      </c>
      <c r="R342">
        <v>0</v>
      </c>
    </row>
    <row r="343" spans="1:18">
      <c r="A343" t="s">
        <v>1145</v>
      </c>
      <c r="B343" t="s">
        <v>1146</v>
      </c>
      <c r="C343" t="s">
        <v>1147</v>
      </c>
      <c r="D343">
        <v>1998000000</v>
      </c>
      <c r="E343" t="s">
        <v>1148</v>
      </c>
      <c r="F343" t="s">
        <v>1149</v>
      </c>
      <c r="G343" t="s">
        <v>1150</v>
      </c>
      <c r="H343" t="s">
        <v>1151</v>
      </c>
      <c r="I343" t="s">
        <v>300</v>
      </c>
      <c r="J343" t="s">
        <v>428</v>
      </c>
      <c r="K343">
        <v>59</v>
      </c>
      <c r="L343" t="s">
        <v>426</v>
      </c>
      <c r="M343" t="s">
        <v>429</v>
      </c>
      <c r="N343">
        <v>1463.58</v>
      </c>
      <c r="O343" t="s">
        <v>1479</v>
      </c>
      <c r="P343">
        <v>0</v>
      </c>
      <c r="Q343">
        <v>0</v>
      </c>
      <c r="R343">
        <v>0</v>
      </c>
    </row>
    <row r="344" spans="1:18">
      <c r="A344" t="s">
        <v>1145</v>
      </c>
      <c r="B344" t="s">
        <v>1146</v>
      </c>
      <c r="C344" t="s">
        <v>1147</v>
      </c>
      <c r="D344">
        <v>1998000000</v>
      </c>
      <c r="E344" t="s">
        <v>1148</v>
      </c>
      <c r="F344" t="s">
        <v>1149</v>
      </c>
      <c r="G344" t="s">
        <v>1150</v>
      </c>
      <c r="H344" t="s">
        <v>1151</v>
      </c>
      <c r="I344" t="s">
        <v>300</v>
      </c>
      <c r="J344" t="s">
        <v>430</v>
      </c>
      <c r="K344">
        <v>60</v>
      </c>
      <c r="L344" t="s">
        <v>431</v>
      </c>
      <c r="M344" t="s">
        <v>432</v>
      </c>
      <c r="N344">
        <v>32178.37</v>
      </c>
      <c r="O344" t="s">
        <v>1479</v>
      </c>
      <c r="P344">
        <v>0</v>
      </c>
      <c r="Q344">
        <v>0</v>
      </c>
      <c r="R344">
        <v>0</v>
      </c>
    </row>
    <row r="345" spans="1:18">
      <c r="A345" t="s">
        <v>1145</v>
      </c>
      <c r="B345" t="s">
        <v>1146</v>
      </c>
      <c r="C345" t="s">
        <v>1147</v>
      </c>
      <c r="D345">
        <v>1998000000</v>
      </c>
      <c r="E345" t="s">
        <v>1148</v>
      </c>
      <c r="F345" t="s">
        <v>1149</v>
      </c>
      <c r="G345" t="s">
        <v>1150</v>
      </c>
      <c r="H345" t="s">
        <v>1151</v>
      </c>
      <c r="I345" t="s">
        <v>300</v>
      </c>
      <c r="J345" t="s">
        <v>433</v>
      </c>
      <c r="K345">
        <v>61</v>
      </c>
      <c r="L345" t="s">
        <v>434</v>
      </c>
      <c r="M345" t="s">
        <v>435</v>
      </c>
      <c r="N345">
        <v>145</v>
      </c>
      <c r="O345" t="s">
        <v>1549</v>
      </c>
      <c r="P345">
        <v>0</v>
      </c>
      <c r="Q345">
        <v>0</v>
      </c>
      <c r="R345">
        <v>0</v>
      </c>
    </row>
    <row r="346" spans="1:18">
      <c r="A346" t="s">
        <v>1145</v>
      </c>
      <c r="B346" t="s">
        <v>1146</v>
      </c>
      <c r="C346" t="s">
        <v>1147</v>
      </c>
      <c r="D346">
        <v>1998000000</v>
      </c>
      <c r="E346" t="s">
        <v>1148</v>
      </c>
      <c r="F346" t="s">
        <v>1149</v>
      </c>
      <c r="G346" t="s">
        <v>1150</v>
      </c>
      <c r="H346" t="s">
        <v>1151</v>
      </c>
      <c r="I346" t="s">
        <v>300</v>
      </c>
      <c r="J346" t="s">
        <v>436</v>
      </c>
      <c r="K346">
        <v>62</v>
      </c>
      <c r="L346" t="s">
        <v>434</v>
      </c>
      <c r="M346" t="s">
        <v>437</v>
      </c>
      <c r="N346">
        <v>17139</v>
      </c>
      <c r="O346" t="s">
        <v>1549</v>
      </c>
      <c r="P346">
        <v>0</v>
      </c>
      <c r="Q346">
        <v>0</v>
      </c>
      <c r="R346">
        <v>0</v>
      </c>
    </row>
    <row r="347" spans="1:18">
      <c r="A347" t="s">
        <v>1145</v>
      </c>
      <c r="B347" t="s">
        <v>1146</v>
      </c>
      <c r="C347" t="s">
        <v>1147</v>
      </c>
      <c r="D347">
        <v>1998000000</v>
      </c>
      <c r="E347" t="s">
        <v>1148</v>
      </c>
      <c r="F347" t="s">
        <v>1149</v>
      </c>
      <c r="G347" t="s">
        <v>1150</v>
      </c>
      <c r="H347" t="s">
        <v>1151</v>
      </c>
      <c r="I347" t="s">
        <v>300</v>
      </c>
      <c r="J347" t="s">
        <v>438</v>
      </c>
      <c r="K347">
        <v>63</v>
      </c>
      <c r="L347" t="s">
        <v>434</v>
      </c>
      <c r="M347" t="s">
        <v>439</v>
      </c>
      <c r="N347">
        <v>622</v>
      </c>
      <c r="O347" t="s">
        <v>1549</v>
      </c>
      <c r="P347">
        <v>0</v>
      </c>
      <c r="Q347">
        <v>0</v>
      </c>
      <c r="R347">
        <v>0</v>
      </c>
    </row>
    <row r="348" spans="1:18">
      <c r="A348" t="s">
        <v>1145</v>
      </c>
      <c r="B348" t="s">
        <v>1146</v>
      </c>
      <c r="C348" t="s">
        <v>1147</v>
      </c>
      <c r="D348">
        <v>1998000000</v>
      </c>
      <c r="E348" t="s">
        <v>1148</v>
      </c>
      <c r="F348" t="s">
        <v>1149</v>
      </c>
      <c r="G348" t="s">
        <v>1150</v>
      </c>
      <c r="H348" t="s">
        <v>1151</v>
      </c>
      <c r="I348" t="s">
        <v>300</v>
      </c>
      <c r="J348" t="s">
        <v>440</v>
      </c>
      <c r="K348">
        <v>64</v>
      </c>
      <c r="L348" t="s">
        <v>434</v>
      </c>
      <c r="M348" t="s">
        <v>441</v>
      </c>
      <c r="N348">
        <v>1306</v>
      </c>
      <c r="O348" t="s">
        <v>1549</v>
      </c>
      <c r="P348">
        <v>0</v>
      </c>
      <c r="Q348">
        <v>0</v>
      </c>
      <c r="R348">
        <v>0</v>
      </c>
    </row>
    <row r="349" spans="1:18">
      <c r="A349" t="s">
        <v>1145</v>
      </c>
      <c r="B349" t="s">
        <v>1146</v>
      </c>
      <c r="C349" t="s">
        <v>1147</v>
      </c>
      <c r="D349">
        <v>1998000000</v>
      </c>
      <c r="E349" t="s">
        <v>1148</v>
      </c>
      <c r="F349" t="s">
        <v>1149</v>
      </c>
      <c r="G349" t="s">
        <v>1150</v>
      </c>
      <c r="H349" t="s">
        <v>1151</v>
      </c>
      <c r="I349" t="s">
        <v>300</v>
      </c>
      <c r="J349" t="s">
        <v>442</v>
      </c>
      <c r="K349">
        <v>65</v>
      </c>
      <c r="L349" t="s">
        <v>434</v>
      </c>
      <c r="M349" t="s">
        <v>443</v>
      </c>
      <c r="N349">
        <v>212</v>
      </c>
      <c r="O349" t="s">
        <v>1549</v>
      </c>
      <c r="P349">
        <v>0</v>
      </c>
      <c r="Q349">
        <v>0</v>
      </c>
      <c r="R349">
        <v>0</v>
      </c>
    </row>
    <row r="350" spans="1:18">
      <c r="A350" t="s">
        <v>1145</v>
      </c>
      <c r="B350" t="s">
        <v>1146</v>
      </c>
      <c r="C350" t="s">
        <v>1147</v>
      </c>
      <c r="D350">
        <v>1998000000</v>
      </c>
      <c r="E350" t="s">
        <v>1148</v>
      </c>
      <c r="F350" t="s">
        <v>1149</v>
      </c>
      <c r="G350" t="s">
        <v>1150</v>
      </c>
      <c r="H350" t="s">
        <v>1151</v>
      </c>
      <c r="I350" t="s">
        <v>300</v>
      </c>
      <c r="J350" t="s">
        <v>444</v>
      </c>
      <c r="K350">
        <v>66</v>
      </c>
      <c r="L350" t="s">
        <v>434</v>
      </c>
      <c r="M350" t="s">
        <v>445</v>
      </c>
      <c r="N350">
        <v>1728</v>
      </c>
      <c r="O350" t="s">
        <v>1549</v>
      </c>
      <c r="P350">
        <v>0</v>
      </c>
      <c r="Q350">
        <v>0</v>
      </c>
      <c r="R350">
        <v>0</v>
      </c>
    </row>
    <row r="351" spans="1:18">
      <c r="A351" t="s">
        <v>1145</v>
      </c>
      <c r="B351" t="s">
        <v>1146</v>
      </c>
      <c r="C351" t="s">
        <v>1147</v>
      </c>
      <c r="D351">
        <v>1998000000</v>
      </c>
      <c r="E351" t="s">
        <v>1148</v>
      </c>
      <c r="F351" t="s">
        <v>1149</v>
      </c>
      <c r="G351" t="s">
        <v>1150</v>
      </c>
      <c r="H351" t="s">
        <v>1151</v>
      </c>
      <c r="I351" t="s">
        <v>300</v>
      </c>
      <c r="J351" t="s">
        <v>446</v>
      </c>
      <c r="K351">
        <v>67</v>
      </c>
      <c r="L351" t="s">
        <v>434</v>
      </c>
      <c r="M351" t="s">
        <v>447</v>
      </c>
      <c r="N351">
        <v>241</v>
      </c>
      <c r="O351" t="s">
        <v>1549</v>
      </c>
      <c r="P351">
        <v>0</v>
      </c>
      <c r="Q351">
        <v>0</v>
      </c>
      <c r="R351">
        <v>0</v>
      </c>
    </row>
    <row r="352" spans="1:18">
      <c r="A352" t="s">
        <v>1145</v>
      </c>
      <c r="B352" t="s">
        <v>1146</v>
      </c>
      <c r="C352" t="s">
        <v>1147</v>
      </c>
      <c r="D352">
        <v>1998000000</v>
      </c>
      <c r="E352" t="s">
        <v>1148</v>
      </c>
      <c r="F352" t="s">
        <v>1149</v>
      </c>
      <c r="G352" t="s">
        <v>1150</v>
      </c>
      <c r="H352" t="s">
        <v>1151</v>
      </c>
      <c r="I352" t="s">
        <v>300</v>
      </c>
      <c r="J352" t="s">
        <v>448</v>
      </c>
      <c r="K352">
        <v>68</v>
      </c>
      <c r="L352" t="s">
        <v>434</v>
      </c>
      <c r="M352" t="s">
        <v>449</v>
      </c>
      <c r="N352">
        <v>1513</v>
      </c>
      <c r="O352" t="s">
        <v>1549</v>
      </c>
      <c r="P352">
        <v>0</v>
      </c>
      <c r="Q352">
        <v>0</v>
      </c>
      <c r="R352">
        <v>0</v>
      </c>
    </row>
    <row r="353" spans="1:18">
      <c r="A353" t="s">
        <v>1145</v>
      </c>
      <c r="B353" t="s">
        <v>1146</v>
      </c>
      <c r="C353" t="s">
        <v>1147</v>
      </c>
      <c r="D353">
        <v>1998000000</v>
      </c>
      <c r="E353" t="s">
        <v>1148</v>
      </c>
      <c r="F353" t="s">
        <v>1149</v>
      </c>
      <c r="G353" t="s">
        <v>1150</v>
      </c>
      <c r="H353" t="s">
        <v>1151</v>
      </c>
      <c r="I353" t="s">
        <v>300</v>
      </c>
      <c r="J353" t="s">
        <v>450</v>
      </c>
      <c r="K353">
        <v>69</v>
      </c>
      <c r="L353" t="s">
        <v>434</v>
      </c>
      <c r="M353" t="s">
        <v>451</v>
      </c>
      <c r="N353">
        <v>337</v>
      </c>
      <c r="O353" t="s">
        <v>1549</v>
      </c>
      <c r="P353">
        <v>0</v>
      </c>
      <c r="Q353">
        <v>0</v>
      </c>
      <c r="R353">
        <v>0</v>
      </c>
    </row>
    <row r="354" spans="1:18">
      <c r="A354" t="s">
        <v>1145</v>
      </c>
      <c r="B354" t="s">
        <v>1146</v>
      </c>
      <c r="C354" t="s">
        <v>1147</v>
      </c>
      <c r="D354">
        <v>1998000000</v>
      </c>
      <c r="E354" t="s">
        <v>1148</v>
      </c>
      <c r="F354" t="s">
        <v>1149</v>
      </c>
      <c r="G354" t="s">
        <v>1150</v>
      </c>
      <c r="H354" t="s">
        <v>1151</v>
      </c>
      <c r="I354" t="s">
        <v>300</v>
      </c>
      <c r="J354" t="s">
        <v>452</v>
      </c>
      <c r="K354">
        <v>70</v>
      </c>
      <c r="L354" t="s">
        <v>434</v>
      </c>
      <c r="M354" t="s">
        <v>453</v>
      </c>
      <c r="N354">
        <v>39991</v>
      </c>
      <c r="O354" t="s">
        <v>1549</v>
      </c>
      <c r="P354">
        <v>0</v>
      </c>
      <c r="Q354">
        <v>0</v>
      </c>
      <c r="R354">
        <v>0</v>
      </c>
    </row>
    <row r="355" spans="1:18">
      <c r="A355" t="s">
        <v>1145</v>
      </c>
      <c r="B355" t="s">
        <v>1146</v>
      </c>
      <c r="C355" t="s">
        <v>1147</v>
      </c>
      <c r="D355">
        <v>1998000000</v>
      </c>
      <c r="E355" t="s">
        <v>1148</v>
      </c>
      <c r="F355" t="s">
        <v>1149</v>
      </c>
      <c r="G355" t="s">
        <v>1150</v>
      </c>
      <c r="H355" t="s">
        <v>1151</v>
      </c>
      <c r="I355" t="s">
        <v>300</v>
      </c>
      <c r="J355" t="s">
        <v>454</v>
      </c>
      <c r="K355">
        <v>71</v>
      </c>
      <c r="L355" t="s">
        <v>434</v>
      </c>
      <c r="M355" t="s">
        <v>455</v>
      </c>
      <c r="N355">
        <v>1450</v>
      </c>
      <c r="O355" t="s">
        <v>1549</v>
      </c>
      <c r="P355">
        <v>0</v>
      </c>
      <c r="Q355">
        <v>0</v>
      </c>
      <c r="R355">
        <v>0</v>
      </c>
    </row>
    <row r="356" spans="1:18">
      <c r="A356" t="s">
        <v>1145</v>
      </c>
      <c r="B356" t="s">
        <v>1146</v>
      </c>
      <c r="C356" t="s">
        <v>1147</v>
      </c>
      <c r="D356">
        <v>1998000000</v>
      </c>
      <c r="E356" t="s">
        <v>1148</v>
      </c>
      <c r="F356" t="s">
        <v>1149</v>
      </c>
      <c r="G356" t="s">
        <v>1150</v>
      </c>
      <c r="H356" t="s">
        <v>1151</v>
      </c>
      <c r="I356" t="s">
        <v>300</v>
      </c>
      <c r="J356" t="s">
        <v>456</v>
      </c>
      <c r="K356">
        <v>72</v>
      </c>
      <c r="L356" t="s">
        <v>434</v>
      </c>
      <c r="M356" t="s">
        <v>457</v>
      </c>
      <c r="N356">
        <v>3046</v>
      </c>
      <c r="O356" t="s">
        <v>1549</v>
      </c>
      <c r="P356">
        <v>0</v>
      </c>
      <c r="Q356">
        <v>0</v>
      </c>
      <c r="R356">
        <v>0</v>
      </c>
    </row>
    <row r="357" spans="1:18">
      <c r="A357" t="s">
        <v>1145</v>
      </c>
      <c r="B357" t="s">
        <v>1146</v>
      </c>
      <c r="C357" t="s">
        <v>1147</v>
      </c>
      <c r="D357">
        <v>1998000000</v>
      </c>
      <c r="E357" t="s">
        <v>1148</v>
      </c>
      <c r="F357" t="s">
        <v>1149</v>
      </c>
      <c r="G357" t="s">
        <v>1150</v>
      </c>
      <c r="H357" t="s">
        <v>1151</v>
      </c>
      <c r="I357" t="s">
        <v>300</v>
      </c>
      <c r="J357" t="s">
        <v>458</v>
      </c>
      <c r="K357">
        <v>73</v>
      </c>
      <c r="L357" t="s">
        <v>434</v>
      </c>
      <c r="M357" t="s">
        <v>459</v>
      </c>
      <c r="N357">
        <v>496</v>
      </c>
      <c r="O357" t="s">
        <v>1549</v>
      </c>
      <c r="P357">
        <v>0</v>
      </c>
      <c r="Q357">
        <v>0</v>
      </c>
      <c r="R357">
        <v>0</v>
      </c>
    </row>
    <row r="358" spans="1:18">
      <c r="A358" t="s">
        <v>1145</v>
      </c>
      <c r="B358" t="s">
        <v>1146</v>
      </c>
      <c r="C358" t="s">
        <v>1147</v>
      </c>
      <c r="D358">
        <v>1998000000</v>
      </c>
      <c r="E358" t="s">
        <v>1148</v>
      </c>
      <c r="F358" t="s">
        <v>1149</v>
      </c>
      <c r="G358" t="s">
        <v>1150</v>
      </c>
      <c r="H358" t="s">
        <v>1151</v>
      </c>
      <c r="I358" t="s">
        <v>300</v>
      </c>
      <c r="J358" t="s">
        <v>460</v>
      </c>
      <c r="K358">
        <v>74</v>
      </c>
      <c r="L358" t="s">
        <v>434</v>
      </c>
      <c r="M358" t="s">
        <v>461</v>
      </c>
      <c r="N358">
        <v>4032</v>
      </c>
      <c r="O358" t="s">
        <v>1549</v>
      </c>
      <c r="P358">
        <v>0</v>
      </c>
      <c r="Q358">
        <v>0</v>
      </c>
      <c r="R358">
        <v>0</v>
      </c>
    </row>
    <row r="359" spans="1:18">
      <c r="A359" t="s">
        <v>1145</v>
      </c>
      <c r="B359" t="s">
        <v>1146</v>
      </c>
      <c r="C359" t="s">
        <v>1147</v>
      </c>
      <c r="D359">
        <v>1998000000</v>
      </c>
      <c r="E359" t="s">
        <v>1148</v>
      </c>
      <c r="F359" t="s">
        <v>1149</v>
      </c>
      <c r="G359" t="s">
        <v>1150</v>
      </c>
      <c r="H359" t="s">
        <v>1151</v>
      </c>
      <c r="I359" t="s">
        <v>300</v>
      </c>
      <c r="J359" t="s">
        <v>462</v>
      </c>
      <c r="K359">
        <v>75</v>
      </c>
      <c r="L359" t="s">
        <v>434</v>
      </c>
      <c r="M359" t="s">
        <v>463</v>
      </c>
      <c r="N359">
        <v>563</v>
      </c>
      <c r="O359" t="s">
        <v>1549</v>
      </c>
      <c r="P359">
        <v>0</v>
      </c>
      <c r="Q359">
        <v>0</v>
      </c>
      <c r="R359">
        <v>0</v>
      </c>
    </row>
    <row r="360" spans="1:18">
      <c r="A360" t="s">
        <v>1145</v>
      </c>
      <c r="B360" t="s">
        <v>1146</v>
      </c>
      <c r="C360" t="s">
        <v>1147</v>
      </c>
      <c r="D360">
        <v>1998000000</v>
      </c>
      <c r="E360" t="s">
        <v>1148</v>
      </c>
      <c r="F360" t="s">
        <v>1149</v>
      </c>
      <c r="G360" t="s">
        <v>1150</v>
      </c>
      <c r="H360" t="s">
        <v>1151</v>
      </c>
      <c r="I360" t="s">
        <v>300</v>
      </c>
      <c r="J360" t="s">
        <v>464</v>
      </c>
      <c r="K360">
        <v>76</v>
      </c>
      <c r="L360" t="s">
        <v>434</v>
      </c>
      <c r="M360" t="s">
        <v>465</v>
      </c>
      <c r="N360">
        <v>3531</v>
      </c>
      <c r="O360" t="s">
        <v>1549</v>
      </c>
      <c r="P360">
        <v>0</v>
      </c>
      <c r="Q360">
        <v>0</v>
      </c>
      <c r="R360">
        <v>0</v>
      </c>
    </row>
    <row r="361" spans="1:18">
      <c r="A361" t="s">
        <v>1145</v>
      </c>
      <c r="B361" t="s">
        <v>1146</v>
      </c>
      <c r="C361" t="s">
        <v>1147</v>
      </c>
      <c r="D361">
        <v>1998000000</v>
      </c>
      <c r="E361" t="s">
        <v>1148</v>
      </c>
      <c r="F361" t="s">
        <v>1149</v>
      </c>
      <c r="G361" t="s">
        <v>1150</v>
      </c>
      <c r="H361" t="s">
        <v>1151</v>
      </c>
      <c r="I361" t="s">
        <v>300</v>
      </c>
      <c r="J361" t="s">
        <v>466</v>
      </c>
      <c r="K361">
        <v>77</v>
      </c>
      <c r="L361" t="s">
        <v>467</v>
      </c>
      <c r="M361" t="s">
        <v>1155</v>
      </c>
      <c r="N361">
        <v>76352</v>
      </c>
      <c r="O361" t="s">
        <v>1549</v>
      </c>
      <c r="P361">
        <v>0</v>
      </c>
      <c r="Q361">
        <v>0</v>
      </c>
      <c r="R361">
        <v>0</v>
      </c>
    </row>
    <row r="362" spans="1:18">
      <c r="A362" t="s">
        <v>1145</v>
      </c>
      <c r="B362" t="s">
        <v>1146</v>
      </c>
      <c r="C362" t="s">
        <v>1147</v>
      </c>
      <c r="D362">
        <v>1998000000</v>
      </c>
      <c r="E362" t="s">
        <v>1148</v>
      </c>
      <c r="F362" t="s">
        <v>1149</v>
      </c>
      <c r="G362" t="s">
        <v>1150</v>
      </c>
      <c r="H362" t="s">
        <v>1151</v>
      </c>
      <c r="I362" t="s">
        <v>300</v>
      </c>
      <c r="J362" t="s">
        <v>468</v>
      </c>
      <c r="K362">
        <v>78</v>
      </c>
      <c r="L362" t="s">
        <v>1774</v>
      </c>
      <c r="M362" t="s">
        <v>1775</v>
      </c>
      <c r="N362">
        <v>11696</v>
      </c>
      <c r="O362" t="s">
        <v>1433</v>
      </c>
      <c r="P362">
        <v>0</v>
      </c>
      <c r="Q362">
        <v>0</v>
      </c>
      <c r="R362">
        <v>0</v>
      </c>
    </row>
    <row r="363" spans="1:18">
      <c r="A363" t="s">
        <v>1145</v>
      </c>
      <c r="B363" t="s">
        <v>1146</v>
      </c>
      <c r="C363" t="s">
        <v>1147</v>
      </c>
      <c r="D363">
        <v>1998000000</v>
      </c>
      <c r="E363" t="s">
        <v>1148</v>
      </c>
      <c r="F363" t="s">
        <v>1149</v>
      </c>
      <c r="G363" t="s">
        <v>1150</v>
      </c>
      <c r="H363" t="s">
        <v>1151</v>
      </c>
      <c r="I363" t="s">
        <v>300</v>
      </c>
      <c r="J363" t="s">
        <v>1776</v>
      </c>
      <c r="K363">
        <v>79</v>
      </c>
      <c r="L363" t="s">
        <v>1774</v>
      </c>
      <c r="M363" t="s">
        <v>1777</v>
      </c>
      <c r="N363">
        <v>21390</v>
      </c>
      <c r="O363" t="s">
        <v>1433</v>
      </c>
      <c r="P363">
        <v>0</v>
      </c>
      <c r="Q363">
        <v>0</v>
      </c>
      <c r="R363">
        <v>0</v>
      </c>
    </row>
    <row r="364" spans="1:18">
      <c r="A364" t="s">
        <v>1145</v>
      </c>
      <c r="B364" t="s">
        <v>1146</v>
      </c>
      <c r="C364" t="s">
        <v>1147</v>
      </c>
      <c r="D364">
        <v>1998000000</v>
      </c>
      <c r="E364" t="s">
        <v>1148</v>
      </c>
      <c r="F364" t="s">
        <v>1149</v>
      </c>
      <c r="G364" t="s">
        <v>1150</v>
      </c>
      <c r="H364" t="s">
        <v>1151</v>
      </c>
      <c r="I364" t="s">
        <v>300</v>
      </c>
      <c r="J364" t="s">
        <v>1778</v>
      </c>
      <c r="K364">
        <v>80</v>
      </c>
      <c r="L364" t="s">
        <v>1774</v>
      </c>
      <c r="M364" t="s">
        <v>1779</v>
      </c>
      <c r="N364">
        <v>5190</v>
      </c>
      <c r="O364" t="s">
        <v>1433</v>
      </c>
      <c r="P364">
        <v>0</v>
      </c>
      <c r="Q364">
        <v>0</v>
      </c>
      <c r="R364">
        <v>0</v>
      </c>
    </row>
    <row r="365" spans="1:18">
      <c r="A365" t="s">
        <v>1145</v>
      </c>
      <c r="B365" t="s">
        <v>1146</v>
      </c>
      <c r="C365" t="s">
        <v>1147</v>
      </c>
      <c r="D365">
        <v>1998000000</v>
      </c>
      <c r="E365" t="s">
        <v>1148</v>
      </c>
      <c r="F365" t="s">
        <v>1149</v>
      </c>
      <c r="G365" t="s">
        <v>1150</v>
      </c>
      <c r="H365" t="s">
        <v>1151</v>
      </c>
      <c r="I365" t="s">
        <v>300</v>
      </c>
      <c r="J365" t="s">
        <v>1780</v>
      </c>
      <c r="K365">
        <v>81</v>
      </c>
      <c r="L365" t="s">
        <v>1774</v>
      </c>
      <c r="M365" t="s">
        <v>1781</v>
      </c>
      <c r="N365">
        <v>9058</v>
      </c>
      <c r="O365" t="s">
        <v>1433</v>
      </c>
      <c r="P365">
        <v>0</v>
      </c>
      <c r="Q365">
        <v>0</v>
      </c>
      <c r="R365">
        <v>0</v>
      </c>
    </row>
    <row r="366" spans="1:18">
      <c r="A366" t="s">
        <v>1145</v>
      </c>
      <c r="B366" t="s">
        <v>1146</v>
      </c>
      <c r="C366" t="s">
        <v>1147</v>
      </c>
      <c r="D366">
        <v>1998000000</v>
      </c>
      <c r="E366" t="s">
        <v>1148</v>
      </c>
      <c r="F366" t="s">
        <v>1149</v>
      </c>
      <c r="G366" t="s">
        <v>1150</v>
      </c>
      <c r="H366" t="s">
        <v>1151</v>
      </c>
      <c r="I366" t="s">
        <v>300</v>
      </c>
      <c r="J366" t="s">
        <v>1782</v>
      </c>
      <c r="K366">
        <v>82</v>
      </c>
      <c r="L366" t="s">
        <v>1774</v>
      </c>
      <c r="M366" t="s">
        <v>1783</v>
      </c>
      <c r="N366">
        <v>38882</v>
      </c>
      <c r="O366" t="s">
        <v>1433</v>
      </c>
      <c r="P366">
        <v>0</v>
      </c>
      <c r="Q366">
        <v>0</v>
      </c>
      <c r="R366">
        <v>0</v>
      </c>
    </row>
    <row r="367" spans="1:18">
      <c r="A367" t="s">
        <v>1145</v>
      </c>
      <c r="B367" t="s">
        <v>1146</v>
      </c>
      <c r="C367" t="s">
        <v>1147</v>
      </c>
      <c r="D367">
        <v>1998000000</v>
      </c>
      <c r="E367" t="s">
        <v>1148</v>
      </c>
      <c r="F367" t="s">
        <v>1149</v>
      </c>
      <c r="G367" t="s">
        <v>1150</v>
      </c>
      <c r="H367" t="s">
        <v>1151</v>
      </c>
      <c r="I367" t="s">
        <v>300</v>
      </c>
      <c r="J367" t="s">
        <v>1784</v>
      </c>
      <c r="K367">
        <v>83</v>
      </c>
      <c r="L367" t="s">
        <v>1774</v>
      </c>
      <c r="M367" t="s">
        <v>1785</v>
      </c>
      <c r="N367">
        <v>57996</v>
      </c>
      <c r="O367" t="s">
        <v>1433</v>
      </c>
      <c r="P367">
        <v>0</v>
      </c>
      <c r="Q367">
        <v>0</v>
      </c>
      <c r="R367">
        <v>0</v>
      </c>
    </row>
    <row r="368" spans="1:18">
      <c r="A368" t="s">
        <v>1145</v>
      </c>
      <c r="B368" t="s">
        <v>1146</v>
      </c>
      <c r="C368" t="s">
        <v>1147</v>
      </c>
      <c r="D368">
        <v>1998000000</v>
      </c>
      <c r="E368" t="s">
        <v>1148</v>
      </c>
      <c r="F368" t="s">
        <v>1149</v>
      </c>
      <c r="G368" t="s">
        <v>1150</v>
      </c>
      <c r="H368" t="s">
        <v>1151</v>
      </c>
      <c r="I368" t="s">
        <v>300</v>
      </c>
      <c r="J368" t="s">
        <v>1786</v>
      </c>
      <c r="K368">
        <v>84</v>
      </c>
      <c r="L368" t="s">
        <v>1774</v>
      </c>
      <c r="M368" t="s">
        <v>1787</v>
      </c>
      <c r="N368">
        <v>928</v>
      </c>
      <c r="O368" t="s">
        <v>1433</v>
      </c>
      <c r="P368">
        <v>0</v>
      </c>
      <c r="Q368">
        <v>0</v>
      </c>
      <c r="R368">
        <v>0</v>
      </c>
    </row>
    <row r="369" spans="1:18">
      <c r="A369" t="s">
        <v>1145</v>
      </c>
      <c r="B369" t="s">
        <v>1146</v>
      </c>
      <c r="C369" t="s">
        <v>1147</v>
      </c>
      <c r="D369">
        <v>1998000000</v>
      </c>
      <c r="E369" t="s">
        <v>1148</v>
      </c>
      <c r="F369" t="s">
        <v>1149</v>
      </c>
      <c r="G369" t="s">
        <v>1150</v>
      </c>
      <c r="H369" t="s">
        <v>1151</v>
      </c>
      <c r="I369" t="s">
        <v>300</v>
      </c>
      <c r="J369" t="s">
        <v>1788</v>
      </c>
      <c r="K369">
        <v>85</v>
      </c>
      <c r="L369" t="s">
        <v>1774</v>
      </c>
      <c r="M369" t="s">
        <v>1789</v>
      </c>
      <c r="N369">
        <v>204</v>
      </c>
      <c r="O369" t="s">
        <v>1433</v>
      </c>
      <c r="P369">
        <v>0</v>
      </c>
      <c r="Q369">
        <v>0</v>
      </c>
      <c r="R369">
        <v>0</v>
      </c>
    </row>
    <row r="370" spans="1:18">
      <c r="A370" t="s">
        <v>1145</v>
      </c>
      <c r="B370" t="s">
        <v>1146</v>
      </c>
      <c r="C370" t="s">
        <v>1147</v>
      </c>
      <c r="D370">
        <v>1998000000</v>
      </c>
      <c r="E370" t="s">
        <v>1148</v>
      </c>
      <c r="F370" t="s">
        <v>1149</v>
      </c>
      <c r="G370" t="s">
        <v>1150</v>
      </c>
      <c r="H370" t="s">
        <v>1151</v>
      </c>
      <c r="I370" t="s">
        <v>300</v>
      </c>
      <c r="J370" t="s">
        <v>1790</v>
      </c>
      <c r="K370">
        <v>86</v>
      </c>
      <c r="L370" t="s">
        <v>1774</v>
      </c>
      <c r="M370" t="s">
        <v>1791</v>
      </c>
      <c r="N370">
        <v>1620</v>
      </c>
      <c r="O370" t="s">
        <v>1433</v>
      </c>
      <c r="P370">
        <v>0</v>
      </c>
      <c r="Q370">
        <v>0</v>
      </c>
      <c r="R370">
        <v>0</v>
      </c>
    </row>
    <row r="371" spans="1:18">
      <c r="A371" t="s">
        <v>1145</v>
      </c>
      <c r="B371" t="s">
        <v>1146</v>
      </c>
      <c r="C371" t="s">
        <v>1147</v>
      </c>
      <c r="D371">
        <v>1998000000</v>
      </c>
      <c r="E371" t="s">
        <v>1148</v>
      </c>
      <c r="F371" t="s">
        <v>1149</v>
      </c>
      <c r="G371" t="s">
        <v>1150</v>
      </c>
      <c r="H371" t="s">
        <v>1151</v>
      </c>
      <c r="I371" t="s">
        <v>300</v>
      </c>
      <c r="J371" t="s">
        <v>1792</v>
      </c>
      <c r="K371">
        <v>87</v>
      </c>
      <c r="L371" t="s">
        <v>1793</v>
      </c>
      <c r="M371" t="s">
        <v>1155</v>
      </c>
      <c r="N371">
        <v>2.78</v>
      </c>
      <c r="O371" t="s">
        <v>1156</v>
      </c>
      <c r="P371">
        <v>0</v>
      </c>
      <c r="Q371">
        <v>0</v>
      </c>
      <c r="R371">
        <v>0</v>
      </c>
    </row>
    <row r="372" spans="1:18">
      <c r="A372" t="s">
        <v>1145</v>
      </c>
      <c r="B372" t="s">
        <v>1146</v>
      </c>
      <c r="C372" t="s">
        <v>1147</v>
      </c>
      <c r="D372">
        <v>1998000000</v>
      </c>
      <c r="E372" t="s">
        <v>1148</v>
      </c>
      <c r="F372" t="s">
        <v>1149</v>
      </c>
      <c r="G372" t="s">
        <v>1150</v>
      </c>
      <c r="H372" t="s">
        <v>1151</v>
      </c>
      <c r="I372" t="s">
        <v>300</v>
      </c>
      <c r="J372" t="s">
        <v>1794</v>
      </c>
      <c r="K372">
        <v>88</v>
      </c>
      <c r="L372" t="s">
        <v>1795</v>
      </c>
      <c r="M372" t="s">
        <v>1701</v>
      </c>
      <c r="N372">
        <v>1270.9000000000001</v>
      </c>
      <c r="O372" t="s">
        <v>1479</v>
      </c>
      <c r="P372">
        <v>0</v>
      </c>
      <c r="Q372">
        <v>0</v>
      </c>
      <c r="R372">
        <v>0</v>
      </c>
    </row>
    <row r="373" spans="1:18">
      <c r="A373" t="s">
        <v>1145</v>
      </c>
      <c r="B373" t="s">
        <v>1146</v>
      </c>
      <c r="C373" t="s">
        <v>1147</v>
      </c>
      <c r="D373">
        <v>1998000000</v>
      </c>
      <c r="E373" t="s">
        <v>1148</v>
      </c>
      <c r="F373" t="s">
        <v>1149</v>
      </c>
      <c r="G373" t="s">
        <v>1150</v>
      </c>
      <c r="H373" t="s">
        <v>1151</v>
      </c>
      <c r="I373" t="s">
        <v>300</v>
      </c>
      <c r="J373" t="s">
        <v>1796</v>
      </c>
      <c r="K373">
        <v>89</v>
      </c>
      <c r="L373" t="s">
        <v>1797</v>
      </c>
      <c r="M373" t="s">
        <v>1155</v>
      </c>
      <c r="N373">
        <v>0</v>
      </c>
      <c r="O373" t="s">
        <v>1429</v>
      </c>
      <c r="P373">
        <v>0</v>
      </c>
      <c r="Q373">
        <v>0</v>
      </c>
      <c r="R373">
        <v>0</v>
      </c>
    </row>
    <row r="374" spans="1:18">
      <c r="A374" t="s">
        <v>1145</v>
      </c>
      <c r="B374" t="s">
        <v>1146</v>
      </c>
      <c r="C374" t="s">
        <v>1147</v>
      </c>
      <c r="D374">
        <v>1998000000</v>
      </c>
      <c r="E374" t="s">
        <v>1148</v>
      </c>
      <c r="F374" t="s">
        <v>1149</v>
      </c>
      <c r="G374" t="s">
        <v>1150</v>
      </c>
      <c r="H374" t="s">
        <v>1151</v>
      </c>
      <c r="I374" t="s">
        <v>300</v>
      </c>
      <c r="J374" t="s">
        <v>1798</v>
      </c>
      <c r="K374">
        <v>90</v>
      </c>
      <c r="L374" t="s">
        <v>1799</v>
      </c>
      <c r="M374" t="s">
        <v>1800</v>
      </c>
      <c r="N374">
        <v>54.6</v>
      </c>
      <c r="O374" t="s">
        <v>1549</v>
      </c>
      <c r="P374">
        <v>0</v>
      </c>
      <c r="Q374">
        <v>0</v>
      </c>
      <c r="R374">
        <v>0</v>
      </c>
    </row>
    <row r="375" spans="1:18">
      <c r="A375" t="s">
        <v>1145</v>
      </c>
      <c r="B375" t="s">
        <v>1146</v>
      </c>
      <c r="C375" t="s">
        <v>1147</v>
      </c>
      <c r="D375">
        <v>1998000000</v>
      </c>
      <c r="E375" t="s">
        <v>1148</v>
      </c>
      <c r="F375" t="s">
        <v>1149</v>
      </c>
      <c r="G375" t="s">
        <v>1150</v>
      </c>
      <c r="H375" t="s">
        <v>1151</v>
      </c>
      <c r="I375" t="s">
        <v>300</v>
      </c>
      <c r="J375" t="s">
        <v>1801</v>
      </c>
      <c r="K375">
        <v>91</v>
      </c>
      <c r="L375" t="s">
        <v>1802</v>
      </c>
      <c r="M375" t="s">
        <v>1800</v>
      </c>
      <c r="N375">
        <v>69.3</v>
      </c>
      <c r="O375" t="s">
        <v>1549</v>
      </c>
      <c r="P375">
        <v>0</v>
      </c>
      <c r="Q375">
        <v>0</v>
      </c>
      <c r="R375">
        <v>0</v>
      </c>
    </row>
    <row r="376" spans="1:18">
      <c r="A376" t="s">
        <v>1145</v>
      </c>
      <c r="B376" t="s">
        <v>1146</v>
      </c>
      <c r="C376" t="s">
        <v>1147</v>
      </c>
      <c r="D376">
        <v>1998000000</v>
      </c>
      <c r="E376" t="s">
        <v>1148</v>
      </c>
      <c r="F376" t="s">
        <v>1149</v>
      </c>
      <c r="G376" t="s">
        <v>1150</v>
      </c>
      <c r="H376" t="s">
        <v>1151</v>
      </c>
      <c r="I376" t="s">
        <v>300</v>
      </c>
      <c r="J376" t="s">
        <v>1803</v>
      </c>
      <c r="K376">
        <v>92</v>
      </c>
      <c r="L376" t="s">
        <v>1804</v>
      </c>
      <c r="M376" t="s">
        <v>1805</v>
      </c>
      <c r="N376">
        <v>99.01</v>
      </c>
      <c r="O376" t="s">
        <v>1513</v>
      </c>
      <c r="P376">
        <v>0</v>
      </c>
      <c r="Q376">
        <v>0</v>
      </c>
      <c r="R376">
        <v>0</v>
      </c>
    </row>
    <row r="377" spans="1:18">
      <c r="A377" t="s">
        <v>1145</v>
      </c>
      <c r="B377" t="s">
        <v>1146</v>
      </c>
      <c r="C377" t="s">
        <v>1147</v>
      </c>
      <c r="D377">
        <v>1998000000</v>
      </c>
      <c r="E377" t="s">
        <v>1148</v>
      </c>
      <c r="F377" t="s">
        <v>1149</v>
      </c>
      <c r="G377" t="s">
        <v>1150</v>
      </c>
      <c r="H377" t="s">
        <v>1151</v>
      </c>
      <c r="I377" t="s">
        <v>300</v>
      </c>
      <c r="J377" t="s">
        <v>1806</v>
      </c>
      <c r="K377">
        <v>93</v>
      </c>
      <c r="L377" t="s">
        <v>1804</v>
      </c>
      <c r="M377" t="s">
        <v>1807</v>
      </c>
      <c r="N377">
        <v>9.9</v>
      </c>
      <c r="O377" t="s">
        <v>1513</v>
      </c>
      <c r="P377">
        <v>0</v>
      </c>
      <c r="Q377">
        <v>0</v>
      </c>
      <c r="R377">
        <v>0</v>
      </c>
    </row>
    <row r="378" spans="1:18">
      <c r="A378" t="s">
        <v>1145</v>
      </c>
      <c r="B378" t="s">
        <v>1146</v>
      </c>
      <c r="C378" t="s">
        <v>1147</v>
      </c>
      <c r="D378">
        <v>1998000000</v>
      </c>
      <c r="E378" t="s">
        <v>1148</v>
      </c>
      <c r="F378" t="s">
        <v>1149</v>
      </c>
      <c r="G378" t="s">
        <v>1150</v>
      </c>
      <c r="H378" t="s">
        <v>1151</v>
      </c>
      <c r="I378" t="s">
        <v>300</v>
      </c>
      <c r="J378" t="s">
        <v>1808</v>
      </c>
      <c r="K378">
        <v>94</v>
      </c>
      <c r="L378" t="s">
        <v>1809</v>
      </c>
      <c r="M378" t="s">
        <v>1805</v>
      </c>
      <c r="N378">
        <v>8.67</v>
      </c>
      <c r="O378" t="s">
        <v>1513</v>
      </c>
      <c r="P378">
        <v>0</v>
      </c>
      <c r="Q378">
        <v>0</v>
      </c>
      <c r="R378">
        <v>0</v>
      </c>
    </row>
    <row r="379" spans="1:18">
      <c r="A379" t="s">
        <v>1145</v>
      </c>
      <c r="B379" t="s">
        <v>1146</v>
      </c>
      <c r="C379" t="s">
        <v>1147</v>
      </c>
      <c r="D379">
        <v>1998000000</v>
      </c>
      <c r="E379" t="s">
        <v>1148</v>
      </c>
      <c r="F379" t="s">
        <v>1149</v>
      </c>
      <c r="G379" t="s">
        <v>1150</v>
      </c>
      <c r="H379" t="s">
        <v>1151</v>
      </c>
      <c r="I379" t="s">
        <v>300</v>
      </c>
      <c r="J379" t="s">
        <v>1810</v>
      </c>
      <c r="K379">
        <v>95</v>
      </c>
      <c r="L379" t="s">
        <v>1809</v>
      </c>
      <c r="M379" t="s">
        <v>1807</v>
      </c>
      <c r="N379">
        <v>0.86</v>
      </c>
      <c r="O379" t="s">
        <v>1513</v>
      </c>
      <c r="P379">
        <v>0</v>
      </c>
      <c r="Q379">
        <v>0</v>
      </c>
      <c r="R379">
        <v>0</v>
      </c>
    </row>
    <row r="380" spans="1:18">
      <c r="A380" t="s">
        <v>1145</v>
      </c>
      <c r="B380" t="s">
        <v>1146</v>
      </c>
      <c r="C380" t="s">
        <v>1147</v>
      </c>
      <c r="D380">
        <v>1998000000</v>
      </c>
      <c r="E380" t="s">
        <v>1148</v>
      </c>
      <c r="F380" t="s">
        <v>1149</v>
      </c>
      <c r="G380" t="s">
        <v>1150</v>
      </c>
      <c r="H380" t="s">
        <v>1151</v>
      </c>
      <c r="I380" t="s">
        <v>300</v>
      </c>
      <c r="J380" t="s">
        <v>1811</v>
      </c>
      <c r="K380">
        <v>96</v>
      </c>
      <c r="L380" t="s">
        <v>1812</v>
      </c>
      <c r="M380" t="s">
        <v>1813</v>
      </c>
      <c r="N380">
        <v>270.23</v>
      </c>
      <c r="O380" t="s">
        <v>1513</v>
      </c>
      <c r="P380">
        <v>0</v>
      </c>
      <c r="Q380">
        <v>0</v>
      </c>
      <c r="R380">
        <v>0</v>
      </c>
    </row>
    <row r="381" spans="1:18">
      <c r="A381" t="s">
        <v>1145</v>
      </c>
      <c r="B381" t="s">
        <v>1146</v>
      </c>
      <c r="C381" t="s">
        <v>1147</v>
      </c>
      <c r="D381">
        <v>1998000000</v>
      </c>
      <c r="E381" t="s">
        <v>1148</v>
      </c>
      <c r="F381" t="s">
        <v>1149</v>
      </c>
      <c r="G381" t="s">
        <v>1150</v>
      </c>
      <c r="H381" t="s">
        <v>1151</v>
      </c>
      <c r="I381" t="s">
        <v>300</v>
      </c>
      <c r="J381" t="s">
        <v>1814</v>
      </c>
      <c r="K381">
        <v>97</v>
      </c>
      <c r="L381" t="s">
        <v>1812</v>
      </c>
      <c r="M381" t="s">
        <v>1815</v>
      </c>
      <c r="N381">
        <v>125.31</v>
      </c>
      <c r="O381" t="s">
        <v>1513</v>
      </c>
      <c r="P381">
        <v>0</v>
      </c>
      <c r="Q381">
        <v>0</v>
      </c>
      <c r="R381">
        <v>0</v>
      </c>
    </row>
    <row r="382" spans="1:18">
      <c r="A382" t="s">
        <v>1145</v>
      </c>
      <c r="B382" t="s">
        <v>1146</v>
      </c>
      <c r="C382" t="s">
        <v>1147</v>
      </c>
      <c r="D382">
        <v>1998000000</v>
      </c>
      <c r="E382" t="s">
        <v>1148</v>
      </c>
      <c r="F382" t="s">
        <v>1149</v>
      </c>
      <c r="G382" t="s">
        <v>1150</v>
      </c>
      <c r="H382" t="s">
        <v>1151</v>
      </c>
      <c r="I382" t="s">
        <v>300</v>
      </c>
      <c r="J382" t="s">
        <v>1816</v>
      </c>
      <c r="K382">
        <v>98</v>
      </c>
      <c r="L382" t="s">
        <v>1812</v>
      </c>
      <c r="M382" t="s">
        <v>1805</v>
      </c>
      <c r="N382">
        <v>536.14</v>
      </c>
      <c r="O382" t="s">
        <v>1513</v>
      </c>
      <c r="P382">
        <v>0</v>
      </c>
      <c r="Q382">
        <v>0</v>
      </c>
      <c r="R382">
        <v>0</v>
      </c>
    </row>
    <row r="383" spans="1:18">
      <c r="A383" t="s">
        <v>1145</v>
      </c>
      <c r="B383" t="s">
        <v>1146</v>
      </c>
      <c r="C383" t="s">
        <v>1147</v>
      </c>
      <c r="D383">
        <v>1998000000</v>
      </c>
      <c r="E383" t="s">
        <v>1148</v>
      </c>
      <c r="F383" t="s">
        <v>1149</v>
      </c>
      <c r="G383" t="s">
        <v>1150</v>
      </c>
      <c r="H383" t="s">
        <v>1151</v>
      </c>
      <c r="I383" t="s">
        <v>300</v>
      </c>
      <c r="J383" t="s">
        <v>1817</v>
      </c>
      <c r="K383">
        <v>99</v>
      </c>
      <c r="L383" t="s">
        <v>1812</v>
      </c>
      <c r="M383" t="s">
        <v>1807</v>
      </c>
      <c r="N383">
        <v>1428.99</v>
      </c>
      <c r="O383" t="s">
        <v>1513</v>
      </c>
      <c r="P383">
        <v>0</v>
      </c>
      <c r="Q383">
        <v>0</v>
      </c>
      <c r="R383">
        <v>0</v>
      </c>
    </row>
    <row r="384" spans="1:18">
      <c r="A384" t="s">
        <v>1145</v>
      </c>
      <c r="B384" t="s">
        <v>1146</v>
      </c>
      <c r="C384" t="s">
        <v>1147</v>
      </c>
      <c r="D384">
        <v>1998000000</v>
      </c>
      <c r="E384" t="s">
        <v>1148</v>
      </c>
      <c r="F384" t="s">
        <v>1149</v>
      </c>
      <c r="G384" t="s">
        <v>1150</v>
      </c>
      <c r="H384" t="s">
        <v>1151</v>
      </c>
      <c r="I384" t="s">
        <v>300</v>
      </c>
      <c r="J384" t="s">
        <v>1818</v>
      </c>
      <c r="K384">
        <v>100</v>
      </c>
      <c r="L384" t="s">
        <v>1819</v>
      </c>
      <c r="M384" t="s">
        <v>1805</v>
      </c>
      <c r="N384">
        <v>38.67</v>
      </c>
      <c r="O384" t="s">
        <v>1513</v>
      </c>
      <c r="P384">
        <v>0</v>
      </c>
      <c r="Q384">
        <v>0</v>
      </c>
      <c r="R384">
        <v>0</v>
      </c>
    </row>
    <row r="385" spans="1:18">
      <c r="A385" t="s">
        <v>1145</v>
      </c>
      <c r="B385" t="s">
        <v>1146</v>
      </c>
      <c r="C385" t="s">
        <v>1147</v>
      </c>
      <c r="D385">
        <v>1998000000</v>
      </c>
      <c r="E385" t="s">
        <v>1148</v>
      </c>
      <c r="F385" t="s">
        <v>1149</v>
      </c>
      <c r="G385" t="s">
        <v>1150</v>
      </c>
      <c r="H385" t="s">
        <v>1151</v>
      </c>
      <c r="I385" t="s">
        <v>300</v>
      </c>
      <c r="J385" t="s">
        <v>1820</v>
      </c>
      <c r="K385">
        <v>101</v>
      </c>
      <c r="L385" t="s">
        <v>1819</v>
      </c>
      <c r="M385" t="s">
        <v>1807</v>
      </c>
      <c r="N385">
        <v>3.86</v>
      </c>
      <c r="O385" t="s">
        <v>1513</v>
      </c>
      <c r="P385">
        <v>0</v>
      </c>
      <c r="Q385">
        <v>0</v>
      </c>
      <c r="R385">
        <v>0</v>
      </c>
    </row>
    <row r="386" spans="1:18">
      <c r="A386" t="s">
        <v>1145</v>
      </c>
      <c r="B386" t="s">
        <v>1146</v>
      </c>
      <c r="C386" t="s">
        <v>1147</v>
      </c>
      <c r="D386">
        <v>1998000000</v>
      </c>
      <c r="E386" t="s">
        <v>1148</v>
      </c>
      <c r="F386" t="s">
        <v>1149</v>
      </c>
      <c r="G386" t="s">
        <v>1150</v>
      </c>
      <c r="H386" t="s">
        <v>1151</v>
      </c>
      <c r="I386" t="s">
        <v>300</v>
      </c>
      <c r="J386" t="s">
        <v>1821</v>
      </c>
      <c r="K386">
        <v>102</v>
      </c>
      <c r="L386" t="s">
        <v>1822</v>
      </c>
      <c r="M386" t="s">
        <v>1813</v>
      </c>
      <c r="N386">
        <v>42.49</v>
      </c>
      <c r="O386" t="s">
        <v>1513</v>
      </c>
      <c r="P386">
        <v>0</v>
      </c>
      <c r="Q386">
        <v>0</v>
      </c>
      <c r="R386">
        <v>0</v>
      </c>
    </row>
    <row r="387" spans="1:18">
      <c r="A387" t="s">
        <v>1145</v>
      </c>
      <c r="B387" t="s">
        <v>1146</v>
      </c>
      <c r="C387" t="s">
        <v>1147</v>
      </c>
      <c r="D387">
        <v>1998000000</v>
      </c>
      <c r="E387" t="s">
        <v>1148</v>
      </c>
      <c r="F387" t="s">
        <v>1149</v>
      </c>
      <c r="G387" t="s">
        <v>1150</v>
      </c>
      <c r="H387" t="s">
        <v>1151</v>
      </c>
      <c r="I387" t="s">
        <v>300</v>
      </c>
      <c r="J387" t="s">
        <v>1823</v>
      </c>
      <c r="K387">
        <v>103</v>
      </c>
      <c r="L387" t="s">
        <v>1822</v>
      </c>
      <c r="M387" t="s">
        <v>1815</v>
      </c>
      <c r="N387">
        <v>85</v>
      </c>
      <c r="O387" t="s">
        <v>1513</v>
      </c>
      <c r="P387">
        <v>0</v>
      </c>
      <c r="Q387">
        <v>0</v>
      </c>
      <c r="R387">
        <v>0</v>
      </c>
    </row>
    <row r="388" spans="1:18">
      <c r="A388" t="s">
        <v>1145</v>
      </c>
      <c r="B388" t="s">
        <v>1146</v>
      </c>
      <c r="C388" t="s">
        <v>1147</v>
      </c>
      <c r="D388">
        <v>1998000000</v>
      </c>
      <c r="E388" t="s">
        <v>1148</v>
      </c>
      <c r="F388" t="s">
        <v>1149</v>
      </c>
      <c r="G388" t="s">
        <v>1150</v>
      </c>
      <c r="H388" t="s">
        <v>1151</v>
      </c>
      <c r="I388" t="s">
        <v>300</v>
      </c>
      <c r="J388" t="s">
        <v>1824</v>
      </c>
      <c r="K388">
        <v>104</v>
      </c>
      <c r="L388" t="s">
        <v>1822</v>
      </c>
      <c r="M388" t="s">
        <v>1805</v>
      </c>
      <c r="N388">
        <v>18.62</v>
      </c>
      <c r="O388" t="s">
        <v>1513</v>
      </c>
      <c r="P388">
        <v>0</v>
      </c>
      <c r="Q388">
        <v>0</v>
      </c>
      <c r="R388">
        <v>0</v>
      </c>
    </row>
    <row r="389" spans="1:18">
      <c r="A389" t="s">
        <v>1145</v>
      </c>
      <c r="B389" t="s">
        <v>1146</v>
      </c>
      <c r="C389" t="s">
        <v>1147</v>
      </c>
      <c r="D389">
        <v>1998000000</v>
      </c>
      <c r="E389" t="s">
        <v>1148</v>
      </c>
      <c r="F389" t="s">
        <v>1149</v>
      </c>
      <c r="G389" t="s">
        <v>1150</v>
      </c>
      <c r="H389" t="s">
        <v>1151</v>
      </c>
      <c r="I389" t="s">
        <v>300</v>
      </c>
      <c r="J389" t="s">
        <v>1825</v>
      </c>
      <c r="K389">
        <v>105</v>
      </c>
      <c r="L389" t="s">
        <v>1822</v>
      </c>
      <c r="M389" t="s">
        <v>1807</v>
      </c>
      <c r="N389">
        <v>21.85</v>
      </c>
      <c r="O389" t="s">
        <v>1513</v>
      </c>
      <c r="P389">
        <v>0</v>
      </c>
      <c r="Q389">
        <v>0</v>
      </c>
      <c r="R389">
        <v>0</v>
      </c>
    </row>
    <row r="390" spans="1:18">
      <c r="A390" t="s">
        <v>1145</v>
      </c>
      <c r="B390" t="s">
        <v>1146</v>
      </c>
      <c r="C390" t="s">
        <v>1147</v>
      </c>
      <c r="D390">
        <v>1998000000</v>
      </c>
      <c r="E390" t="s">
        <v>1148</v>
      </c>
      <c r="F390" t="s">
        <v>1149</v>
      </c>
      <c r="G390" t="s">
        <v>1150</v>
      </c>
      <c r="H390" t="s">
        <v>1151</v>
      </c>
      <c r="I390" t="s">
        <v>300</v>
      </c>
      <c r="J390" t="s">
        <v>1826</v>
      </c>
      <c r="K390">
        <v>106</v>
      </c>
      <c r="L390" t="s">
        <v>1827</v>
      </c>
      <c r="M390" t="s">
        <v>1807</v>
      </c>
      <c r="N390">
        <v>22.42</v>
      </c>
      <c r="O390" t="s">
        <v>1513</v>
      </c>
      <c r="P390">
        <v>0</v>
      </c>
      <c r="Q390">
        <v>0</v>
      </c>
      <c r="R390">
        <v>0</v>
      </c>
    </row>
    <row r="391" spans="1:18">
      <c r="A391" t="s">
        <v>1145</v>
      </c>
      <c r="B391" t="s">
        <v>1146</v>
      </c>
      <c r="C391" t="s">
        <v>1147</v>
      </c>
      <c r="D391">
        <v>1998000000</v>
      </c>
      <c r="E391" t="s">
        <v>1148</v>
      </c>
      <c r="F391" t="s">
        <v>1149</v>
      </c>
      <c r="G391" t="s">
        <v>1150</v>
      </c>
      <c r="H391" t="s">
        <v>1151</v>
      </c>
      <c r="I391" t="s">
        <v>300</v>
      </c>
      <c r="J391" t="s">
        <v>1828</v>
      </c>
      <c r="K391">
        <v>107</v>
      </c>
      <c r="L391" t="s">
        <v>1829</v>
      </c>
      <c r="M391" t="s">
        <v>1813</v>
      </c>
      <c r="N391">
        <v>62.12</v>
      </c>
      <c r="O391" t="s">
        <v>1513</v>
      </c>
      <c r="P391">
        <v>0</v>
      </c>
      <c r="Q391">
        <v>0</v>
      </c>
      <c r="R391">
        <v>0</v>
      </c>
    </row>
    <row r="392" spans="1:18">
      <c r="A392" t="s">
        <v>1145</v>
      </c>
      <c r="B392" t="s">
        <v>1146</v>
      </c>
      <c r="C392" t="s">
        <v>1147</v>
      </c>
      <c r="D392">
        <v>1998000000</v>
      </c>
      <c r="E392" t="s">
        <v>1148</v>
      </c>
      <c r="F392" t="s">
        <v>1149</v>
      </c>
      <c r="G392" t="s">
        <v>1150</v>
      </c>
      <c r="H392" t="s">
        <v>1151</v>
      </c>
      <c r="I392" t="s">
        <v>300</v>
      </c>
      <c r="J392" t="s">
        <v>1830</v>
      </c>
      <c r="K392">
        <v>108</v>
      </c>
      <c r="L392" t="s">
        <v>1829</v>
      </c>
      <c r="M392" t="s">
        <v>1805</v>
      </c>
      <c r="N392">
        <v>0.32</v>
      </c>
      <c r="O392" t="s">
        <v>1513</v>
      </c>
      <c r="P392">
        <v>0</v>
      </c>
      <c r="Q392">
        <v>0</v>
      </c>
      <c r="R392">
        <v>0</v>
      </c>
    </row>
    <row r="393" spans="1:18">
      <c r="A393" t="s">
        <v>1145</v>
      </c>
      <c r="B393" t="s">
        <v>1146</v>
      </c>
      <c r="C393" t="s">
        <v>1147</v>
      </c>
      <c r="D393">
        <v>1998000000</v>
      </c>
      <c r="E393" t="s">
        <v>1148</v>
      </c>
      <c r="F393" t="s">
        <v>1149</v>
      </c>
      <c r="G393" t="s">
        <v>1150</v>
      </c>
      <c r="H393" t="s">
        <v>1151</v>
      </c>
      <c r="I393" t="s">
        <v>300</v>
      </c>
      <c r="J393" t="s">
        <v>1831</v>
      </c>
      <c r="K393">
        <v>109</v>
      </c>
      <c r="L393" t="s">
        <v>1829</v>
      </c>
      <c r="M393" t="s">
        <v>1807</v>
      </c>
      <c r="N393">
        <v>69.95</v>
      </c>
      <c r="O393" t="s">
        <v>1513</v>
      </c>
      <c r="P393">
        <v>0</v>
      </c>
      <c r="Q393">
        <v>0</v>
      </c>
      <c r="R393">
        <v>0</v>
      </c>
    </row>
    <row r="394" spans="1:18">
      <c r="A394" t="s">
        <v>1145</v>
      </c>
      <c r="B394" t="s">
        <v>1146</v>
      </c>
      <c r="C394" t="s">
        <v>1147</v>
      </c>
      <c r="D394">
        <v>1998000000</v>
      </c>
      <c r="E394" t="s">
        <v>1148</v>
      </c>
      <c r="F394" t="s">
        <v>1149</v>
      </c>
      <c r="G394" t="s">
        <v>1150</v>
      </c>
      <c r="H394" t="s">
        <v>1151</v>
      </c>
      <c r="I394" t="s">
        <v>300</v>
      </c>
      <c r="J394" t="s">
        <v>1832</v>
      </c>
      <c r="K394">
        <v>110</v>
      </c>
      <c r="L394" t="s">
        <v>1833</v>
      </c>
      <c r="M394" t="s">
        <v>1805</v>
      </c>
      <c r="N394">
        <v>3.23</v>
      </c>
      <c r="O394" t="s">
        <v>1513</v>
      </c>
      <c r="P394">
        <v>0</v>
      </c>
      <c r="Q394">
        <v>0</v>
      </c>
      <c r="R394">
        <v>0</v>
      </c>
    </row>
    <row r="395" spans="1:18">
      <c r="A395" t="s">
        <v>1145</v>
      </c>
      <c r="B395" t="s">
        <v>1146</v>
      </c>
      <c r="C395" t="s">
        <v>1147</v>
      </c>
      <c r="D395">
        <v>1998000000</v>
      </c>
      <c r="E395" t="s">
        <v>1148</v>
      </c>
      <c r="F395" t="s">
        <v>1149</v>
      </c>
      <c r="G395" t="s">
        <v>1150</v>
      </c>
      <c r="H395" t="s">
        <v>1151</v>
      </c>
      <c r="I395" t="s">
        <v>300</v>
      </c>
      <c r="J395" t="s">
        <v>1834</v>
      </c>
      <c r="K395">
        <v>111</v>
      </c>
      <c r="L395" t="s">
        <v>1833</v>
      </c>
      <c r="M395" t="s">
        <v>1807</v>
      </c>
      <c r="N395">
        <v>0.23</v>
      </c>
      <c r="O395" t="s">
        <v>1513</v>
      </c>
      <c r="P395">
        <v>0</v>
      </c>
      <c r="Q395">
        <v>0</v>
      </c>
      <c r="R395">
        <v>0</v>
      </c>
    </row>
    <row r="396" spans="1:18">
      <c r="A396" t="s">
        <v>1145</v>
      </c>
      <c r="B396" t="s">
        <v>1146</v>
      </c>
      <c r="C396" t="s">
        <v>1147</v>
      </c>
      <c r="D396">
        <v>1998000000</v>
      </c>
      <c r="E396" t="s">
        <v>1148</v>
      </c>
      <c r="F396" t="s">
        <v>1149</v>
      </c>
      <c r="G396" t="s">
        <v>1150</v>
      </c>
      <c r="H396" t="s">
        <v>1151</v>
      </c>
      <c r="I396" t="s">
        <v>300</v>
      </c>
      <c r="J396" t="s">
        <v>1835</v>
      </c>
      <c r="K396">
        <v>112</v>
      </c>
      <c r="L396" t="s">
        <v>1836</v>
      </c>
      <c r="M396" t="s">
        <v>1813</v>
      </c>
      <c r="N396">
        <v>15.69</v>
      </c>
      <c r="O396" t="s">
        <v>1513</v>
      </c>
      <c r="P396">
        <v>0</v>
      </c>
      <c r="Q396">
        <v>0</v>
      </c>
      <c r="R396">
        <v>0</v>
      </c>
    </row>
    <row r="397" spans="1:18">
      <c r="A397" t="s">
        <v>1145</v>
      </c>
      <c r="B397" t="s">
        <v>1146</v>
      </c>
      <c r="C397" t="s">
        <v>1147</v>
      </c>
      <c r="D397">
        <v>1998000000</v>
      </c>
      <c r="E397" t="s">
        <v>1148</v>
      </c>
      <c r="F397" t="s">
        <v>1149</v>
      </c>
      <c r="G397" t="s">
        <v>1150</v>
      </c>
      <c r="H397" t="s">
        <v>1151</v>
      </c>
      <c r="I397" t="s">
        <v>300</v>
      </c>
      <c r="J397" t="s">
        <v>1837</v>
      </c>
      <c r="K397">
        <v>113</v>
      </c>
      <c r="L397" t="s">
        <v>1836</v>
      </c>
      <c r="M397" t="s">
        <v>1807</v>
      </c>
      <c r="N397">
        <v>3.55</v>
      </c>
      <c r="O397" t="s">
        <v>1513</v>
      </c>
      <c r="P397">
        <v>0</v>
      </c>
      <c r="Q397">
        <v>0</v>
      </c>
      <c r="R397">
        <v>0</v>
      </c>
    </row>
    <row r="398" spans="1:18">
      <c r="A398" t="s">
        <v>1145</v>
      </c>
      <c r="B398" t="s">
        <v>1146</v>
      </c>
      <c r="C398" t="s">
        <v>1147</v>
      </c>
      <c r="D398">
        <v>1998000000</v>
      </c>
      <c r="E398" t="s">
        <v>1148</v>
      </c>
      <c r="F398" t="s">
        <v>1149</v>
      </c>
      <c r="G398" t="s">
        <v>1150</v>
      </c>
      <c r="H398" t="s">
        <v>1151</v>
      </c>
      <c r="I398" t="s">
        <v>300</v>
      </c>
      <c r="J398" t="s">
        <v>1838</v>
      </c>
      <c r="K398">
        <v>114</v>
      </c>
      <c r="L398" t="s">
        <v>1839</v>
      </c>
      <c r="M398" t="s">
        <v>1805</v>
      </c>
      <c r="N398">
        <v>205.21</v>
      </c>
      <c r="O398" t="s">
        <v>1513</v>
      </c>
      <c r="P398">
        <v>0</v>
      </c>
      <c r="Q398">
        <v>0</v>
      </c>
      <c r="R398">
        <v>0</v>
      </c>
    </row>
    <row r="399" spans="1:18">
      <c r="A399" t="s">
        <v>1145</v>
      </c>
      <c r="B399" t="s">
        <v>1146</v>
      </c>
      <c r="C399" t="s">
        <v>1147</v>
      </c>
      <c r="D399">
        <v>1998000000</v>
      </c>
      <c r="E399" t="s">
        <v>1148</v>
      </c>
      <c r="F399" t="s">
        <v>1149</v>
      </c>
      <c r="G399" t="s">
        <v>1150</v>
      </c>
      <c r="H399" t="s">
        <v>1151</v>
      </c>
      <c r="I399" t="s">
        <v>300</v>
      </c>
      <c r="J399" t="s">
        <v>1510</v>
      </c>
      <c r="K399">
        <v>115</v>
      </c>
      <c r="L399" t="s">
        <v>1511</v>
      </c>
      <c r="M399" t="s">
        <v>1512</v>
      </c>
      <c r="N399">
        <v>-403.06</v>
      </c>
      <c r="O399" t="s">
        <v>1513</v>
      </c>
      <c r="P399">
        <v>0</v>
      </c>
      <c r="Q399">
        <v>0</v>
      </c>
      <c r="R399">
        <v>0</v>
      </c>
    </row>
    <row r="400" spans="1:18">
      <c r="A400" t="s">
        <v>1145</v>
      </c>
      <c r="B400" t="s">
        <v>1146</v>
      </c>
      <c r="C400" t="s">
        <v>1147</v>
      </c>
      <c r="D400">
        <v>1998000000</v>
      </c>
      <c r="E400" t="s">
        <v>1148</v>
      </c>
      <c r="F400" t="s">
        <v>1149</v>
      </c>
      <c r="G400" t="s">
        <v>1150</v>
      </c>
      <c r="H400" t="s">
        <v>1151</v>
      </c>
      <c r="I400" t="s">
        <v>300</v>
      </c>
      <c r="J400" t="s">
        <v>1840</v>
      </c>
      <c r="K400">
        <v>116</v>
      </c>
      <c r="L400" t="s">
        <v>56</v>
      </c>
      <c r="M400" t="s">
        <v>1841</v>
      </c>
      <c r="N400">
        <v>209176.6</v>
      </c>
      <c r="O400" t="s">
        <v>51</v>
      </c>
      <c r="P400">
        <v>0</v>
      </c>
      <c r="Q400">
        <v>0</v>
      </c>
      <c r="R400">
        <v>0</v>
      </c>
    </row>
    <row r="401" spans="1:18">
      <c r="A401" t="s">
        <v>1145</v>
      </c>
      <c r="B401" t="s">
        <v>1146</v>
      </c>
      <c r="C401" t="s">
        <v>1147</v>
      </c>
      <c r="D401">
        <v>1998000000</v>
      </c>
      <c r="E401" t="s">
        <v>1148</v>
      </c>
      <c r="F401" t="s">
        <v>1149</v>
      </c>
      <c r="G401" t="s">
        <v>1150</v>
      </c>
      <c r="H401" t="s">
        <v>1151</v>
      </c>
      <c r="I401" t="s">
        <v>300</v>
      </c>
      <c r="J401" t="s">
        <v>58</v>
      </c>
      <c r="K401">
        <v>117</v>
      </c>
      <c r="L401" t="s">
        <v>1511</v>
      </c>
      <c r="M401" t="s">
        <v>1512</v>
      </c>
      <c r="N401">
        <v>-209176.6</v>
      </c>
      <c r="O401" t="s">
        <v>51</v>
      </c>
      <c r="P401">
        <v>0</v>
      </c>
      <c r="Q401">
        <v>0</v>
      </c>
      <c r="R401">
        <v>0</v>
      </c>
    </row>
    <row r="402" spans="1:18">
      <c r="A402" t="s">
        <v>1145</v>
      </c>
      <c r="B402" t="s">
        <v>1146</v>
      </c>
      <c r="C402" t="s">
        <v>1147</v>
      </c>
      <c r="D402">
        <v>1998000000</v>
      </c>
      <c r="E402" t="s">
        <v>1148</v>
      </c>
      <c r="F402" t="s">
        <v>1149</v>
      </c>
      <c r="G402" t="s">
        <v>1150</v>
      </c>
      <c r="H402" t="s">
        <v>1151</v>
      </c>
      <c r="I402" t="s">
        <v>300</v>
      </c>
      <c r="J402" t="s">
        <v>1842</v>
      </c>
      <c r="K402">
        <v>118</v>
      </c>
      <c r="L402" t="s">
        <v>1843</v>
      </c>
      <c r="M402" t="s">
        <v>1844</v>
      </c>
      <c r="N402">
        <v>811.83</v>
      </c>
      <c r="O402" t="s">
        <v>1513</v>
      </c>
      <c r="P402">
        <v>0</v>
      </c>
      <c r="Q402">
        <v>0</v>
      </c>
      <c r="R402">
        <v>0</v>
      </c>
    </row>
    <row r="403" spans="1:18">
      <c r="A403" t="s">
        <v>1145</v>
      </c>
      <c r="B403" t="s">
        <v>1146</v>
      </c>
      <c r="C403" t="s">
        <v>1147</v>
      </c>
      <c r="D403">
        <v>1998000000</v>
      </c>
      <c r="E403" t="s">
        <v>1148</v>
      </c>
      <c r="F403" t="s">
        <v>1149</v>
      </c>
      <c r="G403" t="s">
        <v>1150</v>
      </c>
      <c r="H403" t="s">
        <v>1151</v>
      </c>
      <c r="I403" t="s">
        <v>300</v>
      </c>
      <c r="J403" t="s">
        <v>1845</v>
      </c>
      <c r="K403">
        <v>119</v>
      </c>
      <c r="L403" t="s">
        <v>1846</v>
      </c>
      <c r="M403" t="s">
        <v>1844</v>
      </c>
      <c r="N403">
        <v>293.16000000000003</v>
      </c>
      <c r="O403" t="s">
        <v>1513</v>
      </c>
      <c r="P403">
        <v>0</v>
      </c>
      <c r="Q403">
        <v>0</v>
      </c>
      <c r="R403">
        <v>0</v>
      </c>
    </row>
    <row r="404" spans="1:18">
      <c r="A404" t="s">
        <v>1145</v>
      </c>
      <c r="B404" t="s">
        <v>1146</v>
      </c>
      <c r="C404" t="s">
        <v>1147</v>
      </c>
      <c r="D404">
        <v>1998000000</v>
      </c>
      <c r="E404" t="s">
        <v>1148</v>
      </c>
      <c r="F404" t="s">
        <v>1149</v>
      </c>
      <c r="G404" t="s">
        <v>1150</v>
      </c>
      <c r="H404" t="s">
        <v>1151</v>
      </c>
      <c r="I404" t="s">
        <v>300</v>
      </c>
      <c r="J404" t="s">
        <v>121</v>
      </c>
      <c r="K404">
        <v>120</v>
      </c>
      <c r="L404" t="s">
        <v>122</v>
      </c>
      <c r="M404" t="s">
        <v>123</v>
      </c>
      <c r="N404">
        <v>111</v>
      </c>
      <c r="O404" t="s">
        <v>124</v>
      </c>
      <c r="P404">
        <v>0</v>
      </c>
      <c r="Q404">
        <v>0</v>
      </c>
      <c r="R404">
        <v>0</v>
      </c>
    </row>
    <row r="405" spans="1:18">
      <c r="A405" t="s">
        <v>1145</v>
      </c>
      <c r="B405" t="s">
        <v>1146</v>
      </c>
      <c r="C405" t="s">
        <v>1147</v>
      </c>
      <c r="D405">
        <v>1998000000</v>
      </c>
      <c r="E405" t="s">
        <v>1148</v>
      </c>
      <c r="F405" t="s">
        <v>1149</v>
      </c>
      <c r="G405" t="s">
        <v>1150</v>
      </c>
      <c r="H405" t="s">
        <v>1151</v>
      </c>
      <c r="I405" t="s">
        <v>300</v>
      </c>
      <c r="J405" t="s">
        <v>1847</v>
      </c>
      <c r="K405">
        <v>121</v>
      </c>
      <c r="L405" t="s">
        <v>1848</v>
      </c>
      <c r="M405" t="s">
        <v>1155</v>
      </c>
      <c r="N405">
        <v>0</v>
      </c>
      <c r="O405" t="s">
        <v>1429</v>
      </c>
      <c r="P405">
        <v>0</v>
      </c>
      <c r="Q405">
        <v>0</v>
      </c>
      <c r="R405">
        <v>0</v>
      </c>
    </row>
    <row r="406" spans="1:18">
      <c r="A406" t="s">
        <v>1145</v>
      </c>
      <c r="B406" t="s">
        <v>1146</v>
      </c>
      <c r="C406" t="s">
        <v>1147</v>
      </c>
      <c r="D406">
        <v>1998000000</v>
      </c>
      <c r="E406" t="s">
        <v>1148</v>
      </c>
      <c r="F406" t="s">
        <v>1149</v>
      </c>
      <c r="G406" t="s">
        <v>1150</v>
      </c>
      <c r="H406" t="s">
        <v>1151</v>
      </c>
      <c r="I406" t="s">
        <v>300</v>
      </c>
      <c r="J406" t="s">
        <v>1849</v>
      </c>
      <c r="K406">
        <v>122</v>
      </c>
      <c r="L406" t="s">
        <v>1850</v>
      </c>
      <c r="M406" t="s">
        <v>1851</v>
      </c>
      <c r="N406">
        <v>18494</v>
      </c>
      <c r="O406" t="s">
        <v>1479</v>
      </c>
      <c r="P406">
        <v>0</v>
      </c>
      <c r="Q406">
        <v>0</v>
      </c>
      <c r="R406">
        <v>0</v>
      </c>
    </row>
    <row r="407" spans="1:18">
      <c r="A407" t="s">
        <v>1145</v>
      </c>
      <c r="B407" t="s">
        <v>1146</v>
      </c>
      <c r="C407" t="s">
        <v>1147</v>
      </c>
      <c r="D407">
        <v>1998000000</v>
      </c>
      <c r="E407" t="s">
        <v>1148</v>
      </c>
      <c r="F407" t="s">
        <v>1149</v>
      </c>
      <c r="G407" t="s">
        <v>1150</v>
      </c>
      <c r="H407" t="s">
        <v>1151</v>
      </c>
      <c r="I407" t="s">
        <v>300</v>
      </c>
      <c r="J407" t="s">
        <v>1852</v>
      </c>
      <c r="K407">
        <v>123</v>
      </c>
      <c r="L407" t="s">
        <v>1853</v>
      </c>
      <c r="M407" t="s">
        <v>1854</v>
      </c>
      <c r="N407">
        <v>18494</v>
      </c>
      <c r="O407" t="s">
        <v>1479</v>
      </c>
      <c r="P407">
        <v>0</v>
      </c>
      <c r="Q407">
        <v>0</v>
      </c>
      <c r="R407">
        <v>0</v>
      </c>
    </row>
    <row r="408" spans="1:18">
      <c r="A408" t="s">
        <v>1145</v>
      </c>
      <c r="B408" t="s">
        <v>1146</v>
      </c>
      <c r="C408" t="s">
        <v>1147</v>
      </c>
      <c r="D408">
        <v>1998000000</v>
      </c>
      <c r="E408" t="s">
        <v>1148</v>
      </c>
      <c r="F408" t="s">
        <v>1149</v>
      </c>
      <c r="G408" t="s">
        <v>1150</v>
      </c>
      <c r="H408" t="s">
        <v>1151</v>
      </c>
      <c r="I408" t="s">
        <v>300</v>
      </c>
      <c r="J408" t="s">
        <v>1855</v>
      </c>
      <c r="K408">
        <v>124</v>
      </c>
      <c r="L408" t="s">
        <v>1850</v>
      </c>
      <c r="M408" t="s">
        <v>1856</v>
      </c>
      <c r="N408">
        <v>78.989999999999995</v>
      </c>
      <c r="O408" t="s">
        <v>1479</v>
      </c>
      <c r="P408">
        <v>0</v>
      </c>
      <c r="Q408">
        <v>0</v>
      </c>
      <c r="R408">
        <v>0</v>
      </c>
    </row>
    <row r="409" spans="1:18">
      <c r="A409" t="s">
        <v>1145</v>
      </c>
      <c r="B409" t="s">
        <v>1146</v>
      </c>
      <c r="C409" t="s">
        <v>1147</v>
      </c>
      <c r="D409">
        <v>1998000000</v>
      </c>
      <c r="E409" t="s">
        <v>1148</v>
      </c>
      <c r="F409" t="s">
        <v>1149</v>
      </c>
      <c r="G409" t="s">
        <v>1150</v>
      </c>
      <c r="H409" t="s">
        <v>1151</v>
      </c>
      <c r="I409" t="s">
        <v>300</v>
      </c>
      <c r="J409" t="s">
        <v>36</v>
      </c>
      <c r="K409">
        <v>125</v>
      </c>
      <c r="L409" t="s">
        <v>37</v>
      </c>
      <c r="M409" t="s">
        <v>1155</v>
      </c>
      <c r="N409">
        <v>1088</v>
      </c>
      <c r="O409" t="s">
        <v>1472</v>
      </c>
      <c r="P409">
        <v>0</v>
      </c>
      <c r="Q409">
        <v>0</v>
      </c>
      <c r="R409">
        <v>0</v>
      </c>
    </row>
    <row r="410" spans="1:18">
      <c r="A410" t="s">
        <v>1145</v>
      </c>
      <c r="B410" t="s">
        <v>1146</v>
      </c>
      <c r="C410" t="s">
        <v>1147</v>
      </c>
      <c r="D410">
        <v>1998000000</v>
      </c>
      <c r="E410" t="s">
        <v>1148</v>
      </c>
      <c r="F410" t="s">
        <v>1149</v>
      </c>
      <c r="G410" t="s">
        <v>1150</v>
      </c>
      <c r="H410" t="s">
        <v>1151</v>
      </c>
      <c r="I410" t="s">
        <v>300</v>
      </c>
      <c r="J410" t="s">
        <v>1857</v>
      </c>
      <c r="K410">
        <v>126</v>
      </c>
      <c r="L410" t="s">
        <v>1858</v>
      </c>
      <c r="M410" t="s">
        <v>1155</v>
      </c>
      <c r="N410">
        <v>501.98</v>
      </c>
      <c r="O410" t="s">
        <v>1156</v>
      </c>
      <c r="P410">
        <v>0</v>
      </c>
      <c r="Q410">
        <v>0</v>
      </c>
      <c r="R410">
        <v>0</v>
      </c>
    </row>
    <row r="411" spans="1:18">
      <c r="A411" t="s">
        <v>1145</v>
      </c>
      <c r="B411" t="s">
        <v>1146</v>
      </c>
      <c r="C411" t="s">
        <v>1147</v>
      </c>
      <c r="D411">
        <v>1998000000</v>
      </c>
      <c r="E411" t="s">
        <v>1148</v>
      </c>
      <c r="F411" t="s">
        <v>1149</v>
      </c>
      <c r="G411" t="s">
        <v>1150</v>
      </c>
      <c r="H411" t="s">
        <v>1151</v>
      </c>
      <c r="I411" t="s">
        <v>300</v>
      </c>
      <c r="J411" t="s">
        <v>1859</v>
      </c>
      <c r="K411">
        <v>127</v>
      </c>
      <c r="L411" t="s">
        <v>1860</v>
      </c>
      <c r="M411" t="s">
        <v>1861</v>
      </c>
      <c r="N411">
        <v>1088</v>
      </c>
      <c r="O411" t="s">
        <v>1472</v>
      </c>
      <c r="P411">
        <v>0</v>
      </c>
      <c r="Q411">
        <v>0</v>
      </c>
      <c r="R411">
        <v>0</v>
      </c>
    </row>
    <row r="412" spans="1:18">
      <c r="A412" t="s">
        <v>1145</v>
      </c>
      <c r="B412" t="s">
        <v>1146</v>
      </c>
      <c r="C412" t="s">
        <v>1147</v>
      </c>
      <c r="D412">
        <v>1998000000</v>
      </c>
      <c r="E412" t="s">
        <v>1148</v>
      </c>
      <c r="F412" t="s">
        <v>1149</v>
      </c>
      <c r="G412" t="s">
        <v>1150</v>
      </c>
      <c r="H412" t="s">
        <v>1151</v>
      </c>
      <c r="I412" t="s">
        <v>300</v>
      </c>
      <c r="J412" t="s">
        <v>1862</v>
      </c>
      <c r="K412">
        <v>128</v>
      </c>
      <c r="L412" t="s">
        <v>1863</v>
      </c>
      <c r="M412" t="s">
        <v>1864</v>
      </c>
      <c r="N412">
        <v>1088</v>
      </c>
      <c r="O412" t="s">
        <v>1472</v>
      </c>
      <c r="P412">
        <v>0</v>
      </c>
      <c r="Q412">
        <v>0</v>
      </c>
      <c r="R412">
        <v>0</v>
      </c>
    </row>
    <row r="413" spans="1:18">
      <c r="A413" t="s">
        <v>1145</v>
      </c>
      <c r="B413" t="s">
        <v>1146</v>
      </c>
      <c r="C413" t="s">
        <v>1147</v>
      </c>
      <c r="D413">
        <v>1998000000</v>
      </c>
      <c r="E413" t="s">
        <v>1148</v>
      </c>
      <c r="F413" t="s">
        <v>1149</v>
      </c>
      <c r="G413" t="s">
        <v>1150</v>
      </c>
      <c r="H413" t="s">
        <v>1151</v>
      </c>
      <c r="I413" t="s">
        <v>300</v>
      </c>
      <c r="J413" t="s">
        <v>1865</v>
      </c>
      <c r="K413">
        <v>129</v>
      </c>
      <c r="L413" t="s">
        <v>1866</v>
      </c>
      <c r="M413" t="s">
        <v>1155</v>
      </c>
      <c r="N413">
        <v>0</v>
      </c>
      <c r="O413" t="s">
        <v>1429</v>
      </c>
      <c r="P413">
        <v>0</v>
      </c>
      <c r="Q413">
        <v>0</v>
      </c>
      <c r="R413">
        <v>0</v>
      </c>
    </row>
    <row r="414" spans="1:18">
      <c r="A414" t="s">
        <v>1145</v>
      </c>
      <c r="B414" t="s">
        <v>1146</v>
      </c>
      <c r="C414" t="s">
        <v>1147</v>
      </c>
      <c r="D414">
        <v>1998000000</v>
      </c>
      <c r="E414" t="s">
        <v>1148</v>
      </c>
      <c r="F414" t="s">
        <v>1149</v>
      </c>
      <c r="G414" t="s">
        <v>1150</v>
      </c>
      <c r="H414" t="s">
        <v>1151</v>
      </c>
      <c r="I414" t="s">
        <v>300</v>
      </c>
      <c r="J414" t="s">
        <v>1867</v>
      </c>
      <c r="K414">
        <v>130</v>
      </c>
      <c r="L414" t="s">
        <v>1868</v>
      </c>
      <c r="M414" t="s">
        <v>1869</v>
      </c>
      <c r="N414">
        <v>2496</v>
      </c>
      <c r="O414" t="s">
        <v>1479</v>
      </c>
      <c r="P414">
        <v>0</v>
      </c>
      <c r="Q414">
        <v>0</v>
      </c>
      <c r="R414">
        <v>0</v>
      </c>
    </row>
    <row r="415" spans="1:18">
      <c r="A415" t="s">
        <v>1145</v>
      </c>
      <c r="B415" t="s">
        <v>1146</v>
      </c>
      <c r="C415" t="s">
        <v>1147</v>
      </c>
      <c r="D415">
        <v>1998000000</v>
      </c>
      <c r="E415" t="s">
        <v>1148</v>
      </c>
      <c r="F415" t="s">
        <v>1149</v>
      </c>
      <c r="G415" t="s">
        <v>1150</v>
      </c>
      <c r="H415" t="s">
        <v>1151</v>
      </c>
      <c r="I415" t="s">
        <v>300</v>
      </c>
      <c r="J415" t="s">
        <v>1870</v>
      </c>
      <c r="K415">
        <v>131</v>
      </c>
      <c r="L415" t="s">
        <v>1871</v>
      </c>
      <c r="M415" t="s">
        <v>1872</v>
      </c>
      <c r="N415">
        <v>80</v>
      </c>
      <c r="O415" t="s">
        <v>1472</v>
      </c>
      <c r="P415">
        <v>0</v>
      </c>
      <c r="Q415">
        <v>0</v>
      </c>
      <c r="R415">
        <v>0</v>
      </c>
    </row>
    <row r="416" spans="1:18">
      <c r="A416" t="s">
        <v>1145</v>
      </c>
      <c r="B416" t="s">
        <v>1146</v>
      </c>
      <c r="C416" t="s">
        <v>1147</v>
      </c>
      <c r="D416">
        <v>1998000000</v>
      </c>
      <c r="E416" t="s">
        <v>1148</v>
      </c>
      <c r="F416" t="s">
        <v>1149</v>
      </c>
      <c r="G416" t="s">
        <v>1150</v>
      </c>
      <c r="H416" t="s">
        <v>1151</v>
      </c>
      <c r="I416" t="s">
        <v>300</v>
      </c>
      <c r="J416" t="s">
        <v>1873</v>
      </c>
      <c r="K416">
        <v>132</v>
      </c>
      <c r="L416" t="s">
        <v>1871</v>
      </c>
      <c r="M416" t="s">
        <v>1874</v>
      </c>
      <c r="N416">
        <v>80</v>
      </c>
      <c r="O416" t="s">
        <v>1472</v>
      </c>
      <c r="P416">
        <v>0</v>
      </c>
      <c r="Q416">
        <v>0</v>
      </c>
      <c r="R416">
        <v>0</v>
      </c>
    </row>
    <row r="417" spans="1:18">
      <c r="A417" t="s">
        <v>1145</v>
      </c>
      <c r="B417" t="s">
        <v>1146</v>
      </c>
      <c r="C417" t="s">
        <v>1147</v>
      </c>
      <c r="D417">
        <v>1998000000</v>
      </c>
      <c r="E417" t="s">
        <v>1148</v>
      </c>
      <c r="F417" t="s">
        <v>1149</v>
      </c>
      <c r="G417" t="s">
        <v>1150</v>
      </c>
      <c r="H417" t="s">
        <v>1151</v>
      </c>
      <c r="I417" t="s">
        <v>300</v>
      </c>
      <c r="J417" t="s">
        <v>1875</v>
      </c>
      <c r="K417">
        <v>133</v>
      </c>
      <c r="L417" t="s">
        <v>1876</v>
      </c>
      <c r="M417" t="s">
        <v>1155</v>
      </c>
      <c r="N417">
        <v>160</v>
      </c>
      <c r="O417" t="s">
        <v>1472</v>
      </c>
      <c r="P417">
        <v>0</v>
      </c>
      <c r="Q417">
        <v>0</v>
      </c>
      <c r="R417">
        <v>0</v>
      </c>
    </row>
    <row r="418" spans="1:18">
      <c r="A418" t="s">
        <v>1145</v>
      </c>
      <c r="B418" t="s">
        <v>1146</v>
      </c>
      <c r="C418" t="s">
        <v>1147</v>
      </c>
      <c r="D418">
        <v>1998000000</v>
      </c>
      <c r="E418" t="s">
        <v>1148</v>
      </c>
      <c r="F418" t="s">
        <v>1149</v>
      </c>
      <c r="G418" t="s">
        <v>1150</v>
      </c>
      <c r="H418" t="s">
        <v>1151</v>
      </c>
      <c r="I418" t="s">
        <v>300</v>
      </c>
      <c r="J418" t="s">
        <v>1877</v>
      </c>
      <c r="K418">
        <v>134</v>
      </c>
      <c r="L418" t="s">
        <v>1878</v>
      </c>
      <c r="M418" t="s">
        <v>1872</v>
      </c>
      <c r="N418">
        <v>80</v>
      </c>
      <c r="O418" t="s">
        <v>1472</v>
      </c>
      <c r="P418">
        <v>0</v>
      </c>
      <c r="Q418">
        <v>0</v>
      </c>
      <c r="R418">
        <v>0</v>
      </c>
    </row>
    <row r="419" spans="1:18">
      <c r="A419" t="s">
        <v>1145</v>
      </c>
      <c r="B419" t="s">
        <v>1146</v>
      </c>
      <c r="C419" t="s">
        <v>1147</v>
      </c>
      <c r="D419">
        <v>1998000000</v>
      </c>
      <c r="E419" t="s">
        <v>1148</v>
      </c>
      <c r="F419" t="s">
        <v>1149</v>
      </c>
      <c r="G419" t="s">
        <v>1150</v>
      </c>
      <c r="H419" t="s">
        <v>1151</v>
      </c>
      <c r="I419" t="s">
        <v>300</v>
      </c>
      <c r="J419" t="s">
        <v>1879</v>
      </c>
      <c r="K419">
        <v>135</v>
      </c>
      <c r="L419" t="s">
        <v>1878</v>
      </c>
      <c r="M419" t="s">
        <v>1874</v>
      </c>
      <c r="N419">
        <v>80</v>
      </c>
      <c r="O419" t="s">
        <v>1472</v>
      </c>
      <c r="P419">
        <v>0</v>
      </c>
      <c r="Q419">
        <v>0</v>
      </c>
      <c r="R419">
        <v>0</v>
      </c>
    </row>
    <row r="420" spans="1:18">
      <c r="A420" t="s">
        <v>1145</v>
      </c>
      <c r="B420" t="s">
        <v>1146</v>
      </c>
      <c r="C420" t="s">
        <v>1147</v>
      </c>
      <c r="D420">
        <v>1998000000</v>
      </c>
      <c r="E420" t="s">
        <v>1148</v>
      </c>
      <c r="F420" t="s">
        <v>1149</v>
      </c>
      <c r="G420" t="s">
        <v>1150</v>
      </c>
      <c r="H420" t="s">
        <v>1151</v>
      </c>
      <c r="I420" t="s">
        <v>300</v>
      </c>
      <c r="J420" t="s">
        <v>1880</v>
      </c>
      <c r="K420">
        <v>136</v>
      </c>
      <c r="L420" t="s">
        <v>1881</v>
      </c>
      <c r="M420" t="s">
        <v>1155</v>
      </c>
      <c r="N420">
        <v>0</v>
      </c>
      <c r="O420" t="s">
        <v>1429</v>
      </c>
      <c r="P420">
        <v>0</v>
      </c>
      <c r="Q420">
        <v>0</v>
      </c>
      <c r="R420">
        <v>0</v>
      </c>
    </row>
    <row r="421" spans="1:18">
      <c r="A421" t="s">
        <v>1145</v>
      </c>
      <c r="B421" t="s">
        <v>1146</v>
      </c>
      <c r="C421" t="s">
        <v>1147</v>
      </c>
      <c r="D421">
        <v>1998000000</v>
      </c>
      <c r="E421" t="s">
        <v>1148</v>
      </c>
      <c r="F421" t="s">
        <v>1149</v>
      </c>
      <c r="G421" t="s">
        <v>1150</v>
      </c>
      <c r="H421" t="s">
        <v>1151</v>
      </c>
      <c r="I421" t="s">
        <v>300</v>
      </c>
      <c r="J421" t="s">
        <v>1882</v>
      </c>
      <c r="K421">
        <v>137</v>
      </c>
      <c r="L421" t="s">
        <v>1883</v>
      </c>
      <c r="M421" t="s">
        <v>1884</v>
      </c>
      <c r="N421">
        <v>2024.6</v>
      </c>
      <c r="O421" t="s">
        <v>1479</v>
      </c>
      <c r="P421">
        <v>0</v>
      </c>
      <c r="Q421">
        <v>0</v>
      </c>
      <c r="R421">
        <v>0</v>
      </c>
    </row>
    <row r="422" spans="1:18">
      <c r="A422" t="s">
        <v>1145</v>
      </c>
      <c r="B422" t="s">
        <v>1146</v>
      </c>
      <c r="C422" t="s">
        <v>1147</v>
      </c>
      <c r="D422">
        <v>1998000000</v>
      </c>
      <c r="E422" t="s">
        <v>1148</v>
      </c>
      <c r="F422" t="s">
        <v>1149</v>
      </c>
      <c r="G422" t="s">
        <v>1150</v>
      </c>
      <c r="H422" t="s">
        <v>1151</v>
      </c>
      <c r="I422" t="s">
        <v>300</v>
      </c>
      <c r="J422" t="s">
        <v>1885</v>
      </c>
      <c r="K422">
        <v>138</v>
      </c>
      <c r="L422" t="s">
        <v>1886</v>
      </c>
      <c r="M422" t="s">
        <v>1887</v>
      </c>
      <c r="N422">
        <v>20.399999999999999</v>
      </c>
      <c r="O422" t="s">
        <v>1479</v>
      </c>
      <c r="P422">
        <v>0</v>
      </c>
      <c r="Q422">
        <v>0</v>
      </c>
      <c r="R422">
        <v>0</v>
      </c>
    </row>
    <row r="423" spans="1:18">
      <c r="A423" t="s">
        <v>1145</v>
      </c>
      <c r="B423" t="s">
        <v>1146</v>
      </c>
      <c r="C423" t="s">
        <v>1147</v>
      </c>
      <c r="D423">
        <v>1998000000</v>
      </c>
      <c r="E423" t="s">
        <v>1148</v>
      </c>
      <c r="F423" t="s">
        <v>1149</v>
      </c>
      <c r="G423" t="s">
        <v>1150</v>
      </c>
      <c r="H423" t="s">
        <v>1151</v>
      </c>
      <c r="I423" t="s">
        <v>300</v>
      </c>
      <c r="J423" t="s">
        <v>1888</v>
      </c>
      <c r="K423">
        <v>139</v>
      </c>
      <c r="L423" t="s">
        <v>1889</v>
      </c>
      <c r="M423" t="s">
        <v>1884</v>
      </c>
      <c r="N423">
        <v>1781.4</v>
      </c>
      <c r="O423" t="s">
        <v>1479</v>
      </c>
      <c r="P423">
        <v>0</v>
      </c>
      <c r="Q423">
        <v>0</v>
      </c>
      <c r="R423">
        <v>0</v>
      </c>
    </row>
    <row r="424" spans="1:18">
      <c r="A424" t="s">
        <v>1145</v>
      </c>
      <c r="B424" t="s">
        <v>1146</v>
      </c>
      <c r="C424" t="s">
        <v>1147</v>
      </c>
      <c r="D424">
        <v>1998000000</v>
      </c>
      <c r="E424" t="s">
        <v>1148</v>
      </c>
      <c r="F424" t="s">
        <v>1149</v>
      </c>
      <c r="G424" t="s">
        <v>1150</v>
      </c>
      <c r="H424" t="s">
        <v>1151</v>
      </c>
      <c r="I424" t="s">
        <v>300</v>
      </c>
      <c r="J424" t="s">
        <v>1890</v>
      </c>
      <c r="K424">
        <v>140</v>
      </c>
      <c r="L424" t="s">
        <v>1891</v>
      </c>
      <c r="M424" t="s">
        <v>1887</v>
      </c>
      <c r="N424">
        <v>1743.2</v>
      </c>
      <c r="O424" t="s">
        <v>1479</v>
      </c>
      <c r="P424">
        <v>0</v>
      </c>
      <c r="Q424">
        <v>0</v>
      </c>
      <c r="R424">
        <v>0</v>
      </c>
    </row>
    <row r="425" spans="1:18">
      <c r="A425" t="s">
        <v>1145</v>
      </c>
      <c r="B425" t="s">
        <v>1146</v>
      </c>
      <c r="C425" t="s">
        <v>1147</v>
      </c>
      <c r="D425">
        <v>1998000000</v>
      </c>
      <c r="E425" t="s">
        <v>1148</v>
      </c>
      <c r="F425" t="s">
        <v>1149</v>
      </c>
      <c r="G425" t="s">
        <v>1150</v>
      </c>
      <c r="H425" t="s">
        <v>1151</v>
      </c>
      <c r="I425" t="s">
        <v>300</v>
      </c>
      <c r="J425" t="s">
        <v>1892</v>
      </c>
      <c r="K425">
        <v>141</v>
      </c>
      <c r="L425" t="s">
        <v>1893</v>
      </c>
      <c r="M425" t="s">
        <v>1887</v>
      </c>
      <c r="N425">
        <v>405</v>
      </c>
      <c r="O425" t="s">
        <v>1479</v>
      </c>
      <c r="P425">
        <v>0</v>
      </c>
      <c r="Q425">
        <v>0</v>
      </c>
      <c r="R425">
        <v>0</v>
      </c>
    </row>
    <row r="426" spans="1:18">
      <c r="A426" t="s">
        <v>1145</v>
      </c>
      <c r="B426" t="s">
        <v>1146</v>
      </c>
      <c r="C426" t="s">
        <v>1147</v>
      </c>
      <c r="D426">
        <v>1998000000</v>
      </c>
      <c r="E426" t="s">
        <v>1148</v>
      </c>
      <c r="F426" t="s">
        <v>1149</v>
      </c>
      <c r="G426" t="s">
        <v>1150</v>
      </c>
      <c r="H426" t="s">
        <v>1151</v>
      </c>
      <c r="I426" t="s">
        <v>300</v>
      </c>
      <c r="J426" t="s">
        <v>1894</v>
      </c>
      <c r="K426">
        <v>142</v>
      </c>
      <c r="L426" t="s">
        <v>1895</v>
      </c>
      <c r="M426" t="s">
        <v>1896</v>
      </c>
      <c r="N426">
        <v>5266</v>
      </c>
      <c r="O426" t="s">
        <v>1479</v>
      </c>
      <c r="P426">
        <v>0</v>
      </c>
      <c r="Q426">
        <v>0</v>
      </c>
      <c r="R426">
        <v>0</v>
      </c>
    </row>
    <row r="427" spans="1:18">
      <c r="A427" t="s">
        <v>1145</v>
      </c>
      <c r="B427" t="s">
        <v>1146</v>
      </c>
      <c r="C427" t="s">
        <v>1147</v>
      </c>
      <c r="D427">
        <v>1998000000</v>
      </c>
      <c r="E427" t="s">
        <v>1148</v>
      </c>
      <c r="F427" t="s">
        <v>1149</v>
      </c>
      <c r="G427" t="s">
        <v>1150</v>
      </c>
      <c r="H427" t="s">
        <v>1151</v>
      </c>
      <c r="I427" t="s">
        <v>300</v>
      </c>
      <c r="J427" t="s">
        <v>1897</v>
      </c>
      <c r="K427">
        <v>143</v>
      </c>
      <c r="L427" t="s">
        <v>1898</v>
      </c>
      <c r="M427" t="s">
        <v>1155</v>
      </c>
      <c r="N427">
        <v>2</v>
      </c>
      <c r="O427" t="s">
        <v>124</v>
      </c>
      <c r="P427">
        <v>0</v>
      </c>
      <c r="Q427">
        <v>0</v>
      </c>
      <c r="R427">
        <v>0</v>
      </c>
    </row>
    <row r="428" spans="1:18">
      <c r="A428" t="s">
        <v>1145</v>
      </c>
      <c r="B428" t="s">
        <v>1146</v>
      </c>
      <c r="C428" t="s">
        <v>1147</v>
      </c>
      <c r="D428">
        <v>1998000000</v>
      </c>
      <c r="E428" t="s">
        <v>1148</v>
      </c>
      <c r="F428" t="s">
        <v>1149</v>
      </c>
      <c r="G428" t="s">
        <v>1150</v>
      </c>
      <c r="H428" t="s">
        <v>1151</v>
      </c>
      <c r="I428" t="s">
        <v>300</v>
      </c>
      <c r="J428" t="s">
        <v>1899</v>
      </c>
      <c r="K428">
        <v>144</v>
      </c>
      <c r="L428" t="s">
        <v>1900</v>
      </c>
      <c r="M428" t="s">
        <v>1155</v>
      </c>
      <c r="N428">
        <v>9</v>
      </c>
      <c r="O428" t="s">
        <v>124</v>
      </c>
      <c r="P428">
        <v>0</v>
      </c>
      <c r="Q428">
        <v>0</v>
      </c>
      <c r="R428">
        <v>0</v>
      </c>
    </row>
    <row r="429" spans="1:18">
      <c r="A429" t="s">
        <v>1145</v>
      </c>
      <c r="B429" t="s">
        <v>1146</v>
      </c>
      <c r="C429" t="s">
        <v>1147</v>
      </c>
      <c r="D429">
        <v>1998000000</v>
      </c>
      <c r="E429" t="s">
        <v>1148</v>
      </c>
      <c r="F429" t="s">
        <v>1149</v>
      </c>
      <c r="G429" t="s">
        <v>1150</v>
      </c>
      <c r="H429" t="s">
        <v>1151</v>
      </c>
      <c r="I429" t="s">
        <v>300</v>
      </c>
      <c r="J429" t="s">
        <v>1901</v>
      </c>
      <c r="K429">
        <v>145</v>
      </c>
      <c r="L429" t="s">
        <v>1902</v>
      </c>
      <c r="M429" t="s">
        <v>1155</v>
      </c>
      <c r="N429">
        <v>0</v>
      </c>
      <c r="O429" t="s">
        <v>1429</v>
      </c>
      <c r="P429">
        <v>0</v>
      </c>
      <c r="Q429">
        <v>0</v>
      </c>
      <c r="R429">
        <v>0</v>
      </c>
    </row>
    <row r="430" spans="1:18">
      <c r="A430" t="s">
        <v>1145</v>
      </c>
      <c r="B430" t="s">
        <v>1146</v>
      </c>
      <c r="C430" t="s">
        <v>1147</v>
      </c>
      <c r="D430">
        <v>1998000000</v>
      </c>
      <c r="E430" t="s">
        <v>1148</v>
      </c>
      <c r="F430" t="s">
        <v>1149</v>
      </c>
      <c r="G430" t="s">
        <v>1150</v>
      </c>
      <c r="H430" t="s">
        <v>1151</v>
      </c>
      <c r="I430" t="s">
        <v>300</v>
      </c>
      <c r="J430" t="s">
        <v>1903</v>
      </c>
      <c r="K430">
        <v>146</v>
      </c>
      <c r="L430" t="s">
        <v>1904</v>
      </c>
      <c r="M430" t="s">
        <v>1155</v>
      </c>
      <c r="N430">
        <v>0</v>
      </c>
      <c r="O430" t="s">
        <v>1429</v>
      </c>
      <c r="P430">
        <v>0</v>
      </c>
      <c r="Q430">
        <v>0</v>
      </c>
      <c r="R430">
        <v>0</v>
      </c>
    </row>
    <row r="431" spans="1:18">
      <c r="A431" t="s">
        <v>1145</v>
      </c>
      <c r="B431" t="s">
        <v>1146</v>
      </c>
      <c r="C431" t="s">
        <v>1147</v>
      </c>
      <c r="D431">
        <v>1998000000</v>
      </c>
      <c r="E431" t="s">
        <v>1148</v>
      </c>
      <c r="F431" t="s">
        <v>1149</v>
      </c>
      <c r="G431" t="s">
        <v>1150</v>
      </c>
      <c r="H431" t="s">
        <v>1151</v>
      </c>
      <c r="I431" t="s">
        <v>300</v>
      </c>
      <c r="J431" t="s">
        <v>1905</v>
      </c>
      <c r="K431">
        <v>147</v>
      </c>
      <c r="L431" t="s">
        <v>1906</v>
      </c>
      <c r="M431" t="s">
        <v>1907</v>
      </c>
      <c r="N431">
        <v>0</v>
      </c>
      <c r="O431" t="s">
        <v>1429</v>
      </c>
      <c r="P431">
        <v>0</v>
      </c>
      <c r="Q431">
        <v>0</v>
      </c>
      <c r="R431">
        <v>0</v>
      </c>
    </row>
    <row r="432" spans="1:18">
      <c r="A432" t="s">
        <v>1145</v>
      </c>
      <c r="B432" t="s">
        <v>1146</v>
      </c>
      <c r="C432" t="s">
        <v>1147</v>
      </c>
      <c r="D432">
        <v>1998000000</v>
      </c>
      <c r="E432" t="s">
        <v>1148</v>
      </c>
      <c r="F432" t="s">
        <v>1149</v>
      </c>
      <c r="G432" t="s">
        <v>1150</v>
      </c>
      <c r="H432" t="s">
        <v>1151</v>
      </c>
      <c r="I432" t="s">
        <v>300</v>
      </c>
      <c r="J432" t="s">
        <v>1908</v>
      </c>
      <c r="K432">
        <v>148</v>
      </c>
      <c r="L432" t="s">
        <v>1909</v>
      </c>
      <c r="M432" t="s">
        <v>1155</v>
      </c>
      <c r="N432">
        <v>81</v>
      </c>
      <c r="O432" t="s">
        <v>1711</v>
      </c>
      <c r="P432">
        <v>0</v>
      </c>
      <c r="Q432">
        <v>0</v>
      </c>
      <c r="R432">
        <v>0</v>
      </c>
    </row>
    <row r="433" spans="1:18">
      <c r="A433" t="s">
        <v>1145</v>
      </c>
      <c r="B433" t="s">
        <v>1146</v>
      </c>
      <c r="C433" t="s">
        <v>1147</v>
      </c>
      <c r="D433">
        <v>1998000000</v>
      </c>
      <c r="E433" t="s">
        <v>1148</v>
      </c>
      <c r="F433" t="s">
        <v>1149</v>
      </c>
      <c r="G433" t="s">
        <v>1150</v>
      </c>
      <c r="H433" t="s">
        <v>1151</v>
      </c>
      <c r="I433" t="s">
        <v>300</v>
      </c>
      <c r="J433" t="s">
        <v>1910</v>
      </c>
      <c r="K433">
        <v>149</v>
      </c>
      <c r="L433" t="s">
        <v>1911</v>
      </c>
      <c r="M433" t="s">
        <v>1155</v>
      </c>
      <c r="N433">
        <v>169</v>
      </c>
      <c r="O433" t="s">
        <v>1479</v>
      </c>
      <c r="P433">
        <v>0</v>
      </c>
      <c r="Q433">
        <v>0</v>
      </c>
      <c r="R433">
        <v>0</v>
      </c>
    </row>
    <row r="434" spans="1:18">
      <c r="A434" t="s">
        <v>1145</v>
      </c>
      <c r="B434" t="s">
        <v>1146</v>
      </c>
      <c r="C434" t="s">
        <v>1147</v>
      </c>
      <c r="D434">
        <v>1998000000</v>
      </c>
      <c r="E434" t="s">
        <v>1148</v>
      </c>
      <c r="F434" t="s">
        <v>1149</v>
      </c>
      <c r="G434" t="s">
        <v>1150</v>
      </c>
      <c r="H434" t="s">
        <v>1151</v>
      </c>
      <c r="I434" t="s">
        <v>300</v>
      </c>
      <c r="J434" t="s">
        <v>1912</v>
      </c>
      <c r="K434">
        <v>150</v>
      </c>
      <c r="L434" t="s">
        <v>1913</v>
      </c>
      <c r="M434" t="s">
        <v>1155</v>
      </c>
      <c r="N434">
        <v>51</v>
      </c>
      <c r="O434" t="s">
        <v>1711</v>
      </c>
      <c r="P434">
        <v>0</v>
      </c>
      <c r="Q434">
        <v>0</v>
      </c>
      <c r="R434">
        <v>0</v>
      </c>
    </row>
    <row r="435" spans="1:18">
      <c r="A435" t="s">
        <v>1145</v>
      </c>
      <c r="B435" t="s">
        <v>1146</v>
      </c>
      <c r="C435" t="s">
        <v>1147</v>
      </c>
      <c r="D435">
        <v>1998000000</v>
      </c>
      <c r="E435" t="s">
        <v>1148</v>
      </c>
      <c r="F435" t="s">
        <v>1149</v>
      </c>
      <c r="G435" t="s">
        <v>1150</v>
      </c>
      <c r="H435" t="s">
        <v>1151</v>
      </c>
      <c r="I435" t="s">
        <v>300</v>
      </c>
      <c r="J435" t="s">
        <v>1914</v>
      </c>
      <c r="K435">
        <v>151</v>
      </c>
      <c r="L435" t="s">
        <v>1915</v>
      </c>
      <c r="M435" t="s">
        <v>1155</v>
      </c>
      <c r="N435">
        <v>10</v>
      </c>
      <c r="O435" t="s">
        <v>1711</v>
      </c>
      <c r="P435">
        <v>0</v>
      </c>
      <c r="Q435">
        <v>0</v>
      </c>
      <c r="R435">
        <v>0</v>
      </c>
    </row>
    <row r="436" spans="1:18">
      <c r="A436" t="s">
        <v>1145</v>
      </c>
      <c r="B436" t="s">
        <v>1146</v>
      </c>
      <c r="C436" t="s">
        <v>1147</v>
      </c>
      <c r="D436">
        <v>1998000000</v>
      </c>
      <c r="E436" t="s">
        <v>1148</v>
      </c>
      <c r="F436" t="s">
        <v>1149</v>
      </c>
      <c r="G436" t="s">
        <v>1150</v>
      </c>
      <c r="H436" t="s">
        <v>1151</v>
      </c>
      <c r="I436" t="s">
        <v>300</v>
      </c>
      <c r="J436" t="s">
        <v>1916</v>
      </c>
      <c r="K436">
        <v>152</v>
      </c>
      <c r="L436" t="s">
        <v>1917</v>
      </c>
      <c r="M436" t="s">
        <v>1155</v>
      </c>
      <c r="N436">
        <v>10</v>
      </c>
      <c r="O436" t="s">
        <v>1711</v>
      </c>
      <c r="P436">
        <v>0</v>
      </c>
      <c r="Q436">
        <v>0</v>
      </c>
      <c r="R436">
        <v>0</v>
      </c>
    </row>
    <row r="437" spans="1:18">
      <c r="A437" t="s">
        <v>1145</v>
      </c>
      <c r="B437" t="s">
        <v>1146</v>
      </c>
      <c r="C437" t="s">
        <v>1147</v>
      </c>
      <c r="D437">
        <v>1998000000</v>
      </c>
      <c r="E437" t="s">
        <v>1148</v>
      </c>
      <c r="F437" t="s">
        <v>1149</v>
      </c>
      <c r="G437" t="s">
        <v>1150</v>
      </c>
      <c r="H437" t="s">
        <v>1151</v>
      </c>
      <c r="I437" t="s">
        <v>300</v>
      </c>
      <c r="J437" t="s">
        <v>1918</v>
      </c>
      <c r="K437">
        <v>153</v>
      </c>
      <c r="L437" t="s">
        <v>1919</v>
      </c>
      <c r="M437" t="s">
        <v>1907</v>
      </c>
      <c r="N437">
        <v>0</v>
      </c>
      <c r="O437" t="s">
        <v>1429</v>
      </c>
      <c r="P437">
        <v>0</v>
      </c>
      <c r="Q437">
        <v>0</v>
      </c>
      <c r="R437">
        <v>0</v>
      </c>
    </row>
    <row r="438" spans="1:18">
      <c r="A438" t="s">
        <v>1145</v>
      </c>
      <c r="B438" t="s">
        <v>1146</v>
      </c>
      <c r="C438" t="s">
        <v>1147</v>
      </c>
      <c r="D438">
        <v>1998000000</v>
      </c>
      <c r="E438" t="s">
        <v>1148</v>
      </c>
      <c r="F438" t="s">
        <v>1149</v>
      </c>
      <c r="G438" t="s">
        <v>1150</v>
      </c>
      <c r="H438" t="s">
        <v>1151</v>
      </c>
      <c r="I438" t="s">
        <v>300</v>
      </c>
      <c r="J438" t="s">
        <v>1920</v>
      </c>
      <c r="K438">
        <v>154</v>
      </c>
      <c r="L438" t="s">
        <v>1921</v>
      </c>
      <c r="M438" t="s">
        <v>1155</v>
      </c>
      <c r="N438">
        <v>10</v>
      </c>
      <c r="O438" t="s">
        <v>1711</v>
      </c>
      <c r="P438">
        <v>0</v>
      </c>
      <c r="Q438">
        <v>0</v>
      </c>
      <c r="R438">
        <v>0</v>
      </c>
    </row>
    <row r="439" spans="1:18">
      <c r="A439" t="s">
        <v>1145</v>
      </c>
      <c r="B439" t="s">
        <v>1146</v>
      </c>
      <c r="C439" t="s">
        <v>1147</v>
      </c>
      <c r="D439">
        <v>1998000000</v>
      </c>
      <c r="E439" t="s">
        <v>1148</v>
      </c>
      <c r="F439" t="s">
        <v>1149</v>
      </c>
      <c r="G439" t="s">
        <v>1150</v>
      </c>
      <c r="H439" t="s">
        <v>1151</v>
      </c>
      <c r="I439" t="s">
        <v>300</v>
      </c>
      <c r="J439" t="s">
        <v>1922</v>
      </c>
      <c r="K439">
        <v>155</v>
      </c>
      <c r="L439" t="s">
        <v>1923</v>
      </c>
      <c r="M439" t="s">
        <v>1155</v>
      </c>
      <c r="N439">
        <v>90</v>
      </c>
      <c r="O439" t="s">
        <v>1479</v>
      </c>
      <c r="P439">
        <v>0</v>
      </c>
      <c r="Q439">
        <v>0</v>
      </c>
      <c r="R439">
        <v>0</v>
      </c>
    </row>
    <row r="440" spans="1:18">
      <c r="A440" t="s">
        <v>1145</v>
      </c>
      <c r="B440" t="s">
        <v>1146</v>
      </c>
      <c r="C440" t="s">
        <v>1147</v>
      </c>
      <c r="D440">
        <v>1998000000</v>
      </c>
      <c r="E440" t="s">
        <v>1148</v>
      </c>
      <c r="F440" t="s">
        <v>1149</v>
      </c>
      <c r="G440" t="s">
        <v>1150</v>
      </c>
      <c r="H440" t="s">
        <v>1151</v>
      </c>
      <c r="I440" t="s">
        <v>300</v>
      </c>
      <c r="J440" t="s">
        <v>1924</v>
      </c>
      <c r="K440">
        <v>156</v>
      </c>
      <c r="L440" t="s">
        <v>1925</v>
      </c>
      <c r="M440" t="s">
        <v>1155</v>
      </c>
      <c r="N440">
        <v>10</v>
      </c>
      <c r="O440" t="s">
        <v>1711</v>
      </c>
      <c r="P440">
        <v>0</v>
      </c>
      <c r="Q440">
        <v>0</v>
      </c>
      <c r="R440">
        <v>0</v>
      </c>
    </row>
    <row r="441" spans="1:18">
      <c r="A441" t="s">
        <v>1145</v>
      </c>
      <c r="B441" t="s">
        <v>1146</v>
      </c>
      <c r="C441" t="s">
        <v>1147</v>
      </c>
      <c r="D441">
        <v>1998000000</v>
      </c>
      <c r="E441" t="s">
        <v>1148</v>
      </c>
      <c r="F441" t="s">
        <v>1149</v>
      </c>
      <c r="G441" t="s">
        <v>1150</v>
      </c>
      <c r="H441" t="s">
        <v>1151</v>
      </c>
      <c r="I441" t="s">
        <v>300</v>
      </c>
      <c r="J441" t="s">
        <v>1916</v>
      </c>
      <c r="K441">
        <v>157</v>
      </c>
      <c r="L441" t="s">
        <v>1917</v>
      </c>
      <c r="M441" t="s">
        <v>1155</v>
      </c>
      <c r="N441">
        <v>10</v>
      </c>
      <c r="O441" t="s">
        <v>1711</v>
      </c>
      <c r="P441">
        <v>0</v>
      </c>
      <c r="Q441">
        <v>0</v>
      </c>
      <c r="R441">
        <v>0</v>
      </c>
    </row>
    <row r="442" spans="1:18">
      <c r="A442" t="s">
        <v>1145</v>
      </c>
      <c r="B442" t="s">
        <v>1146</v>
      </c>
      <c r="C442" t="s">
        <v>1147</v>
      </c>
      <c r="D442">
        <v>1998000000</v>
      </c>
      <c r="E442" t="s">
        <v>1148</v>
      </c>
      <c r="F442" t="s">
        <v>1149</v>
      </c>
      <c r="G442" t="s">
        <v>1150</v>
      </c>
      <c r="H442" t="s">
        <v>1151</v>
      </c>
      <c r="I442" t="s">
        <v>300</v>
      </c>
      <c r="J442" t="s">
        <v>1926</v>
      </c>
      <c r="K442">
        <v>158</v>
      </c>
      <c r="L442" t="s">
        <v>1927</v>
      </c>
      <c r="M442" t="s">
        <v>1907</v>
      </c>
      <c r="N442">
        <v>0</v>
      </c>
      <c r="O442" t="s">
        <v>1429</v>
      </c>
      <c r="P442">
        <v>0</v>
      </c>
      <c r="Q442">
        <v>0</v>
      </c>
      <c r="R442">
        <v>0</v>
      </c>
    </row>
    <row r="443" spans="1:18">
      <c r="A443" t="s">
        <v>1145</v>
      </c>
      <c r="B443" t="s">
        <v>1146</v>
      </c>
      <c r="C443" t="s">
        <v>1147</v>
      </c>
      <c r="D443">
        <v>1998000000</v>
      </c>
      <c r="E443" t="s">
        <v>1148</v>
      </c>
      <c r="F443" t="s">
        <v>1149</v>
      </c>
      <c r="G443" t="s">
        <v>1150</v>
      </c>
      <c r="H443" t="s">
        <v>1151</v>
      </c>
      <c r="I443" t="s">
        <v>300</v>
      </c>
      <c r="J443" t="s">
        <v>1928</v>
      </c>
      <c r="K443">
        <v>159</v>
      </c>
      <c r="L443" t="s">
        <v>1929</v>
      </c>
      <c r="M443" t="s">
        <v>1155</v>
      </c>
      <c r="N443">
        <v>10</v>
      </c>
      <c r="O443" t="s">
        <v>1711</v>
      </c>
      <c r="P443">
        <v>0</v>
      </c>
      <c r="Q443">
        <v>0</v>
      </c>
      <c r="R443">
        <v>0</v>
      </c>
    </row>
    <row r="444" spans="1:18">
      <c r="A444" t="s">
        <v>1145</v>
      </c>
      <c r="B444" t="s">
        <v>1146</v>
      </c>
      <c r="C444" t="s">
        <v>1147</v>
      </c>
      <c r="D444">
        <v>1998000000</v>
      </c>
      <c r="E444" t="s">
        <v>1148</v>
      </c>
      <c r="F444" t="s">
        <v>1149</v>
      </c>
      <c r="G444" t="s">
        <v>1150</v>
      </c>
      <c r="H444" t="s">
        <v>1151</v>
      </c>
      <c r="I444" t="s">
        <v>300</v>
      </c>
      <c r="J444" t="s">
        <v>1930</v>
      </c>
      <c r="K444">
        <v>160</v>
      </c>
      <c r="L444" t="s">
        <v>1931</v>
      </c>
      <c r="M444" t="s">
        <v>1907</v>
      </c>
      <c r="N444">
        <v>0</v>
      </c>
      <c r="O444" t="s">
        <v>1429</v>
      </c>
      <c r="P444">
        <v>0</v>
      </c>
      <c r="Q444">
        <v>0</v>
      </c>
      <c r="R444">
        <v>0</v>
      </c>
    </row>
    <row r="445" spans="1:18">
      <c r="A445" t="s">
        <v>1145</v>
      </c>
      <c r="B445" t="s">
        <v>1146</v>
      </c>
      <c r="C445" t="s">
        <v>1147</v>
      </c>
      <c r="D445">
        <v>1998000000</v>
      </c>
      <c r="E445" t="s">
        <v>1148</v>
      </c>
      <c r="F445" t="s">
        <v>1149</v>
      </c>
      <c r="G445" t="s">
        <v>1150</v>
      </c>
      <c r="H445" t="s">
        <v>1151</v>
      </c>
      <c r="I445" t="s">
        <v>300</v>
      </c>
      <c r="J445" t="s">
        <v>1932</v>
      </c>
      <c r="K445">
        <v>161</v>
      </c>
      <c r="L445" t="s">
        <v>1933</v>
      </c>
      <c r="M445" t="s">
        <v>1155</v>
      </c>
      <c r="N445">
        <v>10</v>
      </c>
      <c r="O445" t="s">
        <v>1711</v>
      </c>
      <c r="P445">
        <v>0</v>
      </c>
      <c r="Q445">
        <v>0</v>
      </c>
      <c r="R445">
        <v>0</v>
      </c>
    </row>
    <row r="446" spans="1:18">
      <c r="A446" t="s">
        <v>1145</v>
      </c>
      <c r="B446" t="s">
        <v>1146</v>
      </c>
      <c r="C446" t="s">
        <v>1147</v>
      </c>
      <c r="D446">
        <v>1998000000</v>
      </c>
      <c r="E446" t="s">
        <v>1148</v>
      </c>
      <c r="F446" t="s">
        <v>1149</v>
      </c>
      <c r="G446" t="s">
        <v>1150</v>
      </c>
      <c r="H446" t="s">
        <v>1151</v>
      </c>
      <c r="I446" t="s">
        <v>300</v>
      </c>
      <c r="J446" t="s">
        <v>490</v>
      </c>
      <c r="K446">
        <v>162</v>
      </c>
      <c r="L446" t="s">
        <v>491</v>
      </c>
      <c r="M446" t="s">
        <v>492</v>
      </c>
      <c r="N446">
        <v>0</v>
      </c>
      <c r="O446" t="s">
        <v>1429</v>
      </c>
      <c r="P446">
        <v>0</v>
      </c>
      <c r="Q446">
        <v>0</v>
      </c>
      <c r="R446">
        <v>0</v>
      </c>
    </row>
    <row r="447" spans="1:18">
      <c r="A447" t="s">
        <v>1145</v>
      </c>
      <c r="B447" t="s">
        <v>1146</v>
      </c>
      <c r="C447" t="s">
        <v>1147</v>
      </c>
      <c r="D447">
        <v>1998000000</v>
      </c>
      <c r="E447" t="s">
        <v>1148</v>
      </c>
      <c r="F447" t="s">
        <v>1149</v>
      </c>
      <c r="G447" t="s">
        <v>1150</v>
      </c>
      <c r="H447" t="s">
        <v>1151</v>
      </c>
      <c r="I447" t="s">
        <v>300</v>
      </c>
      <c r="J447" t="s">
        <v>493</v>
      </c>
      <c r="K447">
        <v>163</v>
      </c>
      <c r="L447" t="s">
        <v>494</v>
      </c>
      <c r="M447" t="s">
        <v>1155</v>
      </c>
      <c r="N447">
        <v>16</v>
      </c>
      <c r="O447" t="s">
        <v>1711</v>
      </c>
      <c r="P447">
        <v>0</v>
      </c>
      <c r="Q447">
        <v>0</v>
      </c>
      <c r="R447">
        <v>0</v>
      </c>
    </row>
    <row r="448" spans="1:18">
      <c r="A448" t="s">
        <v>1145</v>
      </c>
      <c r="B448" t="s">
        <v>1146</v>
      </c>
      <c r="C448" t="s">
        <v>1147</v>
      </c>
      <c r="D448">
        <v>1998000000</v>
      </c>
      <c r="E448" t="s">
        <v>1148</v>
      </c>
      <c r="F448" t="s">
        <v>1149</v>
      </c>
      <c r="G448" t="s">
        <v>1150</v>
      </c>
      <c r="H448" t="s">
        <v>1151</v>
      </c>
      <c r="I448" t="s">
        <v>300</v>
      </c>
      <c r="J448" t="s">
        <v>495</v>
      </c>
      <c r="K448">
        <v>164</v>
      </c>
      <c r="L448" t="s">
        <v>496</v>
      </c>
      <c r="M448" t="s">
        <v>497</v>
      </c>
      <c r="N448">
        <v>0</v>
      </c>
      <c r="O448" t="s">
        <v>1429</v>
      </c>
      <c r="P448">
        <v>0</v>
      </c>
      <c r="Q448">
        <v>0</v>
      </c>
      <c r="R448">
        <v>0</v>
      </c>
    </row>
    <row r="449" spans="1:18">
      <c r="A449" t="s">
        <v>1145</v>
      </c>
      <c r="B449" t="s">
        <v>1146</v>
      </c>
      <c r="C449" t="s">
        <v>1147</v>
      </c>
      <c r="D449">
        <v>1998000000</v>
      </c>
      <c r="E449" t="s">
        <v>1148</v>
      </c>
      <c r="F449" t="s">
        <v>1149</v>
      </c>
      <c r="G449" t="s">
        <v>1150</v>
      </c>
      <c r="H449" t="s">
        <v>1151</v>
      </c>
      <c r="I449" t="s">
        <v>300</v>
      </c>
      <c r="J449" t="s">
        <v>498</v>
      </c>
      <c r="K449">
        <v>165</v>
      </c>
      <c r="L449" t="s">
        <v>1929</v>
      </c>
      <c r="M449" t="s">
        <v>1155</v>
      </c>
      <c r="N449">
        <v>3</v>
      </c>
      <c r="O449" t="s">
        <v>1711</v>
      </c>
      <c r="P449">
        <v>0</v>
      </c>
      <c r="Q449">
        <v>0</v>
      </c>
      <c r="R449">
        <v>0</v>
      </c>
    </row>
    <row r="450" spans="1:18">
      <c r="A450" t="s">
        <v>1145</v>
      </c>
      <c r="B450" t="s">
        <v>1146</v>
      </c>
      <c r="C450" t="s">
        <v>1147</v>
      </c>
      <c r="D450">
        <v>1998000000</v>
      </c>
      <c r="E450" t="s">
        <v>1148</v>
      </c>
      <c r="F450" t="s">
        <v>1149</v>
      </c>
      <c r="G450" t="s">
        <v>1150</v>
      </c>
      <c r="H450" t="s">
        <v>1151</v>
      </c>
      <c r="I450" t="s">
        <v>300</v>
      </c>
      <c r="J450" t="s">
        <v>499</v>
      </c>
      <c r="K450">
        <v>166</v>
      </c>
      <c r="L450" t="s">
        <v>500</v>
      </c>
      <c r="M450" t="s">
        <v>1155</v>
      </c>
      <c r="N450">
        <v>0</v>
      </c>
      <c r="O450" t="s">
        <v>1429</v>
      </c>
      <c r="P450">
        <v>0</v>
      </c>
      <c r="Q450">
        <v>0</v>
      </c>
      <c r="R450">
        <v>0</v>
      </c>
    </row>
    <row r="451" spans="1:18">
      <c r="A451" t="s">
        <v>1145</v>
      </c>
      <c r="B451" t="s">
        <v>1146</v>
      </c>
      <c r="C451" t="s">
        <v>1147</v>
      </c>
      <c r="D451">
        <v>1998000000</v>
      </c>
      <c r="E451" t="s">
        <v>1148</v>
      </c>
      <c r="F451" t="s">
        <v>1149</v>
      </c>
      <c r="G451" t="s">
        <v>1150</v>
      </c>
      <c r="H451" t="s">
        <v>1151</v>
      </c>
      <c r="I451" t="s">
        <v>300</v>
      </c>
      <c r="J451" t="s">
        <v>501</v>
      </c>
      <c r="K451">
        <v>167</v>
      </c>
      <c r="L451" t="s">
        <v>502</v>
      </c>
      <c r="M451" t="s">
        <v>503</v>
      </c>
      <c r="N451">
        <v>10</v>
      </c>
      <c r="O451" t="s">
        <v>1433</v>
      </c>
      <c r="P451">
        <v>0</v>
      </c>
      <c r="Q451">
        <v>0</v>
      </c>
      <c r="R451">
        <v>0</v>
      </c>
    </row>
    <row r="452" spans="1:18">
      <c r="A452" t="s">
        <v>1145</v>
      </c>
      <c r="B452" t="s">
        <v>1146</v>
      </c>
      <c r="C452" t="s">
        <v>1147</v>
      </c>
      <c r="D452">
        <v>1998000000</v>
      </c>
      <c r="E452" t="s">
        <v>1148</v>
      </c>
      <c r="F452" t="s">
        <v>1149</v>
      </c>
      <c r="G452" t="s">
        <v>1150</v>
      </c>
      <c r="H452" t="s">
        <v>1151</v>
      </c>
      <c r="I452" t="s">
        <v>300</v>
      </c>
      <c r="J452" t="s">
        <v>504</v>
      </c>
      <c r="K452">
        <v>168</v>
      </c>
      <c r="L452" t="s">
        <v>505</v>
      </c>
      <c r="M452" t="s">
        <v>503</v>
      </c>
      <c r="N452">
        <v>10</v>
      </c>
      <c r="O452" t="s">
        <v>1433</v>
      </c>
      <c r="P452">
        <v>0</v>
      </c>
      <c r="Q452">
        <v>0</v>
      </c>
      <c r="R452">
        <v>0</v>
      </c>
    </row>
    <row r="453" spans="1:18">
      <c r="A453" t="s">
        <v>1145</v>
      </c>
      <c r="B453" t="s">
        <v>1146</v>
      </c>
      <c r="C453" t="s">
        <v>1147</v>
      </c>
      <c r="D453">
        <v>1998000000</v>
      </c>
      <c r="E453" t="s">
        <v>1148</v>
      </c>
      <c r="F453" t="s">
        <v>1149</v>
      </c>
      <c r="G453" t="s">
        <v>1150</v>
      </c>
      <c r="H453" t="s">
        <v>1151</v>
      </c>
      <c r="I453" t="s">
        <v>300</v>
      </c>
      <c r="J453" t="s">
        <v>506</v>
      </c>
      <c r="K453">
        <v>169</v>
      </c>
      <c r="L453" t="s">
        <v>507</v>
      </c>
      <c r="M453" t="s">
        <v>503</v>
      </c>
      <c r="N453">
        <v>10</v>
      </c>
      <c r="O453" t="s">
        <v>1433</v>
      </c>
      <c r="P453">
        <v>0</v>
      </c>
      <c r="Q453">
        <v>0</v>
      </c>
      <c r="R453">
        <v>0</v>
      </c>
    </row>
    <row r="454" spans="1:18">
      <c r="A454" t="s">
        <v>1145</v>
      </c>
      <c r="B454" t="s">
        <v>1146</v>
      </c>
      <c r="C454" t="s">
        <v>1147</v>
      </c>
      <c r="D454">
        <v>1998000000</v>
      </c>
      <c r="E454" t="s">
        <v>1148</v>
      </c>
      <c r="F454" t="s">
        <v>1149</v>
      </c>
      <c r="G454" t="s">
        <v>1150</v>
      </c>
      <c r="H454" t="s">
        <v>1151</v>
      </c>
      <c r="I454" t="s">
        <v>300</v>
      </c>
      <c r="J454" t="s">
        <v>508</v>
      </c>
      <c r="K454">
        <v>170</v>
      </c>
      <c r="L454" t="s">
        <v>509</v>
      </c>
      <c r="M454" t="s">
        <v>503</v>
      </c>
      <c r="N454">
        <v>10</v>
      </c>
      <c r="O454" t="s">
        <v>1433</v>
      </c>
      <c r="P454">
        <v>0</v>
      </c>
      <c r="Q454">
        <v>0</v>
      </c>
      <c r="R454">
        <v>0</v>
      </c>
    </row>
    <row r="455" spans="1:18">
      <c r="A455" t="s">
        <v>1145</v>
      </c>
      <c r="B455" t="s">
        <v>1146</v>
      </c>
      <c r="C455" t="s">
        <v>1147</v>
      </c>
      <c r="D455">
        <v>1998000000</v>
      </c>
      <c r="E455" t="s">
        <v>1148</v>
      </c>
      <c r="F455" t="s">
        <v>1149</v>
      </c>
      <c r="G455" t="s">
        <v>1150</v>
      </c>
      <c r="H455" t="s">
        <v>1151</v>
      </c>
      <c r="I455" t="s">
        <v>300</v>
      </c>
      <c r="J455" t="s">
        <v>510</v>
      </c>
      <c r="K455">
        <v>171</v>
      </c>
      <c r="L455" t="s">
        <v>511</v>
      </c>
      <c r="M455" t="s">
        <v>503</v>
      </c>
      <c r="N455">
        <v>8</v>
      </c>
      <c r="O455" t="s">
        <v>1433</v>
      </c>
      <c r="P455">
        <v>0</v>
      </c>
      <c r="Q455">
        <v>0</v>
      </c>
      <c r="R455">
        <v>0</v>
      </c>
    </row>
    <row r="456" spans="1:18">
      <c r="A456" t="s">
        <v>1145</v>
      </c>
      <c r="B456" t="s">
        <v>1146</v>
      </c>
      <c r="C456" t="s">
        <v>1147</v>
      </c>
      <c r="D456">
        <v>1998000000</v>
      </c>
      <c r="E456" t="s">
        <v>1148</v>
      </c>
      <c r="F456" t="s">
        <v>1149</v>
      </c>
      <c r="G456" t="s">
        <v>1150</v>
      </c>
      <c r="H456" t="s">
        <v>1151</v>
      </c>
      <c r="I456" t="s">
        <v>300</v>
      </c>
      <c r="J456" t="s">
        <v>512</v>
      </c>
      <c r="K456">
        <v>172</v>
      </c>
      <c r="L456" t="s">
        <v>513</v>
      </c>
      <c r="M456" t="s">
        <v>503</v>
      </c>
      <c r="N456">
        <v>3</v>
      </c>
      <c r="O456" t="s">
        <v>1433</v>
      </c>
      <c r="P456">
        <v>0</v>
      </c>
      <c r="Q456">
        <v>0</v>
      </c>
      <c r="R456">
        <v>0</v>
      </c>
    </row>
    <row r="457" spans="1:18">
      <c r="A457" t="s">
        <v>1145</v>
      </c>
      <c r="B457" t="s">
        <v>1146</v>
      </c>
      <c r="C457" t="s">
        <v>1147</v>
      </c>
      <c r="D457">
        <v>1998000000</v>
      </c>
      <c r="E457" t="s">
        <v>1148</v>
      </c>
      <c r="F457" t="s">
        <v>1149</v>
      </c>
      <c r="G457" t="s">
        <v>1150</v>
      </c>
      <c r="H457" t="s">
        <v>1151</v>
      </c>
      <c r="I457" t="s">
        <v>300</v>
      </c>
      <c r="J457" t="s">
        <v>514</v>
      </c>
      <c r="K457">
        <v>173</v>
      </c>
      <c r="L457" t="s">
        <v>515</v>
      </c>
      <c r="M457" t="s">
        <v>1155</v>
      </c>
      <c r="N457">
        <v>0</v>
      </c>
      <c r="O457" t="s">
        <v>1429</v>
      </c>
      <c r="P457">
        <v>0</v>
      </c>
      <c r="Q457">
        <v>0</v>
      </c>
      <c r="R457">
        <v>0</v>
      </c>
    </row>
    <row r="458" spans="1:18">
      <c r="A458" t="s">
        <v>1145</v>
      </c>
      <c r="B458" t="s">
        <v>1146</v>
      </c>
      <c r="C458" t="s">
        <v>1147</v>
      </c>
      <c r="D458">
        <v>1998000000</v>
      </c>
      <c r="E458" t="s">
        <v>1148</v>
      </c>
      <c r="F458" t="s">
        <v>1149</v>
      </c>
      <c r="G458" t="s">
        <v>1150</v>
      </c>
      <c r="H458" t="s">
        <v>1151</v>
      </c>
      <c r="I458" t="s">
        <v>300</v>
      </c>
      <c r="J458" t="s">
        <v>516</v>
      </c>
      <c r="K458">
        <v>174</v>
      </c>
      <c r="L458" t="s">
        <v>517</v>
      </c>
      <c r="M458" t="s">
        <v>1155</v>
      </c>
      <c r="N458">
        <v>5</v>
      </c>
      <c r="O458" t="s">
        <v>1711</v>
      </c>
      <c r="P458">
        <v>0</v>
      </c>
      <c r="Q458">
        <v>0</v>
      </c>
      <c r="R458">
        <v>0</v>
      </c>
    </row>
    <row r="459" spans="1:18">
      <c r="A459" t="s">
        <v>1145</v>
      </c>
      <c r="B459" t="s">
        <v>1146</v>
      </c>
      <c r="C459" t="s">
        <v>1147</v>
      </c>
      <c r="D459">
        <v>1998000000</v>
      </c>
      <c r="E459" t="s">
        <v>1148</v>
      </c>
      <c r="F459" t="s">
        <v>1149</v>
      </c>
      <c r="G459" t="s">
        <v>1150</v>
      </c>
      <c r="H459" t="s">
        <v>1151</v>
      </c>
      <c r="I459" t="s">
        <v>300</v>
      </c>
      <c r="J459" t="s">
        <v>518</v>
      </c>
      <c r="K459">
        <v>175</v>
      </c>
      <c r="L459" t="s">
        <v>519</v>
      </c>
      <c r="M459" t="s">
        <v>1155</v>
      </c>
      <c r="N459">
        <v>10</v>
      </c>
      <c r="O459" t="s">
        <v>1711</v>
      </c>
      <c r="P459">
        <v>0</v>
      </c>
      <c r="Q459">
        <v>0</v>
      </c>
      <c r="R459">
        <v>0</v>
      </c>
    </row>
    <row r="460" spans="1:18">
      <c r="A460" t="s">
        <v>1145</v>
      </c>
      <c r="B460" t="s">
        <v>1146</v>
      </c>
      <c r="C460" t="s">
        <v>1147</v>
      </c>
      <c r="D460">
        <v>1998000000</v>
      </c>
      <c r="E460" t="s">
        <v>1148</v>
      </c>
      <c r="F460" t="s">
        <v>1149</v>
      </c>
      <c r="G460" t="s">
        <v>1150</v>
      </c>
      <c r="H460" t="s">
        <v>1151</v>
      </c>
      <c r="I460" t="s">
        <v>300</v>
      </c>
      <c r="J460" t="s">
        <v>520</v>
      </c>
      <c r="K460">
        <v>176</v>
      </c>
      <c r="L460" t="s">
        <v>521</v>
      </c>
      <c r="M460" t="s">
        <v>1155</v>
      </c>
      <c r="N460">
        <v>2</v>
      </c>
      <c r="O460" t="s">
        <v>1711</v>
      </c>
      <c r="P460">
        <v>0</v>
      </c>
      <c r="Q460">
        <v>0</v>
      </c>
      <c r="R460">
        <v>0</v>
      </c>
    </row>
    <row r="461" spans="1:18">
      <c r="A461" t="s">
        <v>1145</v>
      </c>
      <c r="B461" t="s">
        <v>1146</v>
      </c>
      <c r="C461" t="s">
        <v>1147</v>
      </c>
      <c r="D461">
        <v>1998000000</v>
      </c>
      <c r="E461" t="s">
        <v>1148</v>
      </c>
      <c r="F461" t="s">
        <v>1149</v>
      </c>
      <c r="G461" t="s">
        <v>1150</v>
      </c>
      <c r="H461" t="s">
        <v>1151</v>
      </c>
      <c r="I461" t="s">
        <v>300</v>
      </c>
      <c r="J461" t="s">
        <v>522</v>
      </c>
      <c r="K461">
        <v>177</v>
      </c>
      <c r="L461" t="s">
        <v>523</v>
      </c>
      <c r="M461" t="s">
        <v>1155</v>
      </c>
      <c r="N461">
        <v>1</v>
      </c>
      <c r="O461" t="s">
        <v>1549</v>
      </c>
      <c r="P461">
        <v>0</v>
      </c>
      <c r="Q461">
        <v>0</v>
      </c>
      <c r="R461">
        <v>0</v>
      </c>
    </row>
    <row r="462" spans="1:18">
      <c r="A462" t="s">
        <v>1145</v>
      </c>
      <c r="B462" t="s">
        <v>1146</v>
      </c>
      <c r="C462" t="s">
        <v>1147</v>
      </c>
      <c r="D462">
        <v>1998000000</v>
      </c>
      <c r="E462" t="s">
        <v>1148</v>
      </c>
      <c r="F462" t="s">
        <v>1149</v>
      </c>
      <c r="G462" t="s">
        <v>1150</v>
      </c>
      <c r="H462" t="s">
        <v>1151</v>
      </c>
      <c r="I462" t="s">
        <v>300</v>
      </c>
      <c r="J462" t="s">
        <v>524</v>
      </c>
      <c r="K462">
        <v>178</v>
      </c>
      <c r="L462" t="s">
        <v>525</v>
      </c>
      <c r="M462" t="s">
        <v>1155</v>
      </c>
      <c r="N462">
        <v>18</v>
      </c>
      <c r="O462" t="s">
        <v>124</v>
      </c>
      <c r="P462">
        <v>0</v>
      </c>
      <c r="Q462">
        <v>0</v>
      </c>
      <c r="R462">
        <v>0</v>
      </c>
    </row>
    <row r="463" spans="1:18">
      <c r="A463" t="s">
        <v>1145</v>
      </c>
      <c r="B463" t="s">
        <v>1146</v>
      </c>
      <c r="C463" t="s">
        <v>1147</v>
      </c>
      <c r="D463">
        <v>1998000000</v>
      </c>
      <c r="E463" t="s">
        <v>1148</v>
      </c>
      <c r="F463" t="s">
        <v>1149</v>
      </c>
      <c r="G463" t="s">
        <v>1150</v>
      </c>
      <c r="H463" t="s">
        <v>1151</v>
      </c>
      <c r="I463" t="s">
        <v>300</v>
      </c>
      <c r="J463" t="s">
        <v>526</v>
      </c>
      <c r="K463">
        <v>179</v>
      </c>
      <c r="L463" t="s">
        <v>527</v>
      </c>
      <c r="M463" t="s">
        <v>1155</v>
      </c>
      <c r="N463">
        <v>0</v>
      </c>
      <c r="O463" t="s">
        <v>1429</v>
      </c>
      <c r="P463">
        <v>0</v>
      </c>
      <c r="Q463">
        <v>0</v>
      </c>
      <c r="R463">
        <v>0</v>
      </c>
    </row>
    <row r="464" spans="1:18">
      <c r="A464" t="s">
        <v>1145</v>
      </c>
      <c r="B464" t="s">
        <v>1146</v>
      </c>
      <c r="C464" t="s">
        <v>1147</v>
      </c>
      <c r="D464">
        <v>1998000000</v>
      </c>
      <c r="E464" t="s">
        <v>1148</v>
      </c>
      <c r="F464" t="s">
        <v>1149</v>
      </c>
      <c r="G464" t="s">
        <v>1150</v>
      </c>
      <c r="H464" t="s">
        <v>1151</v>
      </c>
      <c r="I464" t="s">
        <v>300</v>
      </c>
      <c r="J464" t="s">
        <v>528</v>
      </c>
      <c r="K464">
        <v>180</v>
      </c>
      <c r="L464" t="s">
        <v>529</v>
      </c>
      <c r="M464" t="s">
        <v>1155</v>
      </c>
      <c r="N464">
        <v>259</v>
      </c>
      <c r="O464" t="s">
        <v>1479</v>
      </c>
      <c r="P464">
        <v>0</v>
      </c>
      <c r="Q464">
        <v>0</v>
      </c>
      <c r="R464">
        <v>0</v>
      </c>
    </row>
    <row r="465" spans="1:18">
      <c r="A465" t="s">
        <v>1145</v>
      </c>
      <c r="B465" t="s">
        <v>1146</v>
      </c>
      <c r="C465" t="s">
        <v>1147</v>
      </c>
      <c r="D465">
        <v>1998000000</v>
      </c>
      <c r="E465" t="s">
        <v>1148</v>
      </c>
      <c r="F465" t="s">
        <v>1149</v>
      </c>
      <c r="G465" t="s">
        <v>1150</v>
      </c>
      <c r="H465" t="s">
        <v>1151</v>
      </c>
      <c r="I465" t="s">
        <v>300</v>
      </c>
      <c r="J465" t="s">
        <v>530</v>
      </c>
      <c r="K465">
        <v>181</v>
      </c>
      <c r="L465" t="s">
        <v>531</v>
      </c>
      <c r="M465" t="s">
        <v>1155</v>
      </c>
      <c r="N465">
        <v>0</v>
      </c>
      <c r="O465" t="s">
        <v>1429</v>
      </c>
      <c r="P465">
        <v>0</v>
      </c>
      <c r="Q465">
        <v>0</v>
      </c>
      <c r="R465">
        <v>0</v>
      </c>
    </row>
    <row r="466" spans="1:18">
      <c r="A466" t="s">
        <v>1145</v>
      </c>
      <c r="B466" t="s">
        <v>1146</v>
      </c>
      <c r="C466" t="s">
        <v>1147</v>
      </c>
      <c r="D466">
        <v>1998000000</v>
      </c>
      <c r="E466" t="s">
        <v>1148</v>
      </c>
      <c r="F466" t="s">
        <v>1149</v>
      </c>
      <c r="G466" t="s">
        <v>1150</v>
      </c>
      <c r="H466" t="s">
        <v>1151</v>
      </c>
      <c r="I466" t="s">
        <v>300</v>
      </c>
      <c r="J466" t="s">
        <v>532</v>
      </c>
      <c r="K466">
        <v>182</v>
      </c>
      <c r="L466" t="s">
        <v>533</v>
      </c>
      <c r="M466" t="s">
        <v>1155</v>
      </c>
      <c r="N466">
        <v>23</v>
      </c>
      <c r="O466" t="s">
        <v>534</v>
      </c>
      <c r="P466">
        <v>0</v>
      </c>
      <c r="Q466">
        <v>0</v>
      </c>
      <c r="R466">
        <v>0</v>
      </c>
    </row>
    <row r="467" spans="1:18">
      <c r="A467" t="s">
        <v>1145</v>
      </c>
      <c r="B467" t="s">
        <v>1146</v>
      </c>
      <c r="C467" t="s">
        <v>1147</v>
      </c>
      <c r="D467">
        <v>1998000000</v>
      </c>
      <c r="E467" t="s">
        <v>1148</v>
      </c>
      <c r="F467" t="s">
        <v>1149</v>
      </c>
      <c r="G467" t="s">
        <v>1150</v>
      </c>
      <c r="H467" t="s">
        <v>1151</v>
      </c>
      <c r="I467" t="s">
        <v>535</v>
      </c>
      <c r="J467" t="s">
        <v>536</v>
      </c>
      <c r="K467">
        <v>1</v>
      </c>
      <c r="L467" t="s">
        <v>537</v>
      </c>
      <c r="M467" t="s">
        <v>538</v>
      </c>
      <c r="N467">
        <v>4</v>
      </c>
      <c r="O467" t="s">
        <v>1433</v>
      </c>
      <c r="P467">
        <v>0</v>
      </c>
      <c r="Q467">
        <v>0</v>
      </c>
      <c r="R467">
        <v>0</v>
      </c>
    </row>
    <row r="468" spans="1:18">
      <c r="A468" t="s">
        <v>1145</v>
      </c>
      <c r="B468" t="s">
        <v>1146</v>
      </c>
      <c r="C468" t="s">
        <v>1147</v>
      </c>
      <c r="D468">
        <v>1998000000</v>
      </c>
      <c r="E468" t="s">
        <v>1148</v>
      </c>
      <c r="F468" t="s">
        <v>1149</v>
      </c>
      <c r="G468" t="s">
        <v>1150</v>
      </c>
      <c r="H468" t="s">
        <v>1151</v>
      </c>
      <c r="I468" t="s">
        <v>535</v>
      </c>
      <c r="J468" t="s">
        <v>539</v>
      </c>
      <c r="K468">
        <v>2</v>
      </c>
      <c r="L468" t="s">
        <v>540</v>
      </c>
      <c r="M468" t="s">
        <v>541</v>
      </c>
      <c r="N468">
        <v>4</v>
      </c>
      <c r="O468" t="s">
        <v>1433</v>
      </c>
      <c r="P468">
        <v>0</v>
      </c>
      <c r="Q468">
        <v>0</v>
      </c>
      <c r="R468">
        <v>0</v>
      </c>
    </row>
    <row r="469" spans="1:18">
      <c r="A469" t="s">
        <v>1145</v>
      </c>
      <c r="B469" t="s">
        <v>1146</v>
      </c>
      <c r="C469" t="s">
        <v>1147</v>
      </c>
      <c r="D469">
        <v>1998000000</v>
      </c>
      <c r="E469" t="s">
        <v>1148</v>
      </c>
      <c r="F469" t="s">
        <v>1149</v>
      </c>
      <c r="G469" t="s">
        <v>1150</v>
      </c>
      <c r="H469" t="s">
        <v>1151</v>
      </c>
      <c r="I469" t="s">
        <v>535</v>
      </c>
      <c r="J469" t="s">
        <v>542</v>
      </c>
      <c r="K469">
        <v>3</v>
      </c>
      <c r="L469" t="s">
        <v>543</v>
      </c>
      <c r="M469" t="s">
        <v>1155</v>
      </c>
      <c r="N469">
        <v>471</v>
      </c>
      <c r="O469" t="s">
        <v>1433</v>
      </c>
      <c r="P469">
        <v>0</v>
      </c>
      <c r="Q469">
        <v>0</v>
      </c>
      <c r="R469">
        <v>0</v>
      </c>
    </row>
    <row r="470" spans="1:18">
      <c r="A470" t="s">
        <v>1145</v>
      </c>
      <c r="B470" t="s">
        <v>1146</v>
      </c>
      <c r="C470" t="s">
        <v>1147</v>
      </c>
      <c r="D470">
        <v>1998000000</v>
      </c>
      <c r="E470" t="s">
        <v>1148</v>
      </c>
      <c r="F470" t="s">
        <v>1149</v>
      </c>
      <c r="G470" t="s">
        <v>1150</v>
      </c>
      <c r="H470" t="s">
        <v>1151</v>
      </c>
      <c r="I470" t="s">
        <v>535</v>
      </c>
      <c r="J470" t="s">
        <v>544</v>
      </c>
      <c r="K470">
        <v>4</v>
      </c>
      <c r="L470" t="s">
        <v>545</v>
      </c>
      <c r="M470" t="s">
        <v>546</v>
      </c>
      <c r="N470">
        <v>50</v>
      </c>
      <c r="O470" t="s">
        <v>1711</v>
      </c>
      <c r="P470">
        <v>0</v>
      </c>
      <c r="Q470">
        <v>0</v>
      </c>
      <c r="R470">
        <v>0</v>
      </c>
    </row>
    <row r="471" spans="1:18">
      <c r="A471" t="s">
        <v>1145</v>
      </c>
      <c r="B471" t="s">
        <v>1146</v>
      </c>
      <c r="C471" t="s">
        <v>1147</v>
      </c>
      <c r="D471">
        <v>1998000000</v>
      </c>
      <c r="E471" t="s">
        <v>1148</v>
      </c>
      <c r="F471" t="s">
        <v>1149</v>
      </c>
      <c r="G471" t="s">
        <v>1150</v>
      </c>
      <c r="H471" t="s">
        <v>1151</v>
      </c>
      <c r="I471" t="s">
        <v>535</v>
      </c>
      <c r="J471" t="s">
        <v>547</v>
      </c>
      <c r="K471">
        <v>5</v>
      </c>
      <c r="L471" t="s">
        <v>548</v>
      </c>
      <c r="M471" t="s">
        <v>549</v>
      </c>
      <c r="N471">
        <v>120</v>
      </c>
      <c r="O471" t="s">
        <v>550</v>
      </c>
      <c r="P471">
        <v>0</v>
      </c>
      <c r="Q471">
        <v>0</v>
      </c>
      <c r="R471">
        <v>0</v>
      </c>
    </row>
    <row r="472" spans="1:18">
      <c r="A472" t="s">
        <v>1145</v>
      </c>
      <c r="B472" t="s">
        <v>1146</v>
      </c>
      <c r="C472" t="s">
        <v>1147</v>
      </c>
      <c r="D472">
        <v>1998000000</v>
      </c>
      <c r="E472" t="s">
        <v>1148</v>
      </c>
      <c r="F472" t="s">
        <v>1149</v>
      </c>
      <c r="G472" t="s">
        <v>1150</v>
      </c>
      <c r="H472" t="s">
        <v>1151</v>
      </c>
      <c r="I472" t="s">
        <v>535</v>
      </c>
      <c r="J472" t="s">
        <v>551</v>
      </c>
      <c r="K472">
        <v>6</v>
      </c>
      <c r="L472" t="s">
        <v>552</v>
      </c>
      <c r="M472" t="s">
        <v>553</v>
      </c>
      <c r="N472">
        <v>10</v>
      </c>
      <c r="O472" t="s">
        <v>1433</v>
      </c>
      <c r="P472">
        <v>0</v>
      </c>
      <c r="Q472">
        <v>0</v>
      </c>
      <c r="R472">
        <v>0</v>
      </c>
    </row>
    <row r="473" spans="1:18">
      <c r="A473" t="s">
        <v>1145</v>
      </c>
      <c r="B473" t="s">
        <v>1146</v>
      </c>
      <c r="C473" t="s">
        <v>1147</v>
      </c>
      <c r="D473">
        <v>1998000000</v>
      </c>
      <c r="E473" t="s">
        <v>1148</v>
      </c>
      <c r="F473" t="s">
        <v>1149</v>
      </c>
      <c r="G473" t="s">
        <v>1150</v>
      </c>
      <c r="H473" t="s">
        <v>1151</v>
      </c>
      <c r="I473" t="s">
        <v>535</v>
      </c>
      <c r="J473" t="s">
        <v>554</v>
      </c>
      <c r="K473">
        <v>7</v>
      </c>
      <c r="L473" t="s">
        <v>555</v>
      </c>
      <c r="M473" t="s">
        <v>556</v>
      </c>
      <c r="N473">
        <v>4</v>
      </c>
      <c r="O473" t="s">
        <v>1711</v>
      </c>
      <c r="P473">
        <v>0</v>
      </c>
      <c r="Q473">
        <v>0</v>
      </c>
      <c r="R473">
        <v>0</v>
      </c>
    </row>
    <row r="474" spans="1:18">
      <c r="A474" t="s">
        <v>1145</v>
      </c>
      <c r="B474" t="s">
        <v>1146</v>
      </c>
      <c r="C474" t="s">
        <v>1147</v>
      </c>
      <c r="D474">
        <v>1998000000</v>
      </c>
      <c r="E474" t="s">
        <v>1148</v>
      </c>
      <c r="F474" t="s">
        <v>1149</v>
      </c>
      <c r="G474" t="s">
        <v>1150</v>
      </c>
      <c r="H474" t="s">
        <v>1151</v>
      </c>
      <c r="I474" t="s">
        <v>535</v>
      </c>
      <c r="J474" t="s">
        <v>557</v>
      </c>
      <c r="K474">
        <v>8</v>
      </c>
      <c r="L474" t="s">
        <v>558</v>
      </c>
      <c r="M474" t="s">
        <v>559</v>
      </c>
      <c r="N474">
        <v>1596</v>
      </c>
      <c r="O474" t="s">
        <v>1513</v>
      </c>
      <c r="P474">
        <v>0</v>
      </c>
      <c r="Q474">
        <v>0</v>
      </c>
      <c r="R474">
        <v>0</v>
      </c>
    </row>
    <row r="475" spans="1:18">
      <c r="A475" t="s">
        <v>1145</v>
      </c>
      <c r="B475" t="s">
        <v>1146</v>
      </c>
      <c r="C475" t="s">
        <v>1147</v>
      </c>
      <c r="D475">
        <v>1998000000</v>
      </c>
      <c r="E475" t="s">
        <v>1148</v>
      </c>
      <c r="F475" t="s">
        <v>1149</v>
      </c>
      <c r="G475" t="s">
        <v>1150</v>
      </c>
      <c r="H475" t="s">
        <v>1151</v>
      </c>
      <c r="I475" t="s">
        <v>535</v>
      </c>
      <c r="J475" t="s">
        <v>560</v>
      </c>
      <c r="K475">
        <v>9</v>
      </c>
      <c r="L475" t="s">
        <v>561</v>
      </c>
      <c r="M475" t="s">
        <v>1155</v>
      </c>
      <c r="N475">
        <v>0</v>
      </c>
      <c r="O475" t="s">
        <v>1429</v>
      </c>
      <c r="P475">
        <v>0</v>
      </c>
      <c r="Q475">
        <v>0</v>
      </c>
      <c r="R475">
        <v>0</v>
      </c>
    </row>
    <row r="476" spans="1:18">
      <c r="A476" t="s">
        <v>1145</v>
      </c>
      <c r="B476" t="s">
        <v>1146</v>
      </c>
      <c r="C476" t="s">
        <v>1147</v>
      </c>
      <c r="D476">
        <v>1998000000</v>
      </c>
      <c r="E476" t="s">
        <v>1148</v>
      </c>
      <c r="F476" t="s">
        <v>1149</v>
      </c>
      <c r="G476" t="s">
        <v>1150</v>
      </c>
      <c r="H476" t="s">
        <v>1151</v>
      </c>
      <c r="I476" t="s">
        <v>535</v>
      </c>
      <c r="J476" t="s">
        <v>562</v>
      </c>
      <c r="K476">
        <v>10</v>
      </c>
      <c r="L476" t="s">
        <v>563</v>
      </c>
      <c r="M476" t="s">
        <v>564</v>
      </c>
      <c r="N476">
        <v>8</v>
      </c>
      <c r="O476" t="s">
        <v>550</v>
      </c>
      <c r="P476">
        <v>0</v>
      </c>
      <c r="Q476">
        <v>0</v>
      </c>
      <c r="R476">
        <v>0</v>
      </c>
    </row>
    <row r="477" spans="1:18">
      <c r="A477" t="s">
        <v>1145</v>
      </c>
      <c r="B477" t="s">
        <v>1146</v>
      </c>
      <c r="C477" t="s">
        <v>1147</v>
      </c>
      <c r="D477">
        <v>1998000000</v>
      </c>
      <c r="E477" t="s">
        <v>1148</v>
      </c>
      <c r="F477" t="s">
        <v>1149</v>
      </c>
      <c r="G477" t="s">
        <v>1150</v>
      </c>
      <c r="H477" t="s">
        <v>1151</v>
      </c>
      <c r="I477" t="s">
        <v>535</v>
      </c>
      <c r="J477" t="s">
        <v>565</v>
      </c>
      <c r="K477">
        <v>11</v>
      </c>
      <c r="L477" t="s">
        <v>563</v>
      </c>
      <c r="M477" t="s">
        <v>566</v>
      </c>
      <c r="N477">
        <v>5</v>
      </c>
      <c r="O477" t="s">
        <v>550</v>
      </c>
      <c r="P477">
        <v>0</v>
      </c>
      <c r="Q477">
        <v>0</v>
      </c>
      <c r="R477">
        <v>0</v>
      </c>
    </row>
    <row r="478" spans="1:18">
      <c r="A478" t="s">
        <v>1145</v>
      </c>
      <c r="B478" t="s">
        <v>1146</v>
      </c>
      <c r="C478" t="s">
        <v>1147</v>
      </c>
      <c r="D478">
        <v>1998000000</v>
      </c>
      <c r="E478" t="s">
        <v>1148</v>
      </c>
      <c r="F478" t="s">
        <v>1149</v>
      </c>
      <c r="G478" t="s">
        <v>1150</v>
      </c>
      <c r="H478" t="s">
        <v>1151</v>
      </c>
      <c r="I478" t="s">
        <v>535</v>
      </c>
      <c r="J478" t="s">
        <v>567</v>
      </c>
      <c r="K478">
        <v>12</v>
      </c>
      <c r="L478" t="s">
        <v>563</v>
      </c>
      <c r="M478" t="s">
        <v>568</v>
      </c>
      <c r="N478">
        <v>5</v>
      </c>
      <c r="O478" t="s">
        <v>550</v>
      </c>
      <c r="P478">
        <v>0</v>
      </c>
      <c r="Q478">
        <v>0</v>
      </c>
      <c r="R478">
        <v>0</v>
      </c>
    </row>
    <row r="479" spans="1:18">
      <c r="A479" t="s">
        <v>1145</v>
      </c>
      <c r="B479" t="s">
        <v>1146</v>
      </c>
      <c r="C479" t="s">
        <v>1147</v>
      </c>
      <c r="D479">
        <v>1998000000</v>
      </c>
      <c r="E479" t="s">
        <v>1148</v>
      </c>
      <c r="F479" t="s">
        <v>1149</v>
      </c>
      <c r="G479" t="s">
        <v>1150</v>
      </c>
      <c r="H479" t="s">
        <v>1151</v>
      </c>
      <c r="I479" t="s">
        <v>535</v>
      </c>
      <c r="J479" t="s">
        <v>569</v>
      </c>
      <c r="K479">
        <v>13</v>
      </c>
      <c r="L479" t="s">
        <v>570</v>
      </c>
      <c r="M479" t="s">
        <v>571</v>
      </c>
      <c r="N479">
        <v>60</v>
      </c>
      <c r="O479" t="s">
        <v>550</v>
      </c>
      <c r="P479">
        <v>0</v>
      </c>
      <c r="Q479">
        <v>0</v>
      </c>
      <c r="R479">
        <v>0</v>
      </c>
    </row>
    <row r="480" spans="1:18">
      <c r="A480" t="s">
        <v>1145</v>
      </c>
      <c r="B480" t="s">
        <v>1146</v>
      </c>
      <c r="C480" t="s">
        <v>1147</v>
      </c>
      <c r="D480">
        <v>1998000000</v>
      </c>
      <c r="E480" t="s">
        <v>1148</v>
      </c>
      <c r="F480" t="s">
        <v>1149</v>
      </c>
      <c r="G480" t="s">
        <v>1150</v>
      </c>
      <c r="H480" t="s">
        <v>1151</v>
      </c>
      <c r="I480" t="s">
        <v>535</v>
      </c>
      <c r="J480" t="s">
        <v>572</v>
      </c>
      <c r="K480">
        <v>14</v>
      </c>
      <c r="L480" t="s">
        <v>573</v>
      </c>
      <c r="M480" t="s">
        <v>1155</v>
      </c>
      <c r="N480">
        <v>0</v>
      </c>
      <c r="O480" t="s">
        <v>1429</v>
      </c>
      <c r="P480">
        <v>0</v>
      </c>
      <c r="Q480">
        <v>0</v>
      </c>
      <c r="R480">
        <v>0</v>
      </c>
    </row>
    <row r="481" spans="1:18">
      <c r="A481" t="s">
        <v>1145</v>
      </c>
      <c r="B481" t="s">
        <v>1146</v>
      </c>
      <c r="C481" t="s">
        <v>1147</v>
      </c>
      <c r="D481">
        <v>1998000000</v>
      </c>
      <c r="E481" t="s">
        <v>1148</v>
      </c>
      <c r="F481" t="s">
        <v>1149</v>
      </c>
      <c r="G481" t="s">
        <v>1150</v>
      </c>
      <c r="H481" t="s">
        <v>1151</v>
      </c>
      <c r="I481" t="s">
        <v>535</v>
      </c>
      <c r="J481" t="s">
        <v>1634</v>
      </c>
      <c r="K481">
        <v>15</v>
      </c>
      <c r="L481" t="s">
        <v>1635</v>
      </c>
      <c r="M481" t="s">
        <v>1155</v>
      </c>
      <c r="N481">
        <v>523.15</v>
      </c>
      <c r="O481" t="s">
        <v>1156</v>
      </c>
      <c r="P481">
        <v>0</v>
      </c>
      <c r="Q481">
        <v>0</v>
      </c>
      <c r="R481">
        <v>0</v>
      </c>
    </row>
    <row r="482" spans="1:18">
      <c r="A482" t="s">
        <v>1145</v>
      </c>
      <c r="B482" t="s">
        <v>1146</v>
      </c>
      <c r="C482" t="s">
        <v>1147</v>
      </c>
      <c r="D482">
        <v>1998000000</v>
      </c>
      <c r="E482" t="s">
        <v>1148</v>
      </c>
      <c r="F482" t="s">
        <v>1149</v>
      </c>
      <c r="G482" t="s">
        <v>1150</v>
      </c>
      <c r="H482" t="s">
        <v>1151</v>
      </c>
      <c r="I482" t="s">
        <v>535</v>
      </c>
      <c r="J482" t="s">
        <v>1638</v>
      </c>
      <c r="K482">
        <v>16</v>
      </c>
      <c r="L482" t="s">
        <v>1639</v>
      </c>
      <c r="M482" t="s">
        <v>1155</v>
      </c>
      <c r="N482">
        <v>76.7</v>
      </c>
      <c r="O482" t="s">
        <v>1156</v>
      </c>
      <c r="P482">
        <v>0</v>
      </c>
      <c r="Q482">
        <v>0</v>
      </c>
      <c r="R482">
        <v>0</v>
      </c>
    </row>
    <row r="483" spans="1:18">
      <c r="A483" t="s">
        <v>1145</v>
      </c>
      <c r="B483" t="s">
        <v>1146</v>
      </c>
      <c r="C483" t="s">
        <v>1147</v>
      </c>
      <c r="D483">
        <v>1998000000</v>
      </c>
      <c r="E483" t="s">
        <v>1148</v>
      </c>
      <c r="F483" t="s">
        <v>1149</v>
      </c>
      <c r="G483" t="s">
        <v>1150</v>
      </c>
      <c r="H483" t="s">
        <v>1151</v>
      </c>
      <c r="I483" t="s">
        <v>535</v>
      </c>
      <c r="J483" t="s">
        <v>1645</v>
      </c>
      <c r="K483">
        <v>17</v>
      </c>
      <c r="L483" t="s">
        <v>1646</v>
      </c>
      <c r="M483" t="s">
        <v>1647</v>
      </c>
      <c r="N483">
        <v>47.94</v>
      </c>
      <c r="O483" t="s">
        <v>1173</v>
      </c>
      <c r="P483">
        <v>0</v>
      </c>
      <c r="Q483">
        <v>0</v>
      </c>
      <c r="R483">
        <v>0</v>
      </c>
    </row>
    <row r="484" spans="1:18">
      <c r="A484" t="s">
        <v>1145</v>
      </c>
      <c r="B484" t="s">
        <v>1146</v>
      </c>
      <c r="C484" t="s">
        <v>1147</v>
      </c>
      <c r="D484">
        <v>1998000000</v>
      </c>
      <c r="E484" t="s">
        <v>1148</v>
      </c>
      <c r="F484" t="s">
        <v>1149</v>
      </c>
      <c r="G484" t="s">
        <v>1150</v>
      </c>
      <c r="H484" t="s">
        <v>1151</v>
      </c>
      <c r="I484" t="s">
        <v>535</v>
      </c>
      <c r="J484" t="s">
        <v>1648</v>
      </c>
      <c r="K484">
        <v>18</v>
      </c>
      <c r="L484" t="s">
        <v>1646</v>
      </c>
      <c r="M484" t="s">
        <v>1649</v>
      </c>
      <c r="N484">
        <v>873.08</v>
      </c>
      <c r="O484" t="s">
        <v>1173</v>
      </c>
      <c r="P484">
        <v>0</v>
      </c>
      <c r="Q484">
        <v>0</v>
      </c>
      <c r="R484">
        <v>0</v>
      </c>
    </row>
    <row r="485" spans="1:18">
      <c r="A485" t="s">
        <v>1145</v>
      </c>
      <c r="B485" t="s">
        <v>1146</v>
      </c>
      <c r="C485" t="s">
        <v>1147</v>
      </c>
      <c r="D485">
        <v>1998000000</v>
      </c>
      <c r="E485" t="s">
        <v>1148</v>
      </c>
      <c r="F485" t="s">
        <v>1149</v>
      </c>
      <c r="G485" t="s">
        <v>1150</v>
      </c>
      <c r="H485" t="s">
        <v>1151</v>
      </c>
      <c r="I485" t="s">
        <v>535</v>
      </c>
      <c r="J485" t="s">
        <v>1653</v>
      </c>
      <c r="K485">
        <v>19</v>
      </c>
      <c r="L485" t="s">
        <v>1646</v>
      </c>
      <c r="M485" t="s">
        <v>1654</v>
      </c>
      <c r="N485">
        <v>47.94</v>
      </c>
      <c r="O485" t="s">
        <v>1173</v>
      </c>
      <c r="P485">
        <v>0</v>
      </c>
      <c r="Q485">
        <v>0</v>
      </c>
      <c r="R485">
        <v>0</v>
      </c>
    </row>
    <row r="486" spans="1:18">
      <c r="A486" t="s">
        <v>1145</v>
      </c>
      <c r="B486" t="s">
        <v>1146</v>
      </c>
      <c r="C486" t="s">
        <v>1147</v>
      </c>
      <c r="D486">
        <v>1998000000</v>
      </c>
      <c r="E486" t="s">
        <v>1148</v>
      </c>
      <c r="F486" t="s">
        <v>1149</v>
      </c>
      <c r="G486" t="s">
        <v>1150</v>
      </c>
      <c r="H486" t="s">
        <v>1151</v>
      </c>
      <c r="I486" t="s">
        <v>535</v>
      </c>
      <c r="J486" t="s">
        <v>1650</v>
      </c>
      <c r="K486">
        <v>20</v>
      </c>
      <c r="L486" t="s">
        <v>1651</v>
      </c>
      <c r="M486" t="s">
        <v>1652</v>
      </c>
      <c r="N486">
        <v>191.76</v>
      </c>
      <c r="O486" t="s">
        <v>1173</v>
      </c>
      <c r="P486">
        <v>0</v>
      </c>
      <c r="Q486">
        <v>0</v>
      </c>
      <c r="R486">
        <v>0</v>
      </c>
    </row>
    <row r="487" spans="1:18">
      <c r="A487" t="s">
        <v>1145</v>
      </c>
      <c r="B487" t="s">
        <v>1146</v>
      </c>
      <c r="C487" t="s">
        <v>1147</v>
      </c>
      <c r="D487">
        <v>1998000000</v>
      </c>
      <c r="E487" t="s">
        <v>1148</v>
      </c>
      <c r="F487" t="s">
        <v>1149</v>
      </c>
      <c r="G487" t="s">
        <v>1150</v>
      </c>
      <c r="H487" t="s">
        <v>1151</v>
      </c>
      <c r="I487" t="s">
        <v>535</v>
      </c>
      <c r="J487" t="s">
        <v>1655</v>
      </c>
      <c r="K487">
        <v>21</v>
      </c>
      <c r="L487" t="s">
        <v>1656</v>
      </c>
      <c r="M487" t="s">
        <v>1657</v>
      </c>
      <c r="N487">
        <v>57.52</v>
      </c>
      <c r="O487" t="s">
        <v>1513</v>
      </c>
      <c r="P487">
        <v>0</v>
      </c>
      <c r="Q487">
        <v>0</v>
      </c>
      <c r="R487">
        <v>0</v>
      </c>
    </row>
    <row r="488" spans="1:18">
      <c r="A488" t="s">
        <v>1145</v>
      </c>
      <c r="B488" t="s">
        <v>1146</v>
      </c>
      <c r="C488" t="s">
        <v>1147</v>
      </c>
      <c r="D488">
        <v>1998000000</v>
      </c>
      <c r="E488" t="s">
        <v>1148</v>
      </c>
      <c r="F488" t="s">
        <v>1149</v>
      </c>
      <c r="G488" t="s">
        <v>1150</v>
      </c>
      <c r="H488" t="s">
        <v>1151</v>
      </c>
      <c r="I488" t="s">
        <v>535</v>
      </c>
      <c r="J488" t="s">
        <v>1660</v>
      </c>
      <c r="K488">
        <v>22</v>
      </c>
      <c r="L488" t="s">
        <v>1661</v>
      </c>
      <c r="M488" t="s">
        <v>1662</v>
      </c>
      <c r="N488">
        <v>719.1</v>
      </c>
      <c r="O488" t="s">
        <v>1173</v>
      </c>
      <c r="P488">
        <v>0</v>
      </c>
      <c r="Q488">
        <v>0</v>
      </c>
      <c r="R488">
        <v>0</v>
      </c>
    </row>
    <row r="489" spans="1:18">
      <c r="A489" t="s">
        <v>1145</v>
      </c>
      <c r="B489" t="s">
        <v>1146</v>
      </c>
      <c r="C489" t="s">
        <v>1147</v>
      </c>
      <c r="D489">
        <v>1998000000</v>
      </c>
      <c r="E489" t="s">
        <v>1148</v>
      </c>
      <c r="F489" t="s">
        <v>1149</v>
      </c>
      <c r="G489" t="s">
        <v>1150</v>
      </c>
      <c r="H489" t="s">
        <v>1151</v>
      </c>
      <c r="I489" t="s">
        <v>535</v>
      </c>
      <c r="J489" t="s">
        <v>1663</v>
      </c>
      <c r="K489">
        <v>23</v>
      </c>
      <c r="L489" t="s">
        <v>1661</v>
      </c>
      <c r="M489" t="s">
        <v>1664</v>
      </c>
      <c r="N489">
        <v>527.34</v>
      </c>
      <c r="O489" t="s">
        <v>1173</v>
      </c>
      <c r="P489">
        <v>0</v>
      </c>
      <c r="Q489">
        <v>0</v>
      </c>
      <c r="R489">
        <v>0</v>
      </c>
    </row>
    <row r="490" spans="1:18">
      <c r="A490" t="s">
        <v>1145</v>
      </c>
      <c r="B490" t="s">
        <v>1146</v>
      </c>
      <c r="C490" t="s">
        <v>1147</v>
      </c>
      <c r="D490">
        <v>1998000000</v>
      </c>
      <c r="E490" t="s">
        <v>1148</v>
      </c>
      <c r="F490" t="s">
        <v>1149</v>
      </c>
      <c r="G490" t="s">
        <v>1150</v>
      </c>
      <c r="H490" t="s">
        <v>1151</v>
      </c>
      <c r="I490" t="s">
        <v>535</v>
      </c>
      <c r="J490" t="s">
        <v>574</v>
      </c>
      <c r="K490">
        <v>24</v>
      </c>
      <c r="L490" t="s">
        <v>575</v>
      </c>
      <c r="M490" t="s">
        <v>1155</v>
      </c>
      <c r="N490">
        <v>0</v>
      </c>
      <c r="O490" t="s">
        <v>1429</v>
      </c>
      <c r="P490">
        <v>0</v>
      </c>
      <c r="Q490">
        <v>0</v>
      </c>
      <c r="R490">
        <v>0</v>
      </c>
    </row>
    <row r="491" spans="1:18">
      <c r="A491" t="s">
        <v>1145</v>
      </c>
      <c r="B491" t="s">
        <v>1146</v>
      </c>
      <c r="C491" t="s">
        <v>1147</v>
      </c>
      <c r="D491">
        <v>1998000000</v>
      </c>
      <c r="E491" t="s">
        <v>1148</v>
      </c>
      <c r="F491" t="s">
        <v>1149</v>
      </c>
      <c r="G491" t="s">
        <v>1150</v>
      </c>
      <c r="H491" t="s">
        <v>1151</v>
      </c>
      <c r="I491" t="s">
        <v>535</v>
      </c>
      <c r="J491" t="s">
        <v>1761</v>
      </c>
      <c r="K491">
        <v>25</v>
      </c>
      <c r="L491" t="s">
        <v>1762</v>
      </c>
      <c r="M491" t="s">
        <v>1763</v>
      </c>
      <c r="N491">
        <v>57.2</v>
      </c>
      <c r="O491" t="s">
        <v>1479</v>
      </c>
      <c r="P491">
        <v>0</v>
      </c>
      <c r="Q491">
        <v>0</v>
      </c>
      <c r="R491">
        <v>0</v>
      </c>
    </row>
    <row r="492" spans="1:18">
      <c r="A492" t="s">
        <v>1145</v>
      </c>
      <c r="B492" t="s">
        <v>1146</v>
      </c>
      <c r="C492" t="s">
        <v>1147</v>
      </c>
      <c r="D492">
        <v>1998000000</v>
      </c>
      <c r="E492" t="s">
        <v>1148</v>
      </c>
      <c r="F492" t="s">
        <v>1149</v>
      </c>
      <c r="G492" t="s">
        <v>1150</v>
      </c>
      <c r="H492" t="s">
        <v>1151</v>
      </c>
      <c r="I492" t="s">
        <v>535</v>
      </c>
      <c r="J492" t="s">
        <v>1769</v>
      </c>
      <c r="K492">
        <v>26</v>
      </c>
      <c r="L492" t="s">
        <v>1770</v>
      </c>
      <c r="M492" t="s">
        <v>1771</v>
      </c>
      <c r="N492">
        <v>24.01</v>
      </c>
      <c r="O492" t="s">
        <v>1173</v>
      </c>
      <c r="P492">
        <v>0</v>
      </c>
      <c r="Q492">
        <v>0</v>
      </c>
      <c r="R492">
        <v>0</v>
      </c>
    </row>
    <row r="493" spans="1:18">
      <c r="A493" t="s">
        <v>1145</v>
      </c>
      <c r="B493" t="s">
        <v>1146</v>
      </c>
      <c r="C493" t="s">
        <v>1147</v>
      </c>
      <c r="D493">
        <v>1998000000</v>
      </c>
      <c r="E493" t="s">
        <v>1148</v>
      </c>
      <c r="F493" t="s">
        <v>1149</v>
      </c>
      <c r="G493" t="s">
        <v>1150</v>
      </c>
      <c r="H493" t="s">
        <v>1151</v>
      </c>
      <c r="I493" t="s">
        <v>535</v>
      </c>
      <c r="J493" t="s">
        <v>10</v>
      </c>
      <c r="K493">
        <v>27</v>
      </c>
      <c r="L493" t="s">
        <v>11</v>
      </c>
      <c r="M493" t="s">
        <v>1155</v>
      </c>
      <c r="N493">
        <v>15.89</v>
      </c>
      <c r="O493" t="s">
        <v>12</v>
      </c>
      <c r="P493">
        <v>0</v>
      </c>
      <c r="Q493">
        <v>0</v>
      </c>
      <c r="R493">
        <v>0</v>
      </c>
    </row>
    <row r="494" spans="1:18">
      <c r="A494" t="s">
        <v>1145</v>
      </c>
      <c r="B494" t="s">
        <v>1146</v>
      </c>
      <c r="C494" t="s">
        <v>1147</v>
      </c>
      <c r="D494">
        <v>1998000000</v>
      </c>
      <c r="E494" t="s">
        <v>1148</v>
      </c>
      <c r="F494" t="s">
        <v>1149</v>
      </c>
      <c r="G494" t="s">
        <v>1150</v>
      </c>
      <c r="H494" t="s">
        <v>1151</v>
      </c>
      <c r="I494" t="s">
        <v>535</v>
      </c>
      <c r="J494" t="s">
        <v>576</v>
      </c>
      <c r="K494">
        <v>28</v>
      </c>
      <c r="L494" t="s">
        <v>17</v>
      </c>
      <c r="M494" t="s">
        <v>577</v>
      </c>
      <c r="N494">
        <v>79.47</v>
      </c>
      <c r="O494" t="s">
        <v>1479</v>
      </c>
      <c r="P494">
        <v>0</v>
      </c>
      <c r="Q494">
        <v>0</v>
      </c>
      <c r="R494">
        <v>0</v>
      </c>
    </row>
    <row r="495" spans="1:18">
      <c r="A495" t="s">
        <v>1145</v>
      </c>
      <c r="B495" t="s">
        <v>1146</v>
      </c>
      <c r="C495" t="s">
        <v>1147</v>
      </c>
      <c r="D495">
        <v>1998000000</v>
      </c>
      <c r="E495" t="s">
        <v>1148</v>
      </c>
      <c r="F495" t="s">
        <v>1149</v>
      </c>
      <c r="G495" t="s">
        <v>1150</v>
      </c>
      <c r="H495" t="s">
        <v>1151</v>
      </c>
      <c r="I495" t="s">
        <v>535</v>
      </c>
      <c r="J495" t="s">
        <v>578</v>
      </c>
      <c r="K495">
        <v>29</v>
      </c>
      <c r="L495" t="s">
        <v>579</v>
      </c>
      <c r="M495" t="s">
        <v>580</v>
      </c>
      <c r="N495">
        <v>0.37</v>
      </c>
      <c r="O495" t="s">
        <v>1513</v>
      </c>
      <c r="P495">
        <v>0</v>
      </c>
      <c r="Q495">
        <v>0</v>
      </c>
      <c r="R495">
        <v>0</v>
      </c>
    </row>
    <row r="496" spans="1:18">
      <c r="A496" t="s">
        <v>1145</v>
      </c>
      <c r="B496" t="s">
        <v>1146</v>
      </c>
      <c r="C496" t="s">
        <v>1147</v>
      </c>
      <c r="D496">
        <v>1998000000</v>
      </c>
      <c r="E496" t="s">
        <v>1148</v>
      </c>
      <c r="F496" t="s">
        <v>1149</v>
      </c>
      <c r="G496" t="s">
        <v>1150</v>
      </c>
      <c r="H496" t="s">
        <v>1151</v>
      </c>
      <c r="I496" t="s">
        <v>535</v>
      </c>
      <c r="J496" t="s">
        <v>1696</v>
      </c>
      <c r="K496">
        <v>30</v>
      </c>
      <c r="L496" t="s">
        <v>1697</v>
      </c>
      <c r="M496" t="s">
        <v>1698</v>
      </c>
      <c r="N496">
        <v>4.97</v>
      </c>
      <c r="O496" t="s">
        <v>1173</v>
      </c>
      <c r="P496">
        <v>0</v>
      </c>
      <c r="Q496">
        <v>0</v>
      </c>
      <c r="R496">
        <v>0</v>
      </c>
    </row>
    <row r="497" spans="1:18">
      <c r="A497" t="s">
        <v>1145</v>
      </c>
      <c r="B497" t="s">
        <v>1146</v>
      </c>
      <c r="C497" t="s">
        <v>1147</v>
      </c>
      <c r="D497">
        <v>1998000000</v>
      </c>
      <c r="E497" t="s">
        <v>1148</v>
      </c>
      <c r="F497" t="s">
        <v>1149</v>
      </c>
      <c r="G497" t="s">
        <v>1150</v>
      </c>
      <c r="H497" t="s">
        <v>1151</v>
      </c>
      <c r="I497" t="s">
        <v>535</v>
      </c>
      <c r="J497" t="s">
        <v>581</v>
      </c>
      <c r="K497">
        <v>31</v>
      </c>
      <c r="L497" t="s">
        <v>582</v>
      </c>
      <c r="M497" t="s">
        <v>583</v>
      </c>
      <c r="N497">
        <v>44.55</v>
      </c>
      <c r="O497" t="s">
        <v>1479</v>
      </c>
      <c r="P497">
        <v>0</v>
      </c>
      <c r="Q497">
        <v>0</v>
      </c>
      <c r="R497">
        <v>0</v>
      </c>
    </row>
    <row r="498" spans="1:18">
      <c r="A498" t="s">
        <v>1145</v>
      </c>
      <c r="B498" t="s">
        <v>1146</v>
      </c>
      <c r="C498" t="s">
        <v>1147</v>
      </c>
      <c r="D498">
        <v>1998000000</v>
      </c>
      <c r="E498" t="s">
        <v>1148</v>
      </c>
      <c r="F498" t="s">
        <v>1149</v>
      </c>
      <c r="G498" t="s">
        <v>1150</v>
      </c>
      <c r="H498" t="s">
        <v>1151</v>
      </c>
      <c r="I498" t="s">
        <v>535</v>
      </c>
      <c r="J498" t="s">
        <v>584</v>
      </c>
      <c r="K498">
        <v>32</v>
      </c>
      <c r="L498" t="s">
        <v>585</v>
      </c>
      <c r="M498" t="s">
        <v>586</v>
      </c>
      <c r="N498">
        <v>99</v>
      </c>
      <c r="O498" t="s">
        <v>1549</v>
      </c>
      <c r="P498">
        <v>0</v>
      </c>
      <c r="Q498">
        <v>0</v>
      </c>
      <c r="R498">
        <v>0</v>
      </c>
    </row>
    <row r="499" spans="1:18">
      <c r="A499" t="s">
        <v>1145</v>
      </c>
      <c r="B499" t="s">
        <v>1146</v>
      </c>
      <c r="C499" t="s">
        <v>1147</v>
      </c>
      <c r="D499">
        <v>1998000000</v>
      </c>
      <c r="E499" t="s">
        <v>1148</v>
      </c>
      <c r="F499" t="s">
        <v>1149</v>
      </c>
      <c r="G499" t="s">
        <v>1150</v>
      </c>
      <c r="H499" t="s">
        <v>1151</v>
      </c>
      <c r="I499" t="s">
        <v>535</v>
      </c>
      <c r="J499" t="s">
        <v>587</v>
      </c>
      <c r="K499">
        <v>33</v>
      </c>
      <c r="L499" t="s">
        <v>588</v>
      </c>
      <c r="M499" t="s">
        <v>589</v>
      </c>
      <c r="N499">
        <v>6.36</v>
      </c>
      <c r="O499" t="s">
        <v>12</v>
      </c>
      <c r="P499">
        <v>0</v>
      </c>
      <c r="Q499">
        <v>0</v>
      </c>
      <c r="R499">
        <v>0</v>
      </c>
    </row>
    <row r="500" spans="1:18">
      <c r="A500" t="s">
        <v>1145</v>
      </c>
      <c r="B500" t="s">
        <v>1146</v>
      </c>
      <c r="C500" t="s">
        <v>1147</v>
      </c>
      <c r="D500">
        <v>1998000000</v>
      </c>
      <c r="E500" t="s">
        <v>1148</v>
      </c>
      <c r="F500" t="s">
        <v>1149</v>
      </c>
      <c r="G500" t="s">
        <v>1150</v>
      </c>
      <c r="H500" t="s">
        <v>1151</v>
      </c>
      <c r="I500" t="s">
        <v>535</v>
      </c>
      <c r="J500" t="s">
        <v>590</v>
      </c>
      <c r="K500">
        <v>34</v>
      </c>
      <c r="L500" t="s">
        <v>591</v>
      </c>
      <c r="M500" t="s">
        <v>592</v>
      </c>
      <c r="N500">
        <v>99</v>
      </c>
      <c r="O500" t="s">
        <v>1549</v>
      </c>
      <c r="P500">
        <v>0</v>
      </c>
      <c r="Q500">
        <v>0</v>
      </c>
      <c r="R500">
        <v>0</v>
      </c>
    </row>
    <row r="501" spans="1:18">
      <c r="A501" t="s">
        <v>1145</v>
      </c>
      <c r="B501" t="s">
        <v>1146</v>
      </c>
      <c r="C501" t="s">
        <v>1147</v>
      </c>
      <c r="D501">
        <v>1998000000</v>
      </c>
      <c r="E501" t="s">
        <v>1148</v>
      </c>
      <c r="F501" t="s">
        <v>1149</v>
      </c>
      <c r="G501" t="s">
        <v>1150</v>
      </c>
      <c r="H501" t="s">
        <v>1151</v>
      </c>
      <c r="I501" t="s">
        <v>535</v>
      </c>
      <c r="J501" t="s">
        <v>712</v>
      </c>
      <c r="K501">
        <v>35</v>
      </c>
      <c r="L501" t="s">
        <v>713</v>
      </c>
      <c r="M501" t="s">
        <v>1155</v>
      </c>
      <c r="N501">
        <v>0</v>
      </c>
      <c r="O501" t="s">
        <v>1429</v>
      </c>
      <c r="P501">
        <v>0</v>
      </c>
      <c r="Q501">
        <v>0</v>
      </c>
      <c r="R501">
        <v>0</v>
      </c>
    </row>
    <row r="502" spans="1:18">
      <c r="A502" t="s">
        <v>1145</v>
      </c>
      <c r="B502" t="s">
        <v>1146</v>
      </c>
      <c r="C502" t="s">
        <v>1147</v>
      </c>
      <c r="D502">
        <v>1998000000</v>
      </c>
      <c r="E502" t="s">
        <v>1148</v>
      </c>
      <c r="F502" t="s">
        <v>1149</v>
      </c>
      <c r="G502" t="s">
        <v>1150</v>
      </c>
      <c r="H502" t="s">
        <v>1151</v>
      </c>
      <c r="I502" t="s">
        <v>535</v>
      </c>
      <c r="J502" t="s">
        <v>714</v>
      </c>
      <c r="K502">
        <v>36</v>
      </c>
      <c r="L502" t="s">
        <v>715</v>
      </c>
      <c r="M502" t="s">
        <v>1155</v>
      </c>
      <c r="N502">
        <v>2</v>
      </c>
      <c r="O502" t="s">
        <v>716</v>
      </c>
      <c r="P502">
        <v>0</v>
      </c>
      <c r="Q502">
        <v>0</v>
      </c>
      <c r="R502">
        <v>0</v>
      </c>
    </row>
    <row r="503" spans="1:18">
      <c r="A503" t="s">
        <v>1145</v>
      </c>
      <c r="B503" t="s">
        <v>1146</v>
      </c>
      <c r="C503" t="s">
        <v>1147</v>
      </c>
      <c r="D503">
        <v>1998000000</v>
      </c>
      <c r="E503" t="s">
        <v>1148</v>
      </c>
      <c r="F503" t="s">
        <v>1149</v>
      </c>
      <c r="G503" t="s">
        <v>1150</v>
      </c>
      <c r="H503" t="s">
        <v>1151</v>
      </c>
      <c r="I503" t="s">
        <v>535</v>
      </c>
      <c r="J503" t="s">
        <v>717</v>
      </c>
      <c r="K503">
        <v>37</v>
      </c>
      <c r="L503" t="s">
        <v>718</v>
      </c>
      <c r="M503" t="s">
        <v>1155</v>
      </c>
      <c r="N503">
        <v>2</v>
      </c>
      <c r="O503" t="s">
        <v>716</v>
      </c>
      <c r="P503">
        <v>0</v>
      </c>
      <c r="Q503">
        <v>0</v>
      </c>
      <c r="R503">
        <v>0</v>
      </c>
    </row>
    <row r="504" spans="1:18">
      <c r="A504" t="s">
        <v>1145</v>
      </c>
      <c r="B504" t="s">
        <v>1146</v>
      </c>
      <c r="C504" t="s">
        <v>1147</v>
      </c>
      <c r="D504">
        <v>1998000000</v>
      </c>
      <c r="E504" t="s">
        <v>1148</v>
      </c>
      <c r="F504" t="s">
        <v>1149</v>
      </c>
      <c r="G504" t="s">
        <v>1150</v>
      </c>
      <c r="H504" t="s">
        <v>1151</v>
      </c>
      <c r="I504" t="s">
        <v>535</v>
      </c>
      <c r="J504" t="s">
        <v>719</v>
      </c>
      <c r="K504">
        <v>38</v>
      </c>
      <c r="L504" t="s">
        <v>720</v>
      </c>
      <c r="M504" t="s">
        <v>1155</v>
      </c>
      <c r="N504">
        <v>2</v>
      </c>
      <c r="O504" t="s">
        <v>716</v>
      </c>
      <c r="P504">
        <v>0</v>
      </c>
      <c r="Q504">
        <v>0</v>
      </c>
      <c r="R504">
        <v>0</v>
      </c>
    </row>
    <row r="505" spans="1:18">
      <c r="A505" t="s">
        <v>1145</v>
      </c>
      <c r="B505" t="s">
        <v>1146</v>
      </c>
      <c r="C505" t="s">
        <v>1147</v>
      </c>
      <c r="D505">
        <v>1998000000</v>
      </c>
      <c r="E505" t="s">
        <v>1148</v>
      </c>
      <c r="F505" t="s">
        <v>1149</v>
      </c>
      <c r="G505" t="s">
        <v>1150</v>
      </c>
      <c r="H505" t="s">
        <v>1151</v>
      </c>
      <c r="I505" t="s">
        <v>535</v>
      </c>
      <c r="J505" t="s">
        <v>721</v>
      </c>
      <c r="K505">
        <v>39</v>
      </c>
      <c r="L505" t="s">
        <v>722</v>
      </c>
      <c r="M505" t="s">
        <v>1155</v>
      </c>
      <c r="N505">
        <v>13</v>
      </c>
      <c r="O505" t="s">
        <v>716</v>
      </c>
      <c r="P505">
        <v>0</v>
      </c>
      <c r="Q505">
        <v>0</v>
      </c>
      <c r="R505">
        <v>0</v>
      </c>
    </row>
    <row r="506" spans="1:18">
      <c r="A506" t="s">
        <v>1145</v>
      </c>
      <c r="B506" t="s">
        <v>1146</v>
      </c>
      <c r="C506" t="s">
        <v>1147</v>
      </c>
      <c r="D506">
        <v>1998000000</v>
      </c>
      <c r="E506" t="s">
        <v>1148</v>
      </c>
      <c r="F506" t="s">
        <v>1149</v>
      </c>
      <c r="G506" t="s">
        <v>1150</v>
      </c>
      <c r="H506" t="s">
        <v>1151</v>
      </c>
      <c r="I506" t="s">
        <v>535</v>
      </c>
      <c r="J506" t="s">
        <v>723</v>
      </c>
      <c r="K506">
        <v>40</v>
      </c>
      <c r="L506" t="s">
        <v>724</v>
      </c>
      <c r="M506" t="s">
        <v>1155</v>
      </c>
      <c r="N506">
        <v>770</v>
      </c>
      <c r="O506" t="s">
        <v>716</v>
      </c>
      <c r="P506">
        <v>0</v>
      </c>
      <c r="Q506">
        <v>0</v>
      </c>
      <c r="R506">
        <v>0</v>
      </c>
    </row>
    <row r="507" spans="1:18">
      <c r="A507" t="s">
        <v>1145</v>
      </c>
      <c r="B507" t="s">
        <v>1146</v>
      </c>
      <c r="C507" t="s">
        <v>1147</v>
      </c>
      <c r="D507">
        <v>1998000000</v>
      </c>
      <c r="E507" t="s">
        <v>1148</v>
      </c>
      <c r="F507" t="s">
        <v>1149</v>
      </c>
      <c r="G507" t="s">
        <v>1150</v>
      </c>
      <c r="H507" t="s">
        <v>1151</v>
      </c>
      <c r="I507" t="s">
        <v>535</v>
      </c>
      <c r="J507" t="s">
        <v>725</v>
      </c>
      <c r="K507">
        <v>41</v>
      </c>
      <c r="L507" t="s">
        <v>726</v>
      </c>
      <c r="M507" t="s">
        <v>1155</v>
      </c>
      <c r="N507">
        <v>120</v>
      </c>
      <c r="O507" t="s">
        <v>716</v>
      </c>
      <c r="P507">
        <v>0</v>
      </c>
      <c r="Q507">
        <v>0</v>
      </c>
      <c r="R507">
        <v>0</v>
      </c>
    </row>
    <row r="508" spans="1:18">
      <c r="A508" t="s">
        <v>1145</v>
      </c>
      <c r="B508" t="s">
        <v>1146</v>
      </c>
      <c r="C508" t="s">
        <v>1147</v>
      </c>
      <c r="D508">
        <v>1998000000</v>
      </c>
      <c r="E508" t="s">
        <v>1148</v>
      </c>
      <c r="F508" t="s">
        <v>1149</v>
      </c>
      <c r="G508" t="s">
        <v>1150</v>
      </c>
      <c r="H508" t="s">
        <v>1151</v>
      </c>
      <c r="I508" t="s">
        <v>535</v>
      </c>
      <c r="J508" t="s">
        <v>727</v>
      </c>
      <c r="K508">
        <v>42</v>
      </c>
      <c r="L508" t="s">
        <v>728</v>
      </c>
      <c r="M508" t="s">
        <v>1155</v>
      </c>
      <c r="N508">
        <v>10</v>
      </c>
      <c r="O508" t="s">
        <v>716</v>
      </c>
      <c r="P508">
        <v>0</v>
      </c>
      <c r="Q508">
        <v>0</v>
      </c>
      <c r="R508">
        <v>0</v>
      </c>
    </row>
    <row r="509" spans="1:18">
      <c r="A509" t="s">
        <v>1145</v>
      </c>
      <c r="B509" t="s">
        <v>1146</v>
      </c>
      <c r="C509" t="s">
        <v>1147</v>
      </c>
      <c r="D509">
        <v>1998000000</v>
      </c>
      <c r="E509" t="s">
        <v>1148</v>
      </c>
      <c r="F509" t="s">
        <v>1149</v>
      </c>
      <c r="G509" t="s">
        <v>1150</v>
      </c>
      <c r="H509" t="s">
        <v>1151</v>
      </c>
      <c r="I509" t="s">
        <v>535</v>
      </c>
      <c r="J509" t="s">
        <v>729</v>
      </c>
      <c r="K509">
        <v>43</v>
      </c>
      <c r="L509" t="s">
        <v>730</v>
      </c>
      <c r="M509" t="s">
        <v>1155</v>
      </c>
      <c r="N509">
        <v>25</v>
      </c>
      <c r="O509" t="s">
        <v>716</v>
      </c>
      <c r="P509">
        <v>0</v>
      </c>
      <c r="Q509">
        <v>0</v>
      </c>
      <c r="R509">
        <v>0</v>
      </c>
    </row>
    <row r="510" spans="1:18">
      <c r="A510" t="s">
        <v>1145</v>
      </c>
      <c r="B510" t="s">
        <v>1146</v>
      </c>
      <c r="C510" t="s">
        <v>1147</v>
      </c>
      <c r="D510">
        <v>1998000000</v>
      </c>
      <c r="E510" t="s">
        <v>1148</v>
      </c>
      <c r="F510" t="s">
        <v>1149</v>
      </c>
      <c r="G510" t="s">
        <v>1150</v>
      </c>
      <c r="H510" t="s">
        <v>1151</v>
      </c>
      <c r="I510" t="s">
        <v>535</v>
      </c>
      <c r="J510" t="s">
        <v>731</v>
      </c>
      <c r="K510">
        <v>44</v>
      </c>
      <c r="L510" t="s">
        <v>732</v>
      </c>
      <c r="M510" t="s">
        <v>1155</v>
      </c>
      <c r="N510">
        <v>50</v>
      </c>
      <c r="O510" t="s">
        <v>716</v>
      </c>
      <c r="P510">
        <v>0</v>
      </c>
      <c r="Q510">
        <v>0</v>
      </c>
      <c r="R510">
        <v>0</v>
      </c>
    </row>
    <row r="511" spans="1:18">
      <c r="A511" t="s">
        <v>1145</v>
      </c>
      <c r="B511" t="s">
        <v>1146</v>
      </c>
      <c r="C511" t="s">
        <v>1147</v>
      </c>
      <c r="D511">
        <v>1998000000</v>
      </c>
      <c r="E511" t="s">
        <v>1148</v>
      </c>
      <c r="F511" t="s">
        <v>1149</v>
      </c>
      <c r="G511" t="s">
        <v>1150</v>
      </c>
      <c r="H511" t="s">
        <v>1151</v>
      </c>
      <c r="I511" t="s">
        <v>535</v>
      </c>
      <c r="J511" t="s">
        <v>733</v>
      </c>
      <c r="K511">
        <v>45</v>
      </c>
      <c r="L511" t="s">
        <v>734</v>
      </c>
      <c r="M511" t="s">
        <v>1155</v>
      </c>
      <c r="N511">
        <v>100</v>
      </c>
      <c r="O511" t="s">
        <v>716</v>
      </c>
      <c r="P511">
        <v>0</v>
      </c>
      <c r="Q511">
        <v>0</v>
      </c>
      <c r="R511">
        <v>0</v>
      </c>
    </row>
    <row r="512" spans="1:18">
      <c r="A512" t="s">
        <v>1145</v>
      </c>
      <c r="B512" t="s">
        <v>1146</v>
      </c>
      <c r="C512" t="s">
        <v>1147</v>
      </c>
      <c r="D512">
        <v>1998000000</v>
      </c>
      <c r="E512" t="s">
        <v>1148</v>
      </c>
      <c r="F512" t="s">
        <v>1149</v>
      </c>
      <c r="G512" t="s">
        <v>1150</v>
      </c>
      <c r="H512" t="s">
        <v>1151</v>
      </c>
      <c r="I512" t="s">
        <v>535</v>
      </c>
      <c r="J512" t="s">
        <v>735</v>
      </c>
      <c r="K512">
        <v>46</v>
      </c>
      <c r="L512" t="s">
        <v>736</v>
      </c>
      <c r="M512" t="s">
        <v>1155</v>
      </c>
      <c r="N512">
        <v>550</v>
      </c>
      <c r="O512" t="s">
        <v>716</v>
      </c>
      <c r="P512">
        <v>0</v>
      </c>
      <c r="Q512">
        <v>0</v>
      </c>
      <c r="R512">
        <v>0</v>
      </c>
    </row>
    <row r="513" spans="1:18">
      <c r="A513" t="s">
        <v>1145</v>
      </c>
      <c r="B513" t="s">
        <v>1146</v>
      </c>
      <c r="C513" t="s">
        <v>1147</v>
      </c>
      <c r="D513">
        <v>1998000000</v>
      </c>
      <c r="E513" t="s">
        <v>1148</v>
      </c>
      <c r="F513" t="s">
        <v>1149</v>
      </c>
      <c r="G513" t="s">
        <v>1150</v>
      </c>
      <c r="H513" t="s">
        <v>1151</v>
      </c>
      <c r="I513" t="s">
        <v>535</v>
      </c>
      <c r="J513" t="s">
        <v>737</v>
      </c>
      <c r="K513">
        <v>47</v>
      </c>
      <c r="L513" t="s">
        <v>738</v>
      </c>
      <c r="M513" t="s">
        <v>1155</v>
      </c>
      <c r="N513">
        <v>1650</v>
      </c>
      <c r="O513" t="s">
        <v>716</v>
      </c>
      <c r="P513">
        <v>0</v>
      </c>
      <c r="Q513">
        <v>0</v>
      </c>
      <c r="R513">
        <v>0</v>
      </c>
    </row>
    <row r="514" spans="1:18">
      <c r="A514" t="s">
        <v>1145</v>
      </c>
      <c r="B514" t="s">
        <v>1146</v>
      </c>
      <c r="C514" t="s">
        <v>1147</v>
      </c>
      <c r="D514">
        <v>1998000000</v>
      </c>
      <c r="E514" t="s">
        <v>1148</v>
      </c>
      <c r="F514" t="s">
        <v>1149</v>
      </c>
      <c r="G514" t="s">
        <v>1150</v>
      </c>
      <c r="H514" t="s">
        <v>1151</v>
      </c>
      <c r="I514" t="s">
        <v>535</v>
      </c>
      <c r="J514" t="s">
        <v>739</v>
      </c>
      <c r="K514">
        <v>48</v>
      </c>
      <c r="L514" t="s">
        <v>740</v>
      </c>
      <c r="M514" t="s">
        <v>741</v>
      </c>
      <c r="N514">
        <v>0</v>
      </c>
      <c r="O514" t="s">
        <v>1429</v>
      </c>
      <c r="P514">
        <v>0</v>
      </c>
      <c r="Q514">
        <v>0</v>
      </c>
      <c r="R514">
        <v>0</v>
      </c>
    </row>
    <row r="515" spans="1:18">
      <c r="A515" t="s">
        <v>1145</v>
      </c>
      <c r="B515" t="s">
        <v>1146</v>
      </c>
      <c r="C515" t="s">
        <v>1147</v>
      </c>
      <c r="D515">
        <v>1998000000</v>
      </c>
      <c r="E515" t="s">
        <v>1148</v>
      </c>
      <c r="F515" t="s">
        <v>1149</v>
      </c>
      <c r="G515" t="s">
        <v>1150</v>
      </c>
      <c r="H515" t="s">
        <v>1151</v>
      </c>
      <c r="I515" t="s">
        <v>535</v>
      </c>
      <c r="J515" t="s">
        <v>742</v>
      </c>
      <c r="K515">
        <v>49</v>
      </c>
      <c r="L515" t="s">
        <v>743</v>
      </c>
      <c r="M515" t="s">
        <v>744</v>
      </c>
      <c r="N515">
        <v>1</v>
      </c>
      <c r="O515" t="s">
        <v>716</v>
      </c>
      <c r="P515">
        <v>0</v>
      </c>
      <c r="Q515">
        <v>0</v>
      </c>
      <c r="R515">
        <v>0</v>
      </c>
    </row>
    <row r="516" spans="1:18">
      <c r="A516" t="s">
        <v>1145</v>
      </c>
      <c r="B516" t="s">
        <v>1146</v>
      </c>
      <c r="C516" t="s">
        <v>1147</v>
      </c>
      <c r="D516">
        <v>1998000000</v>
      </c>
      <c r="E516" t="s">
        <v>1148</v>
      </c>
      <c r="F516" t="s">
        <v>1149</v>
      </c>
      <c r="G516" t="s">
        <v>1150</v>
      </c>
      <c r="H516" t="s">
        <v>1151</v>
      </c>
      <c r="I516" t="s">
        <v>535</v>
      </c>
      <c r="J516" t="s">
        <v>745</v>
      </c>
      <c r="K516">
        <v>50</v>
      </c>
      <c r="L516" t="s">
        <v>746</v>
      </c>
      <c r="M516" t="s">
        <v>747</v>
      </c>
      <c r="N516">
        <v>1</v>
      </c>
      <c r="O516" t="s">
        <v>716</v>
      </c>
      <c r="P516">
        <v>0</v>
      </c>
      <c r="Q516">
        <v>0</v>
      </c>
      <c r="R516">
        <v>0</v>
      </c>
    </row>
    <row r="517" spans="1:18">
      <c r="A517" t="s">
        <v>1145</v>
      </c>
      <c r="B517" t="s">
        <v>1146</v>
      </c>
      <c r="C517" t="s">
        <v>1147</v>
      </c>
      <c r="D517">
        <v>1998000000</v>
      </c>
      <c r="E517" t="s">
        <v>1148</v>
      </c>
      <c r="F517" t="s">
        <v>1149</v>
      </c>
      <c r="G517" t="s">
        <v>1150</v>
      </c>
      <c r="H517" t="s">
        <v>1151</v>
      </c>
      <c r="I517" t="s">
        <v>535</v>
      </c>
      <c r="J517" t="s">
        <v>748</v>
      </c>
      <c r="K517">
        <v>51</v>
      </c>
      <c r="L517" t="s">
        <v>749</v>
      </c>
      <c r="M517" t="s">
        <v>750</v>
      </c>
      <c r="N517">
        <v>6</v>
      </c>
      <c r="O517" t="s">
        <v>716</v>
      </c>
      <c r="P517">
        <v>0</v>
      </c>
      <c r="Q517">
        <v>0</v>
      </c>
      <c r="R517">
        <v>0</v>
      </c>
    </row>
    <row r="518" spans="1:18">
      <c r="A518" t="s">
        <v>1145</v>
      </c>
      <c r="B518" t="s">
        <v>1146</v>
      </c>
      <c r="C518" t="s">
        <v>1147</v>
      </c>
      <c r="D518">
        <v>1998000000</v>
      </c>
      <c r="E518" t="s">
        <v>1148</v>
      </c>
      <c r="F518" t="s">
        <v>1149</v>
      </c>
      <c r="G518" t="s">
        <v>1150</v>
      </c>
      <c r="H518" t="s">
        <v>1151</v>
      </c>
      <c r="I518" t="s">
        <v>535</v>
      </c>
      <c r="J518" t="s">
        <v>751</v>
      </c>
      <c r="K518">
        <v>52</v>
      </c>
      <c r="L518" t="s">
        <v>752</v>
      </c>
      <c r="M518" t="s">
        <v>753</v>
      </c>
      <c r="N518">
        <v>2</v>
      </c>
      <c r="O518" t="s">
        <v>716</v>
      </c>
      <c r="P518">
        <v>0</v>
      </c>
      <c r="Q518">
        <v>0</v>
      </c>
      <c r="R518">
        <v>0</v>
      </c>
    </row>
    <row r="519" spans="1:18">
      <c r="A519" t="s">
        <v>1145</v>
      </c>
      <c r="B519" t="s">
        <v>1146</v>
      </c>
      <c r="C519" t="s">
        <v>1147</v>
      </c>
      <c r="D519">
        <v>1998000000</v>
      </c>
      <c r="E519" t="s">
        <v>1148</v>
      </c>
      <c r="F519" t="s">
        <v>1149</v>
      </c>
      <c r="G519" t="s">
        <v>1150</v>
      </c>
      <c r="H519" t="s">
        <v>1151</v>
      </c>
      <c r="I519" t="s">
        <v>535</v>
      </c>
      <c r="J519" t="s">
        <v>754</v>
      </c>
      <c r="K519">
        <v>53</v>
      </c>
      <c r="L519" t="s">
        <v>755</v>
      </c>
      <c r="M519" t="s">
        <v>756</v>
      </c>
      <c r="N519">
        <v>3</v>
      </c>
      <c r="O519" t="s">
        <v>716</v>
      </c>
      <c r="P519">
        <v>0</v>
      </c>
      <c r="Q519">
        <v>0</v>
      </c>
      <c r="R519">
        <v>0</v>
      </c>
    </row>
    <row r="520" spans="1:18">
      <c r="A520" t="s">
        <v>1145</v>
      </c>
      <c r="B520" t="s">
        <v>1146</v>
      </c>
      <c r="C520" t="s">
        <v>1147</v>
      </c>
      <c r="D520">
        <v>1998000000</v>
      </c>
      <c r="E520" t="s">
        <v>1148</v>
      </c>
      <c r="F520" t="s">
        <v>1149</v>
      </c>
      <c r="G520" t="s">
        <v>1150</v>
      </c>
      <c r="H520" t="s">
        <v>1151</v>
      </c>
      <c r="I520" t="s">
        <v>535</v>
      </c>
      <c r="J520" t="s">
        <v>757</v>
      </c>
      <c r="K520">
        <v>54</v>
      </c>
      <c r="L520" t="s">
        <v>758</v>
      </c>
      <c r="M520" t="s">
        <v>759</v>
      </c>
      <c r="N520">
        <v>1</v>
      </c>
      <c r="O520" t="s">
        <v>716</v>
      </c>
      <c r="P520">
        <v>0</v>
      </c>
      <c r="Q520">
        <v>0</v>
      </c>
      <c r="R520">
        <v>0</v>
      </c>
    </row>
    <row r="521" spans="1:18">
      <c r="A521" t="s">
        <v>1145</v>
      </c>
      <c r="B521" t="s">
        <v>1146</v>
      </c>
      <c r="C521" t="s">
        <v>1147</v>
      </c>
      <c r="D521">
        <v>1998000000</v>
      </c>
      <c r="E521" t="s">
        <v>1148</v>
      </c>
      <c r="F521" t="s">
        <v>1149</v>
      </c>
      <c r="G521" t="s">
        <v>1150</v>
      </c>
      <c r="H521" t="s">
        <v>1151</v>
      </c>
      <c r="I521" t="s">
        <v>535</v>
      </c>
      <c r="J521" t="s">
        <v>760</v>
      </c>
      <c r="K521">
        <v>55</v>
      </c>
      <c r="L521" t="s">
        <v>761</v>
      </c>
      <c r="M521" t="s">
        <v>762</v>
      </c>
      <c r="N521">
        <v>1</v>
      </c>
      <c r="O521" t="s">
        <v>716</v>
      </c>
      <c r="P521">
        <v>0</v>
      </c>
      <c r="Q521">
        <v>0</v>
      </c>
      <c r="R521">
        <v>0</v>
      </c>
    </row>
    <row r="522" spans="1:18">
      <c r="A522" t="s">
        <v>1145</v>
      </c>
      <c r="B522" t="s">
        <v>1146</v>
      </c>
      <c r="C522" t="s">
        <v>1147</v>
      </c>
      <c r="D522">
        <v>1998000000</v>
      </c>
      <c r="E522" t="s">
        <v>1148</v>
      </c>
      <c r="F522" t="s">
        <v>1149</v>
      </c>
      <c r="G522" t="s">
        <v>1150</v>
      </c>
      <c r="H522" t="s">
        <v>1151</v>
      </c>
      <c r="I522" t="s">
        <v>535</v>
      </c>
      <c r="J522" t="s">
        <v>763</v>
      </c>
      <c r="K522">
        <v>56</v>
      </c>
      <c r="L522" t="s">
        <v>764</v>
      </c>
      <c r="M522" t="s">
        <v>753</v>
      </c>
      <c r="N522">
        <v>1</v>
      </c>
      <c r="O522" t="s">
        <v>716</v>
      </c>
      <c r="P522">
        <v>0</v>
      </c>
      <c r="Q522">
        <v>0</v>
      </c>
      <c r="R522">
        <v>0</v>
      </c>
    </row>
    <row r="523" spans="1:18">
      <c r="A523" t="s">
        <v>1145</v>
      </c>
      <c r="B523" t="s">
        <v>1146</v>
      </c>
      <c r="C523" t="s">
        <v>1147</v>
      </c>
      <c r="D523">
        <v>1998000000</v>
      </c>
      <c r="E523" t="s">
        <v>1148</v>
      </c>
      <c r="F523" t="s">
        <v>1149</v>
      </c>
      <c r="G523" t="s">
        <v>1150</v>
      </c>
      <c r="H523" t="s">
        <v>1151</v>
      </c>
      <c r="I523" t="s">
        <v>535</v>
      </c>
      <c r="J523" t="s">
        <v>765</v>
      </c>
      <c r="K523">
        <v>57</v>
      </c>
      <c r="L523" t="s">
        <v>766</v>
      </c>
      <c r="M523" t="s">
        <v>753</v>
      </c>
      <c r="N523">
        <v>16</v>
      </c>
      <c r="O523" t="s">
        <v>716</v>
      </c>
      <c r="P523">
        <v>0</v>
      </c>
      <c r="Q523">
        <v>0</v>
      </c>
      <c r="R523">
        <v>0</v>
      </c>
    </row>
    <row r="524" spans="1:18">
      <c r="A524" t="s">
        <v>1145</v>
      </c>
      <c r="B524" t="s">
        <v>1146</v>
      </c>
      <c r="C524" t="s">
        <v>1147</v>
      </c>
      <c r="D524">
        <v>1998000000</v>
      </c>
      <c r="E524" t="s">
        <v>1148</v>
      </c>
      <c r="F524" t="s">
        <v>1149</v>
      </c>
      <c r="G524" t="s">
        <v>1150</v>
      </c>
      <c r="H524" t="s">
        <v>1151</v>
      </c>
      <c r="I524" t="s">
        <v>535</v>
      </c>
      <c r="J524" t="s">
        <v>767</v>
      </c>
      <c r="K524">
        <v>58</v>
      </c>
      <c r="L524" t="s">
        <v>768</v>
      </c>
      <c r="M524" t="s">
        <v>756</v>
      </c>
      <c r="N524">
        <v>3</v>
      </c>
      <c r="O524" t="s">
        <v>716</v>
      </c>
      <c r="P524">
        <v>0</v>
      </c>
      <c r="Q524">
        <v>0</v>
      </c>
      <c r="R524">
        <v>0</v>
      </c>
    </row>
    <row r="525" spans="1:18">
      <c r="A525" t="s">
        <v>1145</v>
      </c>
      <c r="B525" t="s">
        <v>1146</v>
      </c>
      <c r="C525" t="s">
        <v>1147</v>
      </c>
      <c r="D525">
        <v>1998000000</v>
      </c>
      <c r="E525" t="s">
        <v>1148</v>
      </c>
      <c r="F525" t="s">
        <v>1149</v>
      </c>
      <c r="G525" t="s">
        <v>1150</v>
      </c>
      <c r="H525" t="s">
        <v>1151</v>
      </c>
      <c r="I525" t="s">
        <v>535</v>
      </c>
      <c r="J525" t="s">
        <v>769</v>
      </c>
      <c r="K525">
        <v>59</v>
      </c>
      <c r="L525" t="s">
        <v>770</v>
      </c>
      <c r="M525" t="s">
        <v>753</v>
      </c>
      <c r="N525">
        <v>1</v>
      </c>
      <c r="O525" t="s">
        <v>716</v>
      </c>
      <c r="P525">
        <v>0</v>
      </c>
      <c r="Q525">
        <v>0</v>
      </c>
      <c r="R525">
        <v>0</v>
      </c>
    </row>
    <row r="526" spans="1:18">
      <c r="A526" t="s">
        <v>1145</v>
      </c>
      <c r="B526" t="s">
        <v>1146</v>
      </c>
      <c r="C526" t="s">
        <v>1147</v>
      </c>
      <c r="D526">
        <v>1998000000</v>
      </c>
      <c r="E526" t="s">
        <v>1148</v>
      </c>
      <c r="F526" t="s">
        <v>1149</v>
      </c>
      <c r="G526" t="s">
        <v>1150</v>
      </c>
      <c r="H526" t="s">
        <v>1151</v>
      </c>
      <c r="I526" t="s">
        <v>535</v>
      </c>
      <c r="J526" t="s">
        <v>771</v>
      </c>
      <c r="K526">
        <v>60</v>
      </c>
      <c r="L526" t="s">
        <v>772</v>
      </c>
      <c r="M526" t="s">
        <v>773</v>
      </c>
      <c r="N526">
        <v>1</v>
      </c>
      <c r="O526" t="s">
        <v>716</v>
      </c>
      <c r="P526">
        <v>0</v>
      </c>
      <c r="Q526">
        <v>0</v>
      </c>
      <c r="R526">
        <v>0</v>
      </c>
    </row>
    <row r="527" spans="1:18">
      <c r="A527" t="s">
        <v>1145</v>
      </c>
      <c r="B527" t="s">
        <v>1146</v>
      </c>
      <c r="C527" t="s">
        <v>1147</v>
      </c>
      <c r="D527">
        <v>1998000000</v>
      </c>
      <c r="E527" t="s">
        <v>1148</v>
      </c>
      <c r="F527" t="s">
        <v>1149</v>
      </c>
      <c r="G527" t="s">
        <v>1150</v>
      </c>
      <c r="H527" t="s">
        <v>1151</v>
      </c>
      <c r="I527" t="s">
        <v>535</v>
      </c>
      <c r="J527" t="s">
        <v>774</v>
      </c>
      <c r="K527">
        <v>61</v>
      </c>
      <c r="L527" t="s">
        <v>775</v>
      </c>
      <c r="M527" t="s">
        <v>776</v>
      </c>
      <c r="N527">
        <v>2</v>
      </c>
      <c r="O527" t="s">
        <v>716</v>
      </c>
      <c r="P527">
        <v>0</v>
      </c>
      <c r="Q527">
        <v>0</v>
      </c>
      <c r="R527">
        <v>0</v>
      </c>
    </row>
    <row r="528" spans="1:18">
      <c r="A528" t="s">
        <v>1145</v>
      </c>
      <c r="B528" t="s">
        <v>1146</v>
      </c>
      <c r="C528" t="s">
        <v>1147</v>
      </c>
      <c r="D528">
        <v>1998000000</v>
      </c>
      <c r="E528" t="s">
        <v>1148</v>
      </c>
      <c r="F528" t="s">
        <v>1149</v>
      </c>
      <c r="G528" t="s">
        <v>1150</v>
      </c>
      <c r="H528" t="s">
        <v>1151</v>
      </c>
      <c r="I528" t="s">
        <v>535</v>
      </c>
      <c r="J528" t="s">
        <v>777</v>
      </c>
      <c r="K528">
        <v>62</v>
      </c>
      <c r="L528" t="s">
        <v>778</v>
      </c>
      <c r="M528" t="s">
        <v>779</v>
      </c>
      <c r="N528">
        <v>1</v>
      </c>
      <c r="O528" t="s">
        <v>716</v>
      </c>
      <c r="P528">
        <v>0</v>
      </c>
      <c r="Q528">
        <v>0</v>
      </c>
      <c r="R528">
        <v>0</v>
      </c>
    </row>
    <row r="529" spans="1:18">
      <c r="A529" t="s">
        <v>1145</v>
      </c>
      <c r="B529" t="s">
        <v>1146</v>
      </c>
      <c r="C529" t="s">
        <v>1147</v>
      </c>
      <c r="D529">
        <v>1998000000</v>
      </c>
      <c r="E529" t="s">
        <v>1148</v>
      </c>
      <c r="F529" t="s">
        <v>1149</v>
      </c>
      <c r="G529" t="s">
        <v>1150</v>
      </c>
      <c r="H529" t="s">
        <v>1151</v>
      </c>
      <c r="I529" t="s">
        <v>535</v>
      </c>
      <c r="J529" t="s">
        <v>780</v>
      </c>
      <c r="K529">
        <v>63</v>
      </c>
      <c r="L529" t="s">
        <v>778</v>
      </c>
      <c r="M529" t="s">
        <v>781</v>
      </c>
      <c r="N529">
        <v>1</v>
      </c>
      <c r="O529" t="s">
        <v>716</v>
      </c>
      <c r="P529">
        <v>0</v>
      </c>
      <c r="Q529">
        <v>0</v>
      </c>
      <c r="R529">
        <v>0</v>
      </c>
    </row>
    <row r="530" spans="1:18">
      <c r="A530" t="s">
        <v>1145</v>
      </c>
      <c r="B530" t="s">
        <v>1146</v>
      </c>
      <c r="C530" t="s">
        <v>1147</v>
      </c>
      <c r="D530">
        <v>1998000000</v>
      </c>
      <c r="E530" t="s">
        <v>1148</v>
      </c>
      <c r="F530" t="s">
        <v>1149</v>
      </c>
      <c r="G530" t="s">
        <v>1150</v>
      </c>
      <c r="H530" t="s">
        <v>1151</v>
      </c>
      <c r="I530" t="s">
        <v>535</v>
      </c>
      <c r="J530" t="s">
        <v>782</v>
      </c>
      <c r="K530">
        <v>64</v>
      </c>
      <c r="L530" t="s">
        <v>778</v>
      </c>
      <c r="M530" t="s">
        <v>783</v>
      </c>
      <c r="N530">
        <v>1</v>
      </c>
      <c r="O530" t="s">
        <v>716</v>
      </c>
      <c r="P530">
        <v>0</v>
      </c>
      <c r="Q530">
        <v>0</v>
      </c>
      <c r="R530">
        <v>0</v>
      </c>
    </row>
    <row r="531" spans="1:18">
      <c r="A531" t="s">
        <v>1145</v>
      </c>
      <c r="B531" t="s">
        <v>1146</v>
      </c>
      <c r="C531" t="s">
        <v>1147</v>
      </c>
      <c r="D531">
        <v>1998000000</v>
      </c>
      <c r="E531" t="s">
        <v>1148</v>
      </c>
      <c r="F531" t="s">
        <v>1149</v>
      </c>
      <c r="G531" t="s">
        <v>1150</v>
      </c>
      <c r="H531" t="s">
        <v>1151</v>
      </c>
      <c r="I531" t="s">
        <v>535</v>
      </c>
      <c r="J531" t="s">
        <v>784</v>
      </c>
      <c r="K531">
        <v>65</v>
      </c>
      <c r="L531" t="s">
        <v>785</v>
      </c>
      <c r="M531" t="s">
        <v>744</v>
      </c>
      <c r="N531">
        <v>1</v>
      </c>
      <c r="O531" t="s">
        <v>716</v>
      </c>
      <c r="P531">
        <v>0</v>
      </c>
      <c r="Q531">
        <v>0</v>
      </c>
      <c r="R531">
        <v>0</v>
      </c>
    </row>
    <row r="532" spans="1:18">
      <c r="A532" t="s">
        <v>1145</v>
      </c>
      <c r="B532" t="s">
        <v>1146</v>
      </c>
      <c r="C532" t="s">
        <v>1147</v>
      </c>
      <c r="D532">
        <v>1998000000</v>
      </c>
      <c r="E532" t="s">
        <v>1148</v>
      </c>
      <c r="F532" t="s">
        <v>1149</v>
      </c>
      <c r="G532" t="s">
        <v>1150</v>
      </c>
      <c r="H532" t="s">
        <v>1151</v>
      </c>
      <c r="I532" t="s">
        <v>535</v>
      </c>
      <c r="J532" t="s">
        <v>786</v>
      </c>
      <c r="K532">
        <v>66</v>
      </c>
      <c r="L532" t="s">
        <v>787</v>
      </c>
      <c r="M532" t="s">
        <v>788</v>
      </c>
      <c r="N532">
        <v>1</v>
      </c>
      <c r="O532" t="s">
        <v>716</v>
      </c>
      <c r="P532">
        <v>0</v>
      </c>
      <c r="Q532">
        <v>0</v>
      </c>
      <c r="R532">
        <v>0</v>
      </c>
    </row>
    <row r="533" spans="1:18">
      <c r="A533" t="s">
        <v>1145</v>
      </c>
      <c r="B533" t="s">
        <v>1146</v>
      </c>
      <c r="C533" t="s">
        <v>1147</v>
      </c>
      <c r="D533">
        <v>1998000000</v>
      </c>
      <c r="E533" t="s">
        <v>1148</v>
      </c>
      <c r="F533" t="s">
        <v>1149</v>
      </c>
      <c r="G533" t="s">
        <v>1150</v>
      </c>
      <c r="H533" t="s">
        <v>1151</v>
      </c>
      <c r="I533" t="s">
        <v>535</v>
      </c>
      <c r="J533" t="s">
        <v>789</v>
      </c>
      <c r="K533">
        <v>67</v>
      </c>
      <c r="L533" t="s">
        <v>790</v>
      </c>
      <c r="M533" t="s">
        <v>750</v>
      </c>
      <c r="N533">
        <v>4</v>
      </c>
      <c r="O533" t="s">
        <v>716</v>
      </c>
      <c r="P533">
        <v>0</v>
      </c>
      <c r="Q533">
        <v>0</v>
      </c>
      <c r="R533">
        <v>0</v>
      </c>
    </row>
    <row r="534" spans="1:18">
      <c r="A534" t="s">
        <v>1145</v>
      </c>
      <c r="B534" t="s">
        <v>1146</v>
      </c>
      <c r="C534" t="s">
        <v>1147</v>
      </c>
      <c r="D534">
        <v>1998000000</v>
      </c>
      <c r="E534" t="s">
        <v>1148</v>
      </c>
      <c r="F534" t="s">
        <v>1149</v>
      </c>
      <c r="G534" t="s">
        <v>1150</v>
      </c>
      <c r="H534" t="s">
        <v>1151</v>
      </c>
      <c r="I534" t="s">
        <v>535</v>
      </c>
      <c r="J534" t="s">
        <v>791</v>
      </c>
      <c r="K534">
        <v>68</v>
      </c>
      <c r="L534" t="s">
        <v>792</v>
      </c>
      <c r="M534" t="s">
        <v>759</v>
      </c>
      <c r="N534">
        <v>1</v>
      </c>
      <c r="O534" t="s">
        <v>716</v>
      </c>
      <c r="P534">
        <v>0</v>
      </c>
      <c r="Q534">
        <v>0</v>
      </c>
      <c r="R534">
        <v>0</v>
      </c>
    </row>
    <row r="535" spans="1:18">
      <c r="A535" t="s">
        <v>1145</v>
      </c>
      <c r="B535" t="s">
        <v>1146</v>
      </c>
      <c r="C535" t="s">
        <v>1147</v>
      </c>
      <c r="D535">
        <v>1998000000</v>
      </c>
      <c r="E535" t="s">
        <v>1148</v>
      </c>
      <c r="F535" t="s">
        <v>1149</v>
      </c>
      <c r="G535" t="s">
        <v>1150</v>
      </c>
      <c r="H535" t="s">
        <v>1151</v>
      </c>
      <c r="I535" t="s">
        <v>535</v>
      </c>
      <c r="J535" t="s">
        <v>793</v>
      </c>
      <c r="K535">
        <v>69</v>
      </c>
      <c r="L535" t="s">
        <v>794</v>
      </c>
      <c r="M535" t="s">
        <v>795</v>
      </c>
      <c r="N535">
        <v>2</v>
      </c>
      <c r="O535" t="s">
        <v>716</v>
      </c>
      <c r="P535">
        <v>0</v>
      </c>
      <c r="Q535">
        <v>0</v>
      </c>
      <c r="R535">
        <v>0</v>
      </c>
    </row>
    <row r="536" spans="1:18">
      <c r="A536" t="s">
        <v>1145</v>
      </c>
      <c r="B536" t="s">
        <v>1146</v>
      </c>
      <c r="C536" t="s">
        <v>1147</v>
      </c>
      <c r="D536">
        <v>1998000000</v>
      </c>
      <c r="E536" t="s">
        <v>1148</v>
      </c>
      <c r="F536" t="s">
        <v>1149</v>
      </c>
      <c r="G536" t="s">
        <v>1150</v>
      </c>
      <c r="H536" t="s">
        <v>1151</v>
      </c>
      <c r="I536" t="s">
        <v>535</v>
      </c>
      <c r="J536" t="s">
        <v>796</v>
      </c>
      <c r="K536">
        <v>70</v>
      </c>
      <c r="L536" t="s">
        <v>797</v>
      </c>
      <c r="M536" t="s">
        <v>762</v>
      </c>
      <c r="N536">
        <v>2</v>
      </c>
      <c r="O536" t="s">
        <v>716</v>
      </c>
      <c r="P536">
        <v>0</v>
      </c>
      <c r="Q536">
        <v>0</v>
      </c>
      <c r="R536">
        <v>0</v>
      </c>
    </row>
    <row r="537" spans="1:18">
      <c r="A537" t="s">
        <v>1145</v>
      </c>
      <c r="B537" t="s">
        <v>1146</v>
      </c>
      <c r="C537" t="s">
        <v>1147</v>
      </c>
      <c r="D537">
        <v>1998000000</v>
      </c>
      <c r="E537" t="s">
        <v>1148</v>
      </c>
      <c r="F537" t="s">
        <v>1149</v>
      </c>
      <c r="G537" t="s">
        <v>1150</v>
      </c>
      <c r="H537" t="s">
        <v>1151</v>
      </c>
      <c r="I537" t="s">
        <v>535</v>
      </c>
      <c r="J537" t="s">
        <v>798</v>
      </c>
      <c r="K537">
        <v>71</v>
      </c>
      <c r="L537" t="s">
        <v>799</v>
      </c>
      <c r="M537" t="s">
        <v>750</v>
      </c>
      <c r="N537">
        <v>1</v>
      </c>
      <c r="O537" t="s">
        <v>716</v>
      </c>
      <c r="P537">
        <v>0</v>
      </c>
      <c r="Q537">
        <v>0</v>
      </c>
      <c r="R537">
        <v>0</v>
      </c>
    </row>
    <row r="538" spans="1:18">
      <c r="A538" t="s">
        <v>1145</v>
      </c>
      <c r="B538" t="s">
        <v>1146</v>
      </c>
      <c r="C538" t="s">
        <v>1147</v>
      </c>
      <c r="D538">
        <v>1998000000</v>
      </c>
      <c r="E538" t="s">
        <v>1148</v>
      </c>
      <c r="F538" t="s">
        <v>1149</v>
      </c>
      <c r="G538" t="s">
        <v>1150</v>
      </c>
      <c r="H538" t="s">
        <v>1151</v>
      </c>
      <c r="I538" t="s">
        <v>535</v>
      </c>
      <c r="J538" t="s">
        <v>800</v>
      </c>
      <c r="K538">
        <v>72</v>
      </c>
      <c r="L538" t="s">
        <v>801</v>
      </c>
      <c r="M538" t="s">
        <v>783</v>
      </c>
      <c r="N538">
        <v>2</v>
      </c>
      <c r="O538" t="s">
        <v>716</v>
      </c>
      <c r="P538">
        <v>0</v>
      </c>
      <c r="Q538">
        <v>0</v>
      </c>
      <c r="R538">
        <v>0</v>
      </c>
    </row>
    <row r="539" spans="1:18">
      <c r="A539" t="s">
        <v>1145</v>
      </c>
      <c r="B539" t="s">
        <v>1146</v>
      </c>
      <c r="C539" t="s">
        <v>1147</v>
      </c>
      <c r="D539">
        <v>1998000000</v>
      </c>
      <c r="E539" t="s">
        <v>1148</v>
      </c>
      <c r="F539" t="s">
        <v>1149</v>
      </c>
      <c r="G539" t="s">
        <v>1150</v>
      </c>
      <c r="H539" t="s">
        <v>1151</v>
      </c>
      <c r="I539" t="s">
        <v>535</v>
      </c>
      <c r="J539" t="s">
        <v>802</v>
      </c>
      <c r="K539">
        <v>73</v>
      </c>
      <c r="L539" t="s">
        <v>803</v>
      </c>
      <c r="M539" t="s">
        <v>781</v>
      </c>
      <c r="N539">
        <v>2</v>
      </c>
      <c r="O539" t="s">
        <v>716</v>
      </c>
      <c r="P539">
        <v>0</v>
      </c>
      <c r="Q539">
        <v>0</v>
      </c>
      <c r="R539">
        <v>0</v>
      </c>
    </row>
    <row r="540" spans="1:18">
      <c r="A540" t="s">
        <v>1145</v>
      </c>
      <c r="B540" t="s">
        <v>1146</v>
      </c>
      <c r="C540" t="s">
        <v>1147</v>
      </c>
      <c r="D540">
        <v>1998000000</v>
      </c>
      <c r="E540" t="s">
        <v>1148</v>
      </c>
      <c r="F540" t="s">
        <v>1149</v>
      </c>
      <c r="G540" t="s">
        <v>1150</v>
      </c>
      <c r="H540" t="s">
        <v>1151</v>
      </c>
      <c r="I540" t="s">
        <v>535</v>
      </c>
      <c r="J540" t="s">
        <v>804</v>
      </c>
      <c r="K540">
        <v>74</v>
      </c>
      <c r="L540" t="s">
        <v>805</v>
      </c>
      <c r="M540" t="s">
        <v>806</v>
      </c>
      <c r="N540">
        <v>1</v>
      </c>
      <c r="O540" t="s">
        <v>716</v>
      </c>
      <c r="P540">
        <v>0</v>
      </c>
      <c r="Q540">
        <v>0</v>
      </c>
      <c r="R540">
        <v>0</v>
      </c>
    </row>
    <row r="541" spans="1:18">
      <c r="A541" t="s">
        <v>1145</v>
      </c>
      <c r="B541" t="s">
        <v>1146</v>
      </c>
      <c r="C541" t="s">
        <v>1147</v>
      </c>
      <c r="D541">
        <v>1998000000</v>
      </c>
      <c r="E541" t="s">
        <v>1148</v>
      </c>
      <c r="F541" t="s">
        <v>1149</v>
      </c>
      <c r="G541" t="s">
        <v>1150</v>
      </c>
      <c r="H541" t="s">
        <v>1151</v>
      </c>
      <c r="I541" t="s">
        <v>535</v>
      </c>
      <c r="J541" t="s">
        <v>807</v>
      </c>
      <c r="K541">
        <v>75</v>
      </c>
      <c r="L541" t="s">
        <v>808</v>
      </c>
      <c r="M541" t="s">
        <v>809</v>
      </c>
      <c r="N541">
        <v>1</v>
      </c>
      <c r="O541" t="s">
        <v>716</v>
      </c>
      <c r="P541">
        <v>0</v>
      </c>
      <c r="Q541">
        <v>0</v>
      </c>
      <c r="R541">
        <v>0</v>
      </c>
    </row>
    <row r="542" spans="1:18">
      <c r="A542" t="s">
        <v>1145</v>
      </c>
      <c r="B542" t="s">
        <v>1146</v>
      </c>
      <c r="C542" t="s">
        <v>1147</v>
      </c>
      <c r="D542">
        <v>1998000000</v>
      </c>
      <c r="E542" t="s">
        <v>1148</v>
      </c>
      <c r="F542" t="s">
        <v>1149</v>
      </c>
      <c r="G542" t="s">
        <v>1150</v>
      </c>
      <c r="H542" t="s">
        <v>1151</v>
      </c>
      <c r="I542" t="s">
        <v>535</v>
      </c>
      <c r="J542" t="s">
        <v>810</v>
      </c>
      <c r="K542">
        <v>76</v>
      </c>
      <c r="L542" t="s">
        <v>811</v>
      </c>
      <c r="M542" t="s">
        <v>812</v>
      </c>
      <c r="N542">
        <v>1</v>
      </c>
      <c r="O542" t="s">
        <v>716</v>
      </c>
      <c r="P542">
        <v>0</v>
      </c>
      <c r="Q542">
        <v>0</v>
      </c>
      <c r="R542">
        <v>0</v>
      </c>
    </row>
    <row r="543" spans="1:18">
      <c r="A543" t="s">
        <v>1145</v>
      </c>
      <c r="B543" t="s">
        <v>1146</v>
      </c>
      <c r="C543" t="s">
        <v>1147</v>
      </c>
      <c r="D543">
        <v>1998000000</v>
      </c>
      <c r="E543" t="s">
        <v>1148</v>
      </c>
      <c r="F543" t="s">
        <v>1149</v>
      </c>
      <c r="G543" t="s">
        <v>1150</v>
      </c>
      <c r="H543" t="s">
        <v>1151</v>
      </c>
      <c r="I543" t="s">
        <v>535</v>
      </c>
      <c r="J543" t="s">
        <v>813</v>
      </c>
      <c r="K543">
        <v>77</v>
      </c>
      <c r="L543" t="s">
        <v>814</v>
      </c>
      <c r="M543" t="s">
        <v>744</v>
      </c>
      <c r="N543">
        <v>3</v>
      </c>
      <c r="O543" t="s">
        <v>716</v>
      </c>
      <c r="P543">
        <v>0</v>
      </c>
      <c r="Q543">
        <v>0</v>
      </c>
      <c r="R543">
        <v>0</v>
      </c>
    </row>
    <row r="544" spans="1:18">
      <c r="A544" t="s">
        <v>1145</v>
      </c>
      <c r="B544" t="s">
        <v>1146</v>
      </c>
      <c r="C544" t="s">
        <v>1147</v>
      </c>
      <c r="D544">
        <v>1998000000</v>
      </c>
      <c r="E544" t="s">
        <v>1148</v>
      </c>
      <c r="F544" t="s">
        <v>1149</v>
      </c>
      <c r="G544" t="s">
        <v>1150</v>
      </c>
      <c r="H544" t="s">
        <v>1151</v>
      </c>
      <c r="I544" t="s">
        <v>535</v>
      </c>
      <c r="J544" t="s">
        <v>815</v>
      </c>
      <c r="K544">
        <v>78</v>
      </c>
      <c r="L544" t="s">
        <v>816</v>
      </c>
      <c r="M544" t="s">
        <v>817</v>
      </c>
      <c r="N544">
        <v>1</v>
      </c>
      <c r="O544" t="s">
        <v>716</v>
      </c>
      <c r="P544">
        <v>0</v>
      </c>
      <c r="Q544">
        <v>0</v>
      </c>
      <c r="R544">
        <v>0</v>
      </c>
    </row>
    <row r="545" spans="1:18">
      <c r="A545" t="s">
        <v>1145</v>
      </c>
      <c r="B545" t="s">
        <v>1146</v>
      </c>
      <c r="C545" t="s">
        <v>1147</v>
      </c>
      <c r="D545">
        <v>1998000000</v>
      </c>
      <c r="E545" t="s">
        <v>1148</v>
      </c>
      <c r="F545" t="s">
        <v>1149</v>
      </c>
      <c r="G545" t="s">
        <v>1150</v>
      </c>
      <c r="H545" t="s">
        <v>1151</v>
      </c>
      <c r="I545" t="s">
        <v>535</v>
      </c>
      <c r="J545" t="s">
        <v>818</v>
      </c>
      <c r="K545">
        <v>79</v>
      </c>
      <c r="L545" t="s">
        <v>819</v>
      </c>
      <c r="M545" t="s">
        <v>812</v>
      </c>
      <c r="N545">
        <v>1</v>
      </c>
      <c r="O545" t="s">
        <v>716</v>
      </c>
      <c r="P545">
        <v>0</v>
      </c>
      <c r="Q545">
        <v>0</v>
      </c>
      <c r="R545">
        <v>0</v>
      </c>
    </row>
    <row r="546" spans="1:18">
      <c r="A546" t="s">
        <v>1145</v>
      </c>
      <c r="B546" t="s">
        <v>1146</v>
      </c>
      <c r="C546" t="s">
        <v>1147</v>
      </c>
      <c r="D546">
        <v>1998000000</v>
      </c>
      <c r="E546" t="s">
        <v>1148</v>
      </c>
      <c r="F546" t="s">
        <v>1149</v>
      </c>
      <c r="G546" t="s">
        <v>1150</v>
      </c>
      <c r="H546" t="s">
        <v>1151</v>
      </c>
      <c r="I546" t="s">
        <v>535</v>
      </c>
      <c r="J546" t="s">
        <v>820</v>
      </c>
      <c r="K546">
        <v>80</v>
      </c>
      <c r="L546" t="s">
        <v>821</v>
      </c>
      <c r="M546" t="s">
        <v>822</v>
      </c>
      <c r="N546">
        <v>1</v>
      </c>
      <c r="O546" t="s">
        <v>716</v>
      </c>
      <c r="P546">
        <v>0</v>
      </c>
      <c r="Q546">
        <v>0</v>
      </c>
      <c r="R546">
        <v>0</v>
      </c>
    </row>
    <row r="547" spans="1:18">
      <c r="A547" t="s">
        <v>1145</v>
      </c>
      <c r="B547" t="s">
        <v>1146</v>
      </c>
      <c r="C547" t="s">
        <v>1147</v>
      </c>
      <c r="D547">
        <v>1998000000</v>
      </c>
      <c r="E547" t="s">
        <v>1148</v>
      </c>
      <c r="F547" t="s">
        <v>1149</v>
      </c>
      <c r="G547" t="s">
        <v>1150</v>
      </c>
      <c r="H547" t="s">
        <v>1151</v>
      </c>
      <c r="I547" t="s">
        <v>535</v>
      </c>
      <c r="J547" t="s">
        <v>823</v>
      </c>
      <c r="K547">
        <v>81</v>
      </c>
      <c r="L547" t="s">
        <v>824</v>
      </c>
      <c r="M547" t="s">
        <v>747</v>
      </c>
      <c r="N547">
        <v>1</v>
      </c>
      <c r="O547" t="s">
        <v>716</v>
      </c>
      <c r="P547">
        <v>0</v>
      </c>
      <c r="Q547">
        <v>0</v>
      </c>
      <c r="R547">
        <v>0</v>
      </c>
    </row>
    <row r="548" spans="1:18">
      <c r="A548" t="s">
        <v>1145</v>
      </c>
      <c r="B548" t="s">
        <v>1146</v>
      </c>
      <c r="C548" t="s">
        <v>1147</v>
      </c>
      <c r="D548">
        <v>1998000000</v>
      </c>
      <c r="E548" t="s">
        <v>1148</v>
      </c>
      <c r="F548" t="s">
        <v>1149</v>
      </c>
      <c r="G548" t="s">
        <v>1150</v>
      </c>
      <c r="H548" t="s">
        <v>1151</v>
      </c>
      <c r="I548" t="s">
        <v>535</v>
      </c>
      <c r="J548" t="s">
        <v>825</v>
      </c>
      <c r="K548">
        <v>82</v>
      </c>
      <c r="L548" t="s">
        <v>826</v>
      </c>
      <c r="M548" t="s">
        <v>762</v>
      </c>
      <c r="N548">
        <v>1</v>
      </c>
      <c r="O548" t="s">
        <v>716</v>
      </c>
      <c r="P548">
        <v>0</v>
      </c>
      <c r="Q548">
        <v>0</v>
      </c>
      <c r="R548">
        <v>0</v>
      </c>
    </row>
    <row r="549" spans="1:18">
      <c r="A549" t="s">
        <v>1145</v>
      </c>
      <c r="B549" t="s">
        <v>1146</v>
      </c>
      <c r="C549" t="s">
        <v>1147</v>
      </c>
      <c r="D549">
        <v>1998000000</v>
      </c>
      <c r="E549" t="s">
        <v>1148</v>
      </c>
      <c r="F549" t="s">
        <v>1149</v>
      </c>
      <c r="G549" t="s">
        <v>1150</v>
      </c>
      <c r="H549" t="s">
        <v>1151</v>
      </c>
      <c r="I549" t="s">
        <v>535</v>
      </c>
      <c r="J549" t="s">
        <v>827</v>
      </c>
      <c r="K549">
        <v>83</v>
      </c>
      <c r="L549" t="s">
        <v>828</v>
      </c>
      <c r="M549" t="s">
        <v>753</v>
      </c>
      <c r="N549">
        <v>1</v>
      </c>
      <c r="O549" t="s">
        <v>716</v>
      </c>
      <c r="P549">
        <v>0</v>
      </c>
      <c r="Q549">
        <v>0</v>
      </c>
      <c r="R549">
        <v>0</v>
      </c>
    </row>
    <row r="550" spans="1:18">
      <c r="A550" t="s">
        <v>1145</v>
      </c>
      <c r="B550" t="s">
        <v>1146</v>
      </c>
      <c r="C550" t="s">
        <v>1147</v>
      </c>
      <c r="D550">
        <v>1998000000</v>
      </c>
      <c r="E550" t="s">
        <v>1148</v>
      </c>
      <c r="F550" t="s">
        <v>1149</v>
      </c>
      <c r="G550" t="s">
        <v>1150</v>
      </c>
      <c r="H550" t="s">
        <v>1151</v>
      </c>
      <c r="I550" t="s">
        <v>535</v>
      </c>
      <c r="J550" t="s">
        <v>829</v>
      </c>
      <c r="K550">
        <v>84</v>
      </c>
      <c r="L550" t="s">
        <v>830</v>
      </c>
      <c r="M550" t="s">
        <v>831</v>
      </c>
      <c r="N550">
        <v>1</v>
      </c>
      <c r="O550" t="s">
        <v>716</v>
      </c>
      <c r="P550">
        <v>0</v>
      </c>
      <c r="Q550">
        <v>0</v>
      </c>
      <c r="R550">
        <v>0</v>
      </c>
    </row>
    <row r="551" spans="1:18">
      <c r="A551" t="s">
        <v>1145</v>
      </c>
      <c r="B551" t="s">
        <v>1146</v>
      </c>
      <c r="C551" t="s">
        <v>1147</v>
      </c>
      <c r="D551">
        <v>1998000000</v>
      </c>
      <c r="E551" t="s">
        <v>1148</v>
      </c>
      <c r="F551" t="s">
        <v>1149</v>
      </c>
      <c r="G551" t="s">
        <v>1150</v>
      </c>
      <c r="H551" t="s">
        <v>1151</v>
      </c>
      <c r="I551" t="s">
        <v>535</v>
      </c>
      <c r="J551" t="s">
        <v>832</v>
      </c>
      <c r="K551">
        <v>85</v>
      </c>
      <c r="L551" t="s">
        <v>833</v>
      </c>
      <c r="M551" t="s">
        <v>759</v>
      </c>
      <c r="N551">
        <v>1</v>
      </c>
      <c r="O551" t="s">
        <v>716</v>
      </c>
      <c r="P551">
        <v>0</v>
      </c>
      <c r="Q551">
        <v>0</v>
      </c>
      <c r="R551">
        <v>0</v>
      </c>
    </row>
    <row r="552" spans="1:18">
      <c r="A552" t="s">
        <v>1145</v>
      </c>
      <c r="B552" t="s">
        <v>1146</v>
      </c>
      <c r="C552" t="s">
        <v>1147</v>
      </c>
      <c r="D552">
        <v>1998000000</v>
      </c>
      <c r="E552" t="s">
        <v>1148</v>
      </c>
      <c r="F552" t="s">
        <v>1149</v>
      </c>
      <c r="G552" t="s">
        <v>1150</v>
      </c>
      <c r="H552" t="s">
        <v>1151</v>
      </c>
      <c r="I552" t="s">
        <v>535</v>
      </c>
      <c r="J552" t="s">
        <v>834</v>
      </c>
      <c r="K552">
        <v>86</v>
      </c>
      <c r="L552" t="s">
        <v>835</v>
      </c>
      <c r="M552" t="s">
        <v>795</v>
      </c>
      <c r="N552">
        <v>4</v>
      </c>
      <c r="O552" t="s">
        <v>716</v>
      </c>
      <c r="P552">
        <v>0</v>
      </c>
      <c r="Q552">
        <v>0</v>
      </c>
      <c r="R552">
        <v>0</v>
      </c>
    </row>
    <row r="553" spans="1:18">
      <c r="A553" t="s">
        <v>1145</v>
      </c>
      <c r="B553" t="s">
        <v>1146</v>
      </c>
      <c r="C553" t="s">
        <v>1147</v>
      </c>
      <c r="D553">
        <v>1998000000</v>
      </c>
      <c r="E553" t="s">
        <v>1148</v>
      </c>
      <c r="F553" t="s">
        <v>1149</v>
      </c>
      <c r="G553" t="s">
        <v>1150</v>
      </c>
      <c r="H553" t="s">
        <v>1151</v>
      </c>
      <c r="I553" t="s">
        <v>535</v>
      </c>
      <c r="J553" t="s">
        <v>836</v>
      </c>
      <c r="K553">
        <v>87</v>
      </c>
      <c r="L553" t="s">
        <v>837</v>
      </c>
      <c r="M553" t="s">
        <v>773</v>
      </c>
      <c r="N553">
        <v>3</v>
      </c>
      <c r="O553" t="s">
        <v>716</v>
      </c>
      <c r="P553">
        <v>0</v>
      </c>
      <c r="Q553">
        <v>0</v>
      </c>
      <c r="R553">
        <v>0</v>
      </c>
    </row>
    <row r="554" spans="1:18">
      <c r="A554" t="s">
        <v>1145</v>
      </c>
      <c r="B554" t="s">
        <v>1146</v>
      </c>
      <c r="C554" t="s">
        <v>1147</v>
      </c>
      <c r="D554">
        <v>1998000000</v>
      </c>
      <c r="E554" t="s">
        <v>1148</v>
      </c>
      <c r="F554" t="s">
        <v>1149</v>
      </c>
      <c r="G554" t="s">
        <v>1150</v>
      </c>
      <c r="H554" t="s">
        <v>1151</v>
      </c>
      <c r="I554" t="s">
        <v>535</v>
      </c>
      <c r="J554" t="s">
        <v>838</v>
      </c>
      <c r="K554">
        <v>88</v>
      </c>
      <c r="L554" t="s">
        <v>839</v>
      </c>
      <c r="M554" t="s">
        <v>776</v>
      </c>
      <c r="N554">
        <v>1</v>
      </c>
      <c r="O554" t="s">
        <v>716</v>
      </c>
      <c r="P554">
        <v>0</v>
      </c>
      <c r="Q554">
        <v>0</v>
      </c>
      <c r="R554">
        <v>0</v>
      </c>
    </row>
    <row r="555" spans="1:18">
      <c r="A555" t="s">
        <v>1145</v>
      </c>
      <c r="B555" t="s">
        <v>1146</v>
      </c>
      <c r="C555" t="s">
        <v>1147</v>
      </c>
      <c r="D555">
        <v>1998000000</v>
      </c>
      <c r="E555" t="s">
        <v>1148</v>
      </c>
      <c r="F555" t="s">
        <v>1149</v>
      </c>
      <c r="G555" t="s">
        <v>1150</v>
      </c>
      <c r="H555" t="s">
        <v>1151</v>
      </c>
      <c r="I555" t="s">
        <v>535</v>
      </c>
      <c r="J555" t="s">
        <v>840</v>
      </c>
      <c r="K555">
        <v>89</v>
      </c>
      <c r="L555" t="s">
        <v>841</v>
      </c>
      <c r="M555" t="s">
        <v>776</v>
      </c>
      <c r="N555">
        <v>1</v>
      </c>
      <c r="O555" t="s">
        <v>716</v>
      </c>
      <c r="P555">
        <v>0</v>
      </c>
      <c r="Q555">
        <v>0</v>
      </c>
      <c r="R555">
        <v>0</v>
      </c>
    </row>
    <row r="556" spans="1:18">
      <c r="A556" t="s">
        <v>1145</v>
      </c>
      <c r="B556" t="s">
        <v>1146</v>
      </c>
      <c r="C556" t="s">
        <v>1147</v>
      </c>
      <c r="D556">
        <v>1998000000</v>
      </c>
      <c r="E556" t="s">
        <v>1148</v>
      </c>
      <c r="F556" t="s">
        <v>1149</v>
      </c>
      <c r="G556" t="s">
        <v>1150</v>
      </c>
      <c r="H556" t="s">
        <v>1151</v>
      </c>
      <c r="I556" t="s">
        <v>535</v>
      </c>
      <c r="J556" t="s">
        <v>842</v>
      </c>
      <c r="K556">
        <v>90</v>
      </c>
      <c r="L556" t="s">
        <v>843</v>
      </c>
      <c r="M556" t="s">
        <v>759</v>
      </c>
      <c r="N556">
        <v>1</v>
      </c>
      <c r="O556" t="s">
        <v>716</v>
      </c>
      <c r="P556">
        <v>0</v>
      </c>
      <c r="Q556">
        <v>0</v>
      </c>
      <c r="R556">
        <v>0</v>
      </c>
    </row>
    <row r="557" spans="1:18">
      <c r="A557" t="s">
        <v>1145</v>
      </c>
      <c r="B557" t="s">
        <v>1146</v>
      </c>
      <c r="C557" t="s">
        <v>1147</v>
      </c>
      <c r="D557">
        <v>1998000000</v>
      </c>
      <c r="E557" t="s">
        <v>1148</v>
      </c>
      <c r="F557" t="s">
        <v>1149</v>
      </c>
      <c r="G557" t="s">
        <v>1150</v>
      </c>
      <c r="H557" t="s">
        <v>1151</v>
      </c>
      <c r="I557" t="s">
        <v>535</v>
      </c>
      <c r="J557" t="s">
        <v>844</v>
      </c>
      <c r="K557">
        <v>91</v>
      </c>
      <c r="L557" t="s">
        <v>845</v>
      </c>
      <c r="M557" t="s">
        <v>822</v>
      </c>
      <c r="N557">
        <v>1</v>
      </c>
      <c r="O557" t="s">
        <v>716</v>
      </c>
      <c r="P557">
        <v>0</v>
      </c>
      <c r="Q557">
        <v>0</v>
      </c>
      <c r="R557">
        <v>0</v>
      </c>
    </row>
    <row r="558" spans="1:18">
      <c r="A558" t="s">
        <v>1145</v>
      </c>
      <c r="B558" t="s">
        <v>1146</v>
      </c>
      <c r="C558" t="s">
        <v>1147</v>
      </c>
      <c r="D558">
        <v>1998000000</v>
      </c>
      <c r="E558" t="s">
        <v>1148</v>
      </c>
      <c r="F558" t="s">
        <v>1149</v>
      </c>
      <c r="G558" t="s">
        <v>1150</v>
      </c>
      <c r="H558" t="s">
        <v>1151</v>
      </c>
      <c r="I558" t="s">
        <v>535</v>
      </c>
      <c r="J558" t="s">
        <v>846</v>
      </c>
      <c r="K558">
        <v>92</v>
      </c>
      <c r="L558" t="s">
        <v>847</v>
      </c>
      <c r="M558" t="s">
        <v>779</v>
      </c>
      <c r="N558">
        <v>1</v>
      </c>
      <c r="O558" t="s">
        <v>716</v>
      </c>
      <c r="P558">
        <v>0</v>
      </c>
      <c r="Q558">
        <v>0</v>
      </c>
      <c r="R558">
        <v>0</v>
      </c>
    </row>
    <row r="559" spans="1:18">
      <c r="A559" t="s">
        <v>1145</v>
      </c>
      <c r="B559" t="s">
        <v>1146</v>
      </c>
      <c r="C559" t="s">
        <v>1147</v>
      </c>
      <c r="D559">
        <v>1998000000</v>
      </c>
      <c r="E559" t="s">
        <v>1148</v>
      </c>
      <c r="F559" t="s">
        <v>1149</v>
      </c>
      <c r="G559" t="s">
        <v>1150</v>
      </c>
      <c r="H559" t="s">
        <v>1151</v>
      </c>
      <c r="I559" t="s">
        <v>535</v>
      </c>
      <c r="J559" t="s">
        <v>848</v>
      </c>
      <c r="K559">
        <v>93</v>
      </c>
      <c r="L559" t="s">
        <v>849</v>
      </c>
      <c r="M559" t="s">
        <v>750</v>
      </c>
      <c r="N559">
        <v>2</v>
      </c>
      <c r="O559" t="s">
        <v>716</v>
      </c>
      <c r="P559">
        <v>0</v>
      </c>
      <c r="Q559">
        <v>0</v>
      </c>
      <c r="R559">
        <v>0</v>
      </c>
    </row>
    <row r="560" spans="1:18">
      <c r="A560" t="s">
        <v>1145</v>
      </c>
      <c r="B560" t="s">
        <v>1146</v>
      </c>
      <c r="C560" t="s">
        <v>1147</v>
      </c>
      <c r="D560">
        <v>1998000000</v>
      </c>
      <c r="E560" t="s">
        <v>1148</v>
      </c>
      <c r="F560" t="s">
        <v>1149</v>
      </c>
      <c r="G560" t="s">
        <v>1150</v>
      </c>
      <c r="H560" t="s">
        <v>1151</v>
      </c>
      <c r="I560" t="s">
        <v>535</v>
      </c>
      <c r="J560" t="s">
        <v>850</v>
      </c>
      <c r="K560">
        <v>94</v>
      </c>
      <c r="L560" t="s">
        <v>851</v>
      </c>
      <c r="M560" t="s">
        <v>753</v>
      </c>
      <c r="N560">
        <v>1</v>
      </c>
      <c r="O560" t="s">
        <v>716</v>
      </c>
      <c r="P560">
        <v>0</v>
      </c>
      <c r="Q560">
        <v>0</v>
      </c>
      <c r="R560">
        <v>0</v>
      </c>
    </row>
    <row r="561" spans="1:18">
      <c r="A561" t="s">
        <v>1145</v>
      </c>
      <c r="B561" t="s">
        <v>1146</v>
      </c>
      <c r="C561" t="s">
        <v>1147</v>
      </c>
      <c r="D561">
        <v>1998000000</v>
      </c>
      <c r="E561" t="s">
        <v>1148</v>
      </c>
      <c r="F561" t="s">
        <v>1149</v>
      </c>
      <c r="G561" t="s">
        <v>1150</v>
      </c>
      <c r="H561" t="s">
        <v>1151</v>
      </c>
      <c r="I561" t="s">
        <v>535</v>
      </c>
      <c r="J561" t="s">
        <v>852</v>
      </c>
      <c r="K561">
        <v>95</v>
      </c>
      <c r="L561" t="s">
        <v>853</v>
      </c>
      <c r="M561" t="s">
        <v>756</v>
      </c>
      <c r="N561">
        <v>1</v>
      </c>
      <c r="O561" t="s">
        <v>716</v>
      </c>
      <c r="P561">
        <v>0</v>
      </c>
      <c r="Q561">
        <v>0</v>
      </c>
      <c r="R561">
        <v>0</v>
      </c>
    </row>
    <row r="562" spans="1:18">
      <c r="A562" t="s">
        <v>1145</v>
      </c>
      <c r="B562" t="s">
        <v>1146</v>
      </c>
      <c r="C562" t="s">
        <v>1147</v>
      </c>
      <c r="D562">
        <v>1998000000</v>
      </c>
      <c r="E562" t="s">
        <v>1148</v>
      </c>
      <c r="F562" t="s">
        <v>1149</v>
      </c>
      <c r="G562" t="s">
        <v>1150</v>
      </c>
      <c r="H562" t="s">
        <v>1151</v>
      </c>
      <c r="I562" t="s">
        <v>535</v>
      </c>
      <c r="J562" t="s">
        <v>854</v>
      </c>
      <c r="K562">
        <v>96</v>
      </c>
      <c r="L562" t="s">
        <v>855</v>
      </c>
      <c r="M562" t="s">
        <v>795</v>
      </c>
      <c r="N562">
        <v>2</v>
      </c>
      <c r="O562" t="s">
        <v>716</v>
      </c>
      <c r="P562">
        <v>0</v>
      </c>
      <c r="Q562">
        <v>0</v>
      </c>
      <c r="R562">
        <v>0</v>
      </c>
    </row>
    <row r="563" spans="1:18">
      <c r="A563" t="s">
        <v>1145</v>
      </c>
      <c r="B563" t="s">
        <v>1146</v>
      </c>
      <c r="C563" t="s">
        <v>1147</v>
      </c>
      <c r="D563">
        <v>1998000000</v>
      </c>
      <c r="E563" t="s">
        <v>1148</v>
      </c>
      <c r="F563" t="s">
        <v>1149</v>
      </c>
      <c r="G563" t="s">
        <v>1150</v>
      </c>
      <c r="H563" t="s">
        <v>1151</v>
      </c>
      <c r="I563" t="s">
        <v>535</v>
      </c>
      <c r="J563" t="s">
        <v>856</v>
      </c>
      <c r="K563">
        <v>97</v>
      </c>
      <c r="L563" t="s">
        <v>857</v>
      </c>
      <c r="M563" t="s">
        <v>776</v>
      </c>
      <c r="N563">
        <v>3</v>
      </c>
      <c r="O563" t="s">
        <v>716</v>
      </c>
      <c r="P563">
        <v>0</v>
      </c>
      <c r="Q563">
        <v>0</v>
      </c>
      <c r="R563">
        <v>0</v>
      </c>
    </row>
    <row r="564" spans="1:18">
      <c r="A564" t="s">
        <v>1145</v>
      </c>
      <c r="B564" t="s">
        <v>1146</v>
      </c>
      <c r="C564" t="s">
        <v>1147</v>
      </c>
      <c r="D564">
        <v>1998000000</v>
      </c>
      <c r="E564" t="s">
        <v>1148</v>
      </c>
      <c r="F564" t="s">
        <v>1149</v>
      </c>
      <c r="G564" t="s">
        <v>1150</v>
      </c>
      <c r="H564" t="s">
        <v>1151</v>
      </c>
      <c r="I564" t="s">
        <v>535</v>
      </c>
      <c r="J564" t="s">
        <v>858</v>
      </c>
      <c r="K564">
        <v>98</v>
      </c>
      <c r="L564" t="s">
        <v>859</v>
      </c>
      <c r="M564" t="s">
        <v>860</v>
      </c>
      <c r="N564">
        <v>1</v>
      </c>
      <c r="O564" t="s">
        <v>716</v>
      </c>
      <c r="P564">
        <v>0</v>
      </c>
      <c r="Q564">
        <v>0</v>
      </c>
      <c r="R564">
        <v>0</v>
      </c>
    </row>
    <row r="565" spans="1:18">
      <c r="A565" t="s">
        <v>1145</v>
      </c>
      <c r="B565" t="s">
        <v>1146</v>
      </c>
      <c r="C565" t="s">
        <v>1147</v>
      </c>
      <c r="D565">
        <v>1998000000</v>
      </c>
      <c r="E565" t="s">
        <v>1148</v>
      </c>
      <c r="F565" t="s">
        <v>1149</v>
      </c>
      <c r="G565" t="s">
        <v>1150</v>
      </c>
      <c r="H565" t="s">
        <v>1151</v>
      </c>
      <c r="I565" t="s">
        <v>535</v>
      </c>
      <c r="J565" t="s">
        <v>861</v>
      </c>
      <c r="K565">
        <v>99</v>
      </c>
      <c r="L565" t="s">
        <v>862</v>
      </c>
      <c r="M565" t="s">
        <v>806</v>
      </c>
      <c r="N565">
        <v>1</v>
      </c>
      <c r="O565" t="s">
        <v>716</v>
      </c>
      <c r="P565">
        <v>0</v>
      </c>
      <c r="Q565">
        <v>0</v>
      </c>
      <c r="R565">
        <v>0</v>
      </c>
    </row>
    <row r="566" spans="1:18">
      <c r="A566" t="s">
        <v>1145</v>
      </c>
      <c r="B566" t="s">
        <v>1146</v>
      </c>
      <c r="C566" t="s">
        <v>1147</v>
      </c>
      <c r="D566">
        <v>1998000000</v>
      </c>
      <c r="E566" t="s">
        <v>1148</v>
      </c>
      <c r="F566" t="s">
        <v>1149</v>
      </c>
      <c r="G566" t="s">
        <v>1150</v>
      </c>
      <c r="H566" t="s">
        <v>1151</v>
      </c>
      <c r="I566" t="s">
        <v>535</v>
      </c>
      <c r="J566" t="s">
        <v>863</v>
      </c>
      <c r="K566">
        <v>100</v>
      </c>
      <c r="L566" t="s">
        <v>864</v>
      </c>
      <c r="M566" t="s">
        <v>744</v>
      </c>
      <c r="N566">
        <v>1</v>
      </c>
      <c r="O566" t="s">
        <v>716</v>
      </c>
      <c r="P566">
        <v>0</v>
      </c>
      <c r="Q566">
        <v>0</v>
      </c>
      <c r="R566">
        <v>0</v>
      </c>
    </row>
    <row r="567" spans="1:18">
      <c r="A567" t="s">
        <v>1145</v>
      </c>
      <c r="B567" t="s">
        <v>1146</v>
      </c>
      <c r="C567" t="s">
        <v>1147</v>
      </c>
      <c r="D567">
        <v>1998000000</v>
      </c>
      <c r="E567" t="s">
        <v>1148</v>
      </c>
      <c r="F567" t="s">
        <v>1149</v>
      </c>
      <c r="G567" t="s">
        <v>1150</v>
      </c>
      <c r="H567" t="s">
        <v>1151</v>
      </c>
      <c r="I567" t="s">
        <v>535</v>
      </c>
      <c r="J567" t="s">
        <v>865</v>
      </c>
      <c r="K567">
        <v>101</v>
      </c>
      <c r="L567" t="s">
        <v>866</v>
      </c>
      <c r="M567" t="s">
        <v>747</v>
      </c>
      <c r="N567">
        <v>1</v>
      </c>
      <c r="O567" t="s">
        <v>716</v>
      </c>
      <c r="P567">
        <v>0</v>
      </c>
      <c r="Q567">
        <v>0</v>
      </c>
      <c r="R567">
        <v>0</v>
      </c>
    </row>
    <row r="568" spans="1:18">
      <c r="A568" t="s">
        <v>1145</v>
      </c>
      <c r="B568" t="s">
        <v>1146</v>
      </c>
      <c r="C568" t="s">
        <v>1147</v>
      </c>
      <c r="D568">
        <v>1998000000</v>
      </c>
      <c r="E568" t="s">
        <v>1148</v>
      </c>
      <c r="F568" t="s">
        <v>1149</v>
      </c>
      <c r="G568" t="s">
        <v>1150</v>
      </c>
      <c r="H568" t="s">
        <v>1151</v>
      </c>
      <c r="I568" t="s">
        <v>535</v>
      </c>
      <c r="J568" t="s">
        <v>867</v>
      </c>
      <c r="K568">
        <v>102</v>
      </c>
      <c r="L568" t="s">
        <v>868</v>
      </c>
      <c r="M568" t="s">
        <v>750</v>
      </c>
      <c r="N568">
        <v>1</v>
      </c>
      <c r="O568" t="s">
        <v>716</v>
      </c>
      <c r="P568">
        <v>0</v>
      </c>
      <c r="Q568">
        <v>0</v>
      </c>
      <c r="R568">
        <v>0</v>
      </c>
    </row>
    <row r="569" spans="1:18">
      <c r="A569" t="s">
        <v>1145</v>
      </c>
      <c r="B569" t="s">
        <v>1146</v>
      </c>
      <c r="C569" t="s">
        <v>1147</v>
      </c>
      <c r="D569">
        <v>1998000000</v>
      </c>
      <c r="E569" t="s">
        <v>1148</v>
      </c>
      <c r="F569" t="s">
        <v>1149</v>
      </c>
      <c r="G569" t="s">
        <v>1150</v>
      </c>
      <c r="H569" t="s">
        <v>1151</v>
      </c>
      <c r="I569" t="s">
        <v>535</v>
      </c>
      <c r="J569" t="s">
        <v>869</v>
      </c>
      <c r="K569">
        <v>103</v>
      </c>
      <c r="L569" t="s">
        <v>870</v>
      </c>
      <c r="M569" t="s">
        <v>831</v>
      </c>
      <c r="N569">
        <v>1</v>
      </c>
      <c r="O569" t="s">
        <v>716</v>
      </c>
      <c r="P569">
        <v>0</v>
      </c>
      <c r="Q569">
        <v>0</v>
      </c>
      <c r="R569">
        <v>0</v>
      </c>
    </row>
    <row r="570" spans="1:18">
      <c r="A570" t="s">
        <v>1145</v>
      </c>
      <c r="B570" t="s">
        <v>1146</v>
      </c>
      <c r="C570" t="s">
        <v>1147</v>
      </c>
      <c r="D570">
        <v>1998000000</v>
      </c>
      <c r="E570" t="s">
        <v>1148</v>
      </c>
      <c r="F570" t="s">
        <v>1149</v>
      </c>
      <c r="G570" t="s">
        <v>1150</v>
      </c>
      <c r="H570" t="s">
        <v>1151</v>
      </c>
      <c r="I570" t="s">
        <v>535</v>
      </c>
      <c r="J570" t="s">
        <v>871</v>
      </c>
      <c r="K570">
        <v>104</v>
      </c>
      <c r="L570" t="s">
        <v>872</v>
      </c>
      <c r="M570" t="s">
        <v>783</v>
      </c>
      <c r="N570">
        <v>1</v>
      </c>
      <c r="O570" t="s">
        <v>716</v>
      </c>
      <c r="P570">
        <v>0</v>
      </c>
      <c r="Q570">
        <v>0</v>
      </c>
      <c r="R570">
        <v>0</v>
      </c>
    </row>
    <row r="571" spans="1:18">
      <c r="A571" t="s">
        <v>1145</v>
      </c>
      <c r="B571" t="s">
        <v>1146</v>
      </c>
      <c r="C571" t="s">
        <v>1147</v>
      </c>
      <c r="D571">
        <v>1998000000</v>
      </c>
      <c r="E571" t="s">
        <v>1148</v>
      </c>
      <c r="F571" t="s">
        <v>1149</v>
      </c>
      <c r="G571" t="s">
        <v>1150</v>
      </c>
      <c r="H571" t="s">
        <v>1151</v>
      </c>
      <c r="I571" t="s">
        <v>535</v>
      </c>
      <c r="J571" t="s">
        <v>873</v>
      </c>
      <c r="K571">
        <v>105</v>
      </c>
      <c r="L571" t="s">
        <v>874</v>
      </c>
      <c r="M571" t="s">
        <v>822</v>
      </c>
      <c r="N571">
        <v>1</v>
      </c>
      <c r="O571" t="s">
        <v>716</v>
      </c>
      <c r="P571">
        <v>0</v>
      </c>
      <c r="Q571">
        <v>0</v>
      </c>
      <c r="R571">
        <v>0</v>
      </c>
    </row>
    <row r="572" spans="1:18">
      <c r="A572" t="s">
        <v>1145</v>
      </c>
      <c r="B572" t="s">
        <v>1146</v>
      </c>
      <c r="C572" t="s">
        <v>1147</v>
      </c>
      <c r="D572">
        <v>1998000000</v>
      </c>
      <c r="E572" t="s">
        <v>1148</v>
      </c>
      <c r="F572" t="s">
        <v>1149</v>
      </c>
      <c r="G572" t="s">
        <v>1150</v>
      </c>
      <c r="H572" t="s">
        <v>1151</v>
      </c>
      <c r="I572" t="s">
        <v>535</v>
      </c>
      <c r="J572" t="s">
        <v>875</v>
      </c>
      <c r="K572">
        <v>106</v>
      </c>
      <c r="L572" t="s">
        <v>876</v>
      </c>
      <c r="M572" t="s">
        <v>753</v>
      </c>
      <c r="N572">
        <v>1</v>
      </c>
      <c r="O572" t="s">
        <v>716</v>
      </c>
      <c r="P572">
        <v>0</v>
      </c>
      <c r="Q572">
        <v>0</v>
      </c>
      <c r="R572">
        <v>0</v>
      </c>
    </row>
    <row r="573" spans="1:18">
      <c r="A573" t="s">
        <v>1145</v>
      </c>
      <c r="B573" t="s">
        <v>1146</v>
      </c>
      <c r="C573" t="s">
        <v>1147</v>
      </c>
      <c r="D573">
        <v>1998000000</v>
      </c>
      <c r="E573" t="s">
        <v>1148</v>
      </c>
      <c r="F573" t="s">
        <v>1149</v>
      </c>
      <c r="G573" t="s">
        <v>1150</v>
      </c>
      <c r="H573" t="s">
        <v>1151</v>
      </c>
      <c r="I573" t="s">
        <v>535</v>
      </c>
      <c r="J573" t="s">
        <v>877</v>
      </c>
      <c r="K573">
        <v>107</v>
      </c>
      <c r="L573" t="s">
        <v>878</v>
      </c>
      <c r="M573" t="s">
        <v>759</v>
      </c>
      <c r="N573">
        <v>1</v>
      </c>
      <c r="O573" t="s">
        <v>716</v>
      </c>
      <c r="P573">
        <v>0</v>
      </c>
      <c r="Q573">
        <v>0</v>
      </c>
      <c r="R573">
        <v>0</v>
      </c>
    </row>
    <row r="574" spans="1:18">
      <c r="A574" t="s">
        <v>1145</v>
      </c>
      <c r="B574" t="s">
        <v>1146</v>
      </c>
      <c r="C574" t="s">
        <v>1147</v>
      </c>
      <c r="D574">
        <v>1998000000</v>
      </c>
      <c r="E574" t="s">
        <v>1148</v>
      </c>
      <c r="F574" t="s">
        <v>1149</v>
      </c>
      <c r="G574" t="s">
        <v>1150</v>
      </c>
      <c r="H574" t="s">
        <v>1151</v>
      </c>
      <c r="I574" t="s">
        <v>535</v>
      </c>
      <c r="J574" t="s">
        <v>879</v>
      </c>
      <c r="K574">
        <v>108</v>
      </c>
      <c r="L574" t="s">
        <v>880</v>
      </c>
      <c r="M574" t="s">
        <v>812</v>
      </c>
      <c r="N574">
        <v>1</v>
      </c>
      <c r="O574" t="s">
        <v>716</v>
      </c>
      <c r="P574">
        <v>0</v>
      </c>
      <c r="Q574">
        <v>0</v>
      </c>
      <c r="R574">
        <v>0</v>
      </c>
    </row>
    <row r="575" spans="1:18">
      <c r="A575" t="s">
        <v>1145</v>
      </c>
      <c r="B575" t="s">
        <v>1146</v>
      </c>
      <c r="C575" t="s">
        <v>1147</v>
      </c>
      <c r="D575">
        <v>1998000000</v>
      </c>
      <c r="E575" t="s">
        <v>1148</v>
      </c>
      <c r="F575" t="s">
        <v>1149</v>
      </c>
      <c r="G575" t="s">
        <v>1150</v>
      </c>
      <c r="H575" t="s">
        <v>1151</v>
      </c>
      <c r="I575" t="s">
        <v>535</v>
      </c>
      <c r="J575" t="s">
        <v>881</v>
      </c>
      <c r="K575">
        <v>109</v>
      </c>
      <c r="L575" t="s">
        <v>882</v>
      </c>
      <c r="M575" t="s">
        <v>744</v>
      </c>
      <c r="N575">
        <v>2</v>
      </c>
      <c r="O575" t="s">
        <v>716</v>
      </c>
      <c r="P575">
        <v>0</v>
      </c>
      <c r="Q575">
        <v>0</v>
      </c>
      <c r="R575">
        <v>0</v>
      </c>
    </row>
    <row r="576" spans="1:18">
      <c r="A576" t="s">
        <v>1145</v>
      </c>
      <c r="B576" t="s">
        <v>1146</v>
      </c>
      <c r="C576" t="s">
        <v>1147</v>
      </c>
      <c r="D576">
        <v>1998000000</v>
      </c>
      <c r="E576" t="s">
        <v>1148</v>
      </c>
      <c r="F576" t="s">
        <v>1149</v>
      </c>
      <c r="G576" t="s">
        <v>1150</v>
      </c>
      <c r="H576" t="s">
        <v>1151</v>
      </c>
      <c r="I576" t="s">
        <v>535</v>
      </c>
      <c r="J576" t="s">
        <v>883</v>
      </c>
      <c r="K576">
        <v>110</v>
      </c>
      <c r="L576" t="s">
        <v>884</v>
      </c>
      <c r="M576" t="s">
        <v>747</v>
      </c>
      <c r="N576">
        <v>3</v>
      </c>
      <c r="O576" t="s">
        <v>716</v>
      </c>
      <c r="P576">
        <v>0</v>
      </c>
      <c r="Q576">
        <v>0</v>
      </c>
      <c r="R576">
        <v>0</v>
      </c>
    </row>
    <row r="577" spans="1:18">
      <c r="A577" t="s">
        <v>1145</v>
      </c>
      <c r="B577" t="s">
        <v>1146</v>
      </c>
      <c r="C577" t="s">
        <v>1147</v>
      </c>
      <c r="D577">
        <v>1998000000</v>
      </c>
      <c r="E577" t="s">
        <v>1148</v>
      </c>
      <c r="F577" t="s">
        <v>1149</v>
      </c>
      <c r="G577" t="s">
        <v>1150</v>
      </c>
      <c r="H577" t="s">
        <v>1151</v>
      </c>
      <c r="I577" t="s">
        <v>535</v>
      </c>
      <c r="J577" t="s">
        <v>885</v>
      </c>
      <c r="K577">
        <v>111</v>
      </c>
      <c r="L577" t="s">
        <v>886</v>
      </c>
      <c r="M577" t="s">
        <v>762</v>
      </c>
      <c r="N577">
        <v>1</v>
      </c>
      <c r="O577" t="s">
        <v>716</v>
      </c>
      <c r="P577">
        <v>0</v>
      </c>
      <c r="Q577">
        <v>0</v>
      </c>
      <c r="R577">
        <v>0</v>
      </c>
    </row>
    <row r="578" spans="1:18">
      <c r="A578" t="s">
        <v>1145</v>
      </c>
      <c r="B578" t="s">
        <v>1146</v>
      </c>
      <c r="C578" t="s">
        <v>1147</v>
      </c>
      <c r="D578">
        <v>1998000000</v>
      </c>
      <c r="E578" t="s">
        <v>1148</v>
      </c>
      <c r="F578" t="s">
        <v>1149</v>
      </c>
      <c r="G578" t="s">
        <v>1150</v>
      </c>
      <c r="H578" t="s">
        <v>1151</v>
      </c>
      <c r="I578" t="s">
        <v>535</v>
      </c>
      <c r="J578" t="s">
        <v>887</v>
      </c>
      <c r="K578">
        <v>112</v>
      </c>
      <c r="L578" t="s">
        <v>888</v>
      </c>
      <c r="M578" t="s">
        <v>753</v>
      </c>
      <c r="N578">
        <v>4</v>
      </c>
      <c r="O578" t="s">
        <v>716</v>
      </c>
      <c r="P578">
        <v>0</v>
      </c>
      <c r="Q578">
        <v>0</v>
      </c>
      <c r="R578">
        <v>0</v>
      </c>
    </row>
    <row r="579" spans="1:18">
      <c r="A579" t="s">
        <v>1145</v>
      </c>
      <c r="B579" t="s">
        <v>1146</v>
      </c>
      <c r="C579" t="s">
        <v>1147</v>
      </c>
      <c r="D579">
        <v>1998000000</v>
      </c>
      <c r="E579" t="s">
        <v>1148</v>
      </c>
      <c r="F579" t="s">
        <v>1149</v>
      </c>
      <c r="G579" t="s">
        <v>1150</v>
      </c>
      <c r="H579" t="s">
        <v>1151</v>
      </c>
      <c r="I579" t="s">
        <v>535</v>
      </c>
      <c r="J579" t="s">
        <v>889</v>
      </c>
      <c r="K579">
        <v>113</v>
      </c>
      <c r="L579" t="s">
        <v>890</v>
      </c>
      <c r="M579" t="s">
        <v>812</v>
      </c>
      <c r="N579">
        <v>3</v>
      </c>
      <c r="O579" t="s">
        <v>716</v>
      </c>
      <c r="P579">
        <v>0</v>
      </c>
      <c r="Q579">
        <v>0</v>
      </c>
      <c r="R579">
        <v>0</v>
      </c>
    </row>
    <row r="580" spans="1:18">
      <c r="A580" t="s">
        <v>1145</v>
      </c>
      <c r="B580" t="s">
        <v>1146</v>
      </c>
      <c r="C580" t="s">
        <v>1147</v>
      </c>
      <c r="D580">
        <v>1998000000</v>
      </c>
      <c r="E580" t="s">
        <v>1148</v>
      </c>
      <c r="F580" t="s">
        <v>1149</v>
      </c>
      <c r="G580" t="s">
        <v>1150</v>
      </c>
      <c r="H580" t="s">
        <v>1151</v>
      </c>
      <c r="I580" t="s">
        <v>535</v>
      </c>
      <c r="J580" t="s">
        <v>891</v>
      </c>
      <c r="K580">
        <v>114</v>
      </c>
      <c r="L580" t="s">
        <v>892</v>
      </c>
      <c r="M580" t="s">
        <v>744</v>
      </c>
      <c r="N580">
        <v>2</v>
      </c>
      <c r="O580" t="s">
        <v>716</v>
      </c>
      <c r="P580">
        <v>0</v>
      </c>
      <c r="Q580">
        <v>0</v>
      </c>
      <c r="R580">
        <v>0</v>
      </c>
    </row>
    <row r="581" spans="1:18">
      <c r="A581" t="s">
        <v>1145</v>
      </c>
      <c r="B581" t="s">
        <v>1146</v>
      </c>
      <c r="C581" t="s">
        <v>1147</v>
      </c>
      <c r="D581">
        <v>1998000000</v>
      </c>
      <c r="E581" t="s">
        <v>1148</v>
      </c>
      <c r="F581" t="s">
        <v>1149</v>
      </c>
      <c r="G581" t="s">
        <v>1150</v>
      </c>
      <c r="H581" t="s">
        <v>1151</v>
      </c>
      <c r="I581" t="s">
        <v>535</v>
      </c>
      <c r="J581" t="s">
        <v>893</v>
      </c>
      <c r="K581">
        <v>115</v>
      </c>
      <c r="L581" t="s">
        <v>894</v>
      </c>
      <c r="M581" t="s">
        <v>817</v>
      </c>
      <c r="N581">
        <v>1</v>
      </c>
      <c r="O581" t="s">
        <v>716</v>
      </c>
      <c r="P581">
        <v>0</v>
      </c>
      <c r="Q581">
        <v>0</v>
      </c>
      <c r="R581">
        <v>0</v>
      </c>
    </row>
    <row r="582" spans="1:18">
      <c r="A582" t="s">
        <v>1145</v>
      </c>
      <c r="B582" t="s">
        <v>1146</v>
      </c>
      <c r="C582" t="s">
        <v>1147</v>
      </c>
      <c r="D582">
        <v>1998000000</v>
      </c>
      <c r="E582" t="s">
        <v>1148</v>
      </c>
      <c r="F582" t="s">
        <v>1149</v>
      </c>
      <c r="G582" t="s">
        <v>1150</v>
      </c>
      <c r="H582" t="s">
        <v>1151</v>
      </c>
      <c r="I582" t="s">
        <v>535</v>
      </c>
      <c r="J582" t="s">
        <v>895</v>
      </c>
      <c r="K582">
        <v>116</v>
      </c>
      <c r="L582" t="s">
        <v>740</v>
      </c>
      <c r="M582" t="s">
        <v>896</v>
      </c>
      <c r="N582">
        <v>0</v>
      </c>
      <c r="O582" t="s">
        <v>1429</v>
      </c>
      <c r="P582">
        <v>0</v>
      </c>
      <c r="Q582">
        <v>0</v>
      </c>
      <c r="R582">
        <v>0</v>
      </c>
    </row>
    <row r="583" spans="1:18">
      <c r="A583" t="s">
        <v>1145</v>
      </c>
      <c r="B583" t="s">
        <v>1146</v>
      </c>
      <c r="C583" t="s">
        <v>1147</v>
      </c>
      <c r="D583">
        <v>1998000000</v>
      </c>
      <c r="E583" t="s">
        <v>1148</v>
      </c>
      <c r="F583" t="s">
        <v>1149</v>
      </c>
      <c r="G583" t="s">
        <v>1150</v>
      </c>
      <c r="H583" t="s">
        <v>1151</v>
      </c>
      <c r="I583" t="s">
        <v>535</v>
      </c>
      <c r="J583" t="s">
        <v>897</v>
      </c>
      <c r="K583">
        <v>117</v>
      </c>
      <c r="L583" t="s">
        <v>898</v>
      </c>
      <c r="M583" t="s">
        <v>899</v>
      </c>
      <c r="N583">
        <v>1</v>
      </c>
      <c r="O583" t="s">
        <v>716</v>
      </c>
      <c r="P583">
        <v>0</v>
      </c>
      <c r="Q583">
        <v>0</v>
      </c>
      <c r="R583">
        <v>0</v>
      </c>
    </row>
    <row r="584" spans="1:18">
      <c r="A584" t="s">
        <v>1145</v>
      </c>
      <c r="B584" t="s">
        <v>1146</v>
      </c>
      <c r="C584" t="s">
        <v>1147</v>
      </c>
      <c r="D584">
        <v>1998000000</v>
      </c>
      <c r="E584" t="s">
        <v>1148</v>
      </c>
      <c r="F584" t="s">
        <v>1149</v>
      </c>
      <c r="G584" t="s">
        <v>1150</v>
      </c>
      <c r="H584" t="s">
        <v>1151</v>
      </c>
      <c r="I584" t="s">
        <v>535</v>
      </c>
      <c r="J584" t="s">
        <v>900</v>
      </c>
      <c r="K584">
        <v>118</v>
      </c>
      <c r="L584" t="s">
        <v>898</v>
      </c>
      <c r="M584" t="s">
        <v>901</v>
      </c>
      <c r="N584">
        <v>1</v>
      </c>
      <c r="O584" t="s">
        <v>716</v>
      </c>
      <c r="P584">
        <v>0</v>
      </c>
      <c r="Q584">
        <v>0</v>
      </c>
      <c r="R584">
        <v>0</v>
      </c>
    </row>
    <row r="585" spans="1:18">
      <c r="A585" t="s">
        <v>1145</v>
      </c>
      <c r="B585" t="s">
        <v>1146</v>
      </c>
      <c r="C585" t="s">
        <v>1147</v>
      </c>
      <c r="D585">
        <v>1998000000</v>
      </c>
      <c r="E585" t="s">
        <v>1148</v>
      </c>
      <c r="F585" t="s">
        <v>1149</v>
      </c>
      <c r="G585" t="s">
        <v>1150</v>
      </c>
      <c r="H585" t="s">
        <v>1151</v>
      </c>
      <c r="I585" t="s">
        <v>535</v>
      </c>
      <c r="J585" t="s">
        <v>902</v>
      </c>
      <c r="K585">
        <v>119</v>
      </c>
      <c r="L585" t="s">
        <v>898</v>
      </c>
      <c r="M585" t="s">
        <v>903</v>
      </c>
      <c r="N585">
        <v>8</v>
      </c>
      <c r="O585" t="s">
        <v>716</v>
      </c>
      <c r="P585">
        <v>0</v>
      </c>
      <c r="Q585">
        <v>0</v>
      </c>
      <c r="R585">
        <v>0</v>
      </c>
    </row>
    <row r="586" spans="1:18">
      <c r="A586" t="s">
        <v>1145</v>
      </c>
      <c r="B586" t="s">
        <v>1146</v>
      </c>
      <c r="C586" t="s">
        <v>1147</v>
      </c>
      <c r="D586">
        <v>1998000000</v>
      </c>
      <c r="E586" t="s">
        <v>1148</v>
      </c>
      <c r="F586" t="s">
        <v>1149</v>
      </c>
      <c r="G586" t="s">
        <v>1150</v>
      </c>
      <c r="H586" t="s">
        <v>1151</v>
      </c>
      <c r="I586" t="s">
        <v>535</v>
      </c>
      <c r="J586" t="s">
        <v>904</v>
      </c>
      <c r="K586">
        <v>120</v>
      </c>
      <c r="L586" t="s">
        <v>898</v>
      </c>
      <c r="M586" t="s">
        <v>905</v>
      </c>
      <c r="N586">
        <v>7</v>
      </c>
      <c r="O586" t="s">
        <v>716</v>
      </c>
      <c r="P586">
        <v>0</v>
      </c>
      <c r="Q586">
        <v>0</v>
      </c>
      <c r="R586">
        <v>0</v>
      </c>
    </row>
    <row r="587" spans="1:18">
      <c r="A587" t="s">
        <v>1145</v>
      </c>
      <c r="B587" t="s">
        <v>1146</v>
      </c>
      <c r="C587" t="s">
        <v>1147</v>
      </c>
      <c r="D587">
        <v>1998000000</v>
      </c>
      <c r="E587" t="s">
        <v>1148</v>
      </c>
      <c r="F587" t="s">
        <v>1149</v>
      </c>
      <c r="G587" t="s">
        <v>1150</v>
      </c>
      <c r="H587" t="s">
        <v>1151</v>
      </c>
      <c r="I587" t="s">
        <v>535</v>
      </c>
      <c r="J587" t="s">
        <v>906</v>
      </c>
      <c r="K587">
        <v>121</v>
      </c>
      <c r="L587" t="s">
        <v>898</v>
      </c>
      <c r="M587" t="s">
        <v>907</v>
      </c>
      <c r="N587">
        <v>11</v>
      </c>
      <c r="O587" t="s">
        <v>716</v>
      </c>
      <c r="P587">
        <v>0</v>
      </c>
      <c r="Q587">
        <v>0</v>
      </c>
      <c r="R587">
        <v>0</v>
      </c>
    </row>
    <row r="588" spans="1:18">
      <c r="A588" t="s">
        <v>1145</v>
      </c>
      <c r="B588" t="s">
        <v>1146</v>
      </c>
      <c r="C588" t="s">
        <v>1147</v>
      </c>
      <c r="D588">
        <v>1998000000</v>
      </c>
      <c r="E588" t="s">
        <v>1148</v>
      </c>
      <c r="F588" t="s">
        <v>1149</v>
      </c>
      <c r="G588" t="s">
        <v>1150</v>
      </c>
      <c r="H588" t="s">
        <v>1151</v>
      </c>
      <c r="I588" t="s">
        <v>535</v>
      </c>
      <c r="J588" t="s">
        <v>908</v>
      </c>
      <c r="K588">
        <v>122</v>
      </c>
      <c r="L588" t="s">
        <v>898</v>
      </c>
      <c r="M588" t="s">
        <v>909</v>
      </c>
      <c r="N588">
        <v>11</v>
      </c>
      <c r="O588" t="s">
        <v>716</v>
      </c>
      <c r="P588">
        <v>0</v>
      </c>
      <c r="Q588">
        <v>0</v>
      </c>
      <c r="R588">
        <v>0</v>
      </c>
    </row>
    <row r="589" spans="1:18">
      <c r="A589" t="s">
        <v>1145</v>
      </c>
      <c r="B589" t="s">
        <v>1146</v>
      </c>
      <c r="C589" t="s">
        <v>1147</v>
      </c>
      <c r="D589">
        <v>1998000000</v>
      </c>
      <c r="E589" t="s">
        <v>1148</v>
      </c>
      <c r="F589" t="s">
        <v>1149</v>
      </c>
      <c r="G589" t="s">
        <v>1150</v>
      </c>
      <c r="H589" t="s">
        <v>1151</v>
      </c>
      <c r="I589" t="s">
        <v>535</v>
      </c>
      <c r="J589" t="s">
        <v>910</v>
      </c>
      <c r="K589">
        <v>123</v>
      </c>
      <c r="L589" t="s">
        <v>898</v>
      </c>
      <c r="M589" t="s">
        <v>911</v>
      </c>
      <c r="N589">
        <v>16</v>
      </c>
      <c r="O589" t="s">
        <v>716</v>
      </c>
      <c r="P589">
        <v>0</v>
      </c>
      <c r="Q589">
        <v>0</v>
      </c>
      <c r="R589">
        <v>0</v>
      </c>
    </row>
    <row r="590" spans="1:18">
      <c r="A590" t="s">
        <v>1145</v>
      </c>
      <c r="B590" t="s">
        <v>1146</v>
      </c>
      <c r="C590" t="s">
        <v>1147</v>
      </c>
      <c r="D590">
        <v>1998000000</v>
      </c>
      <c r="E590" t="s">
        <v>1148</v>
      </c>
      <c r="F590" t="s">
        <v>1149</v>
      </c>
      <c r="G590" t="s">
        <v>1150</v>
      </c>
      <c r="H590" t="s">
        <v>1151</v>
      </c>
      <c r="I590" t="s">
        <v>535</v>
      </c>
      <c r="J590" t="s">
        <v>912</v>
      </c>
      <c r="K590">
        <v>124</v>
      </c>
      <c r="L590" t="s">
        <v>898</v>
      </c>
      <c r="M590" t="s">
        <v>913</v>
      </c>
      <c r="N590">
        <v>17</v>
      </c>
      <c r="O590" t="s">
        <v>716</v>
      </c>
      <c r="P590">
        <v>0</v>
      </c>
      <c r="Q590">
        <v>0</v>
      </c>
      <c r="R590">
        <v>0</v>
      </c>
    </row>
    <row r="591" spans="1:18">
      <c r="A591" t="s">
        <v>1145</v>
      </c>
      <c r="B591" t="s">
        <v>1146</v>
      </c>
      <c r="C591" t="s">
        <v>1147</v>
      </c>
      <c r="D591">
        <v>1998000000</v>
      </c>
      <c r="E591" t="s">
        <v>1148</v>
      </c>
      <c r="F591" t="s">
        <v>1149</v>
      </c>
      <c r="G591" t="s">
        <v>1150</v>
      </c>
      <c r="H591" t="s">
        <v>1151</v>
      </c>
      <c r="I591" t="s">
        <v>535</v>
      </c>
      <c r="J591" t="s">
        <v>914</v>
      </c>
      <c r="K591">
        <v>125</v>
      </c>
      <c r="L591" t="s">
        <v>898</v>
      </c>
      <c r="M591" t="s">
        <v>915</v>
      </c>
      <c r="N591">
        <v>16</v>
      </c>
      <c r="O591" t="s">
        <v>716</v>
      </c>
      <c r="P591">
        <v>0</v>
      </c>
      <c r="Q591">
        <v>0</v>
      </c>
      <c r="R591">
        <v>0</v>
      </c>
    </row>
    <row r="592" spans="1:18">
      <c r="A592" t="s">
        <v>1145</v>
      </c>
      <c r="B592" t="s">
        <v>1146</v>
      </c>
      <c r="C592" t="s">
        <v>1147</v>
      </c>
      <c r="D592">
        <v>1998000000</v>
      </c>
      <c r="E592" t="s">
        <v>1148</v>
      </c>
      <c r="F592" t="s">
        <v>1149</v>
      </c>
      <c r="G592" t="s">
        <v>1150</v>
      </c>
      <c r="H592" t="s">
        <v>1151</v>
      </c>
      <c r="I592" t="s">
        <v>535</v>
      </c>
      <c r="J592" t="s">
        <v>916</v>
      </c>
      <c r="K592">
        <v>126</v>
      </c>
      <c r="L592" t="s">
        <v>898</v>
      </c>
      <c r="M592" t="s">
        <v>917</v>
      </c>
      <c r="N592">
        <v>21</v>
      </c>
      <c r="O592" t="s">
        <v>716</v>
      </c>
      <c r="P592">
        <v>0</v>
      </c>
      <c r="Q592">
        <v>0</v>
      </c>
      <c r="R592">
        <v>0</v>
      </c>
    </row>
    <row r="593" spans="1:18">
      <c r="A593" t="s">
        <v>1145</v>
      </c>
      <c r="B593" t="s">
        <v>1146</v>
      </c>
      <c r="C593" t="s">
        <v>1147</v>
      </c>
      <c r="D593">
        <v>1998000000</v>
      </c>
      <c r="E593" t="s">
        <v>1148</v>
      </c>
      <c r="F593" t="s">
        <v>1149</v>
      </c>
      <c r="G593" t="s">
        <v>1150</v>
      </c>
      <c r="H593" t="s">
        <v>1151</v>
      </c>
      <c r="I593" t="s">
        <v>535</v>
      </c>
      <c r="J593" t="s">
        <v>918</v>
      </c>
      <c r="K593">
        <v>127</v>
      </c>
      <c r="L593" t="s">
        <v>898</v>
      </c>
      <c r="M593" t="s">
        <v>919</v>
      </c>
      <c r="N593">
        <v>14</v>
      </c>
      <c r="O593" t="s">
        <v>716</v>
      </c>
      <c r="P593">
        <v>0</v>
      </c>
      <c r="Q593">
        <v>0</v>
      </c>
      <c r="R593">
        <v>0</v>
      </c>
    </row>
    <row r="594" spans="1:18">
      <c r="A594" t="s">
        <v>1145</v>
      </c>
      <c r="B594" t="s">
        <v>1146</v>
      </c>
      <c r="C594" t="s">
        <v>1147</v>
      </c>
      <c r="D594">
        <v>1998000000</v>
      </c>
      <c r="E594" t="s">
        <v>1148</v>
      </c>
      <c r="F594" t="s">
        <v>1149</v>
      </c>
      <c r="G594" t="s">
        <v>1150</v>
      </c>
      <c r="H594" t="s">
        <v>1151</v>
      </c>
      <c r="I594" t="s">
        <v>535</v>
      </c>
      <c r="J594" t="s">
        <v>920</v>
      </c>
      <c r="K594">
        <v>128</v>
      </c>
      <c r="L594" t="s">
        <v>898</v>
      </c>
      <c r="M594" t="s">
        <v>921</v>
      </c>
      <c r="N594">
        <v>12</v>
      </c>
      <c r="O594" t="s">
        <v>716</v>
      </c>
      <c r="P594">
        <v>0</v>
      </c>
      <c r="Q594">
        <v>0</v>
      </c>
      <c r="R594">
        <v>0</v>
      </c>
    </row>
    <row r="595" spans="1:18">
      <c r="A595" t="s">
        <v>1145</v>
      </c>
      <c r="B595" t="s">
        <v>1146</v>
      </c>
      <c r="C595" t="s">
        <v>1147</v>
      </c>
      <c r="D595">
        <v>1998000000</v>
      </c>
      <c r="E595" t="s">
        <v>1148</v>
      </c>
      <c r="F595" t="s">
        <v>1149</v>
      </c>
      <c r="G595" t="s">
        <v>1150</v>
      </c>
      <c r="H595" t="s">
        <v>1151</v>
      </c>
      <c r="I595" t="s">
        <v>535</v>
      </c>
      <c r="J595" t="s">
        <v>922</v>
      </c>
      <c r="K595">
        <v>129</v>
      </c>
      <c r="L595" t="s">
        <v>898</v>
      </c>
      <c r="M595" t="s">
        <v>923</v>
      </c>
      <c r="N595">
        <v>9</v>
      </c>
      <c r="O595" t="s">
        <v>716</v>
      </c>
      <c r="P595">
        <v>0</v>
      </c>
      <c r="Q595">
        <v>0</v>
      </c>
      <c r="R595">
        <v>0</v>
      </c>
    </row>
    <row r="596" spans="1:18">
      <c r="A596" t="s">
        <v>1145</v>
      </c>
      <c r="B596" t="s">
        <v>1146</v>
      </c>
      <c r="C596" t="s">
        <v>1147</v>
      </c>
      <c r="D596">
        <v>1998000000</v>
      </c>
      <c r="E596" t="s">
        <v>1148</v>
      </c>
      <c r="F596" t="s">
        <v>1149</v>
      </c>
      <c r="G596" t="s">
        <v>1150</v>
      </c>
      <c r="H596" t="s">
        <v>1151</v>
      </c>
      <c r="I596" t="s">
        <v>535</v>
      </c>
      <c r="J596" t="s">
        <v>924</v>
      </c>
      <c r="K596">
        <v>130</v>
      </c>
      <c r="L596" t="s">
        <v>898</v>
      </c>
      <c r="M596" t="s">
        <v>925</v>
      </c>
      <c r="N596">
        <v>12</v>
      </c>
      <c r="O596" t="s">
        <v>716</v>
      </c>
      <c r="P596">
        <v>0</v>
      </c>
      <c r="Q596">
        <v>0</v>
      </c>
      <c r="R596">
        <v>0</v>
      </c>
    </row>
    <row r="597" spans="1:18">
      <c r="A597" t="s">
        <v>1145</v>
      </c>
      <c r="B597" t="s">
        <v>1146</v>
      </c>
      <c r="C597" t="s">
        <v>1147</v>
      </c>
      <c r="D597">
        <v>1998000000</v>
      </c>
      <c r="E597" t="s">
        <v>1148</v>
      </c>
      <c r="F597" t="s">
        <v>1149</v>
      </c>
      <c r="G597" t="s">
        <v>1150</v>
      </c>
      <c r="H597" t="s">
        <v>1151</v>
      </c>
      <c r="I597" t="s">
        <v>535</v>
      </c>
      <c r="J597" t="s">
        <v>926</v>
      </c>
      <c r="K597">
        <v>131</v>
      </c>
      <c r="L597" t="s">
        <v>898</v>
      </c>
      <c r="M597" t="s">
        <v>927</v>
      </c>
      <c r="N597">
        <v>8</v>
      </c>
      <c r="O597" t="s">
        <v>716</v>
      </c>
      <c r="P597">
        <v>0</v>
      </c>
      <c r="Q597">
        <v>0</v>
      </c>
      <c r="R597">
        <v>0</v>
      </c>
    </row>
    <row r="598" spans="1:18">
      <c r="A598" t="s">
        <v>1145</v>
      </c>
      <c r="B598" t="s">
        <v>1146</v>
      </c>
      <c r="C598" t="s">
        <v>1147</v>
      </c>
      <c r="D598">
        <v>1998000000</v>
      </c>
      <c r="E598" t="s">
        <v>1148</v>
      </c>
      <c r="F598" t="s">
        <v>1149</v>
      </c>
      <c r="G598" t="s">
        <v>1150</v>
      </c>
      <c r="H598" t="s">
        <v>1151</v>
      </c>
      <c r="I598" t="s">
        <v>535</v>
      </c>
      <c r="J598" t="s">
        <v>928</v>
      </c>
      <c r="K598">
        <v>132</v>
      </c>
      <c r="L598" t="s">
        <v>898</v>
      </c>
      <c r="M598" t="s">
        <v>929</v>
      </c>
      <c r="N598">
        <v>10</v>
      </c>
      <c r="O598" t="s">
        <v>716</v>
      </c>
      <c r="P598">
        <v>0</v>
      </c>
      <c r="Q598">
        <v>0</v>
      </c>
      <c r="R598">
        <v>0</v>
      </c>
    </row>
    <row r="599" spans="1:18">
      <c r="A599" t="s">
        <v>1145</v>
      </c>
      <c r="B599" t="s">
        <v>1146</v>
      </c>
      <c r="C599" t="s">
        <v>1147</v>
      </c>
      <c r="D599">
        <v>1998000000</v>
      </c>
      <c r="E599" t="s">
        <v>1148</v>
      </c>
      <c r="F599" t="s">
        <v>1149</v>
      </c>
      <c r="G599" t="s">
        <v>1150</v>
      </c>
      <c r="H599" t="s">
        <v>1151</v>
      </c>
      <c r="I599" t="s">
        <v>535</v>
      </c>
      <c r="J599" t="s">
        <v>930</v>
      </c>
      <c r="K599">
        <v>133</v>
      </c>
      <c r="L599" t="s">
        <v>898</v>
      </c>
      <c r="M599" t="s">
        <v>931</v>
      </c>
      <c r="N599">
        <v>2</v>
      </c>
      <c r="O599" t="s">
        <v>716</v>
      </c>
      <c r="P599">
        <v>0</v>
      </c>
      <c r="Q599">
        <v>0</v>
      </c>
      <c r="R599">
        <v>0</v>
      </c>
    </row>
    <row r="600" spans="1:18">
      <c r="A600" t="s">
        <v>1145</v>
      </c>
      <c r="B600" t="s">
        <v>1146</v>
      </c>
      <c r="C600" t="s">
        <v>1147</v>
      </c>
      <c r="D600">
        <v>1998000000</v>
      </c>
      <c r="E600" t="s">
        <v>1148</v>
      </c>
      <c r="F600" t="s">
        <v>1149</v>
      </c>
      <c r="G600" t="s">
        <v>1150</v>
      </c>
      <c r="H600" t="s">
        <v>1151</v>
      </c>
      <c r="I600" t="s">
        <v>535</v>
      </c>
      <c r="J600" t="s">
        <v>932</v>
      </c>
      <c r="K600">
        <v>134</v>
      </c>
      <c r="L600" t="s">
        <v>898</v>
      </c>
      <c r="M600" t="s">
        <v>933</v>
      </c>
      <c r="N600">
        <v>3</v>
      </c>
      <c r="O600" t="s">
        <v>716</v>
      </c>
      <c r="P600">
        <v>0</v>
      </c>
      <c r="Q600">
        <v>0</v>
      </c>
      <c r="R600">
        <v>0</v>
      </c>
    </row>
    <row r="601" spans="1:18">
      <c r="A601" t="s">
        <v>1145</v>
      </c>
      <c r="B601" t="s">
        <v>1146</v>
      </c>
      <c r="C601" t="s">
        <v>1147</v>
      </c>
      <c r="D601">
        <v>1998000000</v>
      </c>
      <c r="E601" t="s">
        <v>1148</v>
      </c>
      <c r="F601" t="s">
        <v>1149</v>
      </c>
      <c r="G601" t="s">
        <v>1150</v>
      </c>
      <c r="H601" t="s">
        <v>1151</v>
      </c>
      <c r="I601" t="s">
        <v>535</v>
      </c>
      <c r="J601" t="s">
        <v>934</v>
      </c>
      <c r="K601">
        <v>135</v>
      </c>
      <c r="L601" t="s">
        <v>898</v>
      </c>
      <c r="M601" t="s">
        <v>935</v>
      </c>
      <c r="N601">
        <v>2</v>
      </c>
      <c r="O601" t="s">
        <v>716</v>
      </c>
      <c r="P601">
        <v>0</v>
      </c>
      <c r="Q601">
        <v>0</v>
      </c>
      <c r="R601">
        <v>0</v>
      </c>
    </row>
    <row r="602" spans="1:18">
      <c r="A602" t="s">
        <v>1145</v>
      </c>
      <c r="B602" t="s">
        <v>1146</v>
      </c>
      <c r="C602" t="s">
        <v>1147</v>
      </c>
      <c r="D602">
        <v>1998000000</v>
      </c>
      <c r="E602" t="s">
        <v>1148</v>
      </c>
      <c r="F602" t="s">
        <v>1149</v>
      </c>
      <c r="G602" t="s">
        <v>1150</v>
      </c>
      <c r="H602" t="s">
        <v>1151</v>
      </c>
      <c r="I602" t="s">
        <v>535</v>
      </c>
      <c r="J602" t="s">
        <v>936</v>
      </c>
      <c r="K602">
        <v>136</v>
      </c>
      <c r="L602" t="s">
        <v>898</v>
      </c>
      <c r="M602" t="s">
        <v>937</v>
      </c>
      <c r="N602">
        <v>1</v>
      </c>
      <c r="O602" t="s">
        <v>716</v>
      </c>
      <c r="P602">
        <v>0</v>
      </c>
      <c r="Q602">
        <v>0</v>
      </c>
      <c r="R602">
        <v>0</v>
      </c>
    </row>
    <row r="603" spans="1:18">
      <c r="A603" t="s">
        <v>1145</v>
      </c>
      <c r="B603" t="s">
        <v>1146</v>
      </c>
      <c r="C603" t="s">
        <v>1147</v>
      </c>
      <c r="D603">
        <v>1998000000</v>
      </c>
      <c r="E603" t="s">
        <v>1148</v>
      </c>
      <c r="F603" t="s">
        <v>1149</v>
      </c>
      <c r="G603" t="s">
        <v>1150</v>
      </c>
      <c r="H603" t="s">
        <v>1151</v>
      </c>
      <c r="I603" t="s">
        <v>535</v>
      </c>
      <c r="J603" t="s">
        <v>938</v>
      </c>
      <c r="K603">
        <v>137</v>
      </c>
      <c r="L603" t="s">
        <v>740</v>
      </c>
      <c r="M603" t="s">
        <v>939</v>
      </c>
      <c r="N603">
        <v>0</v>
      </c>
      <c r="O603" t="s">
        <v>1429</v>
      </c>
      <c r="P603">
        <v>0</v>
      </c>
      <c r="Q603">
        <v>0</v>
      </c>
      <c r="R603">
        <v>0</v>
      </c>
    </row>
    <row r="604" spans="1:18">
      <c r="A604" t="s">
        <v>1145</v>
      </c>
      <c r="B604" t="s">
        <v>1146</v>
      </c>
      <c r="C604" t="s">
        <v>1147</v>
      </c>
      <c r="D604">
        <v>1998000000</v>
      </c>
      <c r="E604" t="s">
        <v>1148</v>
      </c>
      <c r="F604" t="s">
        <v>1149</v>
      </c>
      <c r="G604" t="s">
        <v>1150</v>
      </c>
      <c r="H604" t="s">
        <v>1151</v>
      </c>
      <c r="I604" t="s">
        <v>535</v>
      </c>
      <c r="J604" t="s">
        <v>940</v>
      </c>
      <c r="K604">
        <v>138</v>
      </c>
      <c r="L604" t="s">
        <v>941</v>
      </c>
      <c r="M604" t="s">
        <v>899</v>
      </c>
      <c r="N604">
        <v>1</v>
      </c>
      <c r="O604" t="s">
        <v>716</v>
      </c>
      <c r="P604">
        <v>0</v>
      </c>
      <c r="Q604">
        <v>0</v>
      </c>
      <c r="R604">
        <v>0</v>
      </c>
    </row>
    <row r="605" spans="1:18">
      <c r="A605" t="s">
        <v>1145</v>
      </c>
      <c r="B605" t="s">
        <v>1146</v>
      </c>
      <c r="C605" t="s">
        <v>1147</v>
      </c>
      <c r="D605">
        <v>1998000000</v>
      </c>
      <c r="E605" t="s">
        <v>1148</v>
      </c>
      <c r="F605" t="s">
        <v>1149</v>
      </c>
      <c r="G605" t="s">
        <v>1150</v>
      </c>
      <c r="H605" t="s">
        <v>1151</v>
      </c>
      <c r="I605" t="s">
        <v>535</v>
      </c>
      <c r="J605" t="s">
        <v>942</v>
      </c>
      <c r="K605">
        <v>139</v>
      </c>
      <c r="L605" t="s">
        <v>941</v>
      </c>
      <c r="M605" t="s">
        <v>901</v>
      </c>
      <c r="N605">
        <v>1</v>
      </c>
      <c r="O605" t="s">
        <v>716</v>
      </c>
      <c r="P605">
        <v>0</v>
      </c>
      <c r="Q605">
        <v>0</v>
      </c>
      <c r="R605">
        <v>0</v>
      </c>
    </row>
    <row r="606" spans="1:18">
      <c r="A606" t="s">
        <v>1145</v>
      </c>
      <c r="B606" t="s">
        <v>1146</v>
      </c>
      <c r="C606" t="s">
        <v>1147</v>
      </c>
      <c r="D606">
        <v>1998000000</v>
      </c>
      <c r="E606" t="s">
        <v>1148</v>
      </c>
      <c r="F606" t="s">
        <v>1149</v>
      </c>
      <c r="G606" t="s">
        <v>1150</v>
      </c>
      <c r="H606" t="s">
        <v>1151</v>
      </c>
      <c r="I606" t="s">
        <v>535</v>
      </c>
      <c r="J606" t="s">
        <v>943</v>
      </c>
      <c r="K606">
        <v>140</v>
      </c>
      <c r="L606" t="s">
        <v>941</v>
      </c>
      <c r="M606" t="s">
        <v>903</v>
      </c>
      <c r="N606">
        <v>6</v>
      </c>
      <c r="O606" t="s">
        <v>716</v>
      </c>
      <c r="P606">
        <v>0</v>
      </c>
      <c r="Q606">
        <v>0</v>
      </c>
      <c r="R606">
        <v>0</v>
      </c>
    </row>
    <row r="607" spans="1:18">
      <c r="A607" t="s">
        <v>1145</v>
      </c>
      <c r="B607" t="s">
        <v>1146</v>
      </c>
      <c r="C607" t="s">
        <v>1147</v>
      </c>
      <c r="D607">
        <v>1998000000</v>
      </c>
      <c r="E607" t="s">
        <v>1148</v>
      </c>
      <c r="F607" t="s">
        <v>1149</v>
      </c>
      <c r="G607" t="s">
        <v>1150</v>
      </c>
      <c r="H607" t="s">
        <v>1151</v>
      </c>
      <c r="I607" t="s">
        <v>535</v>
      </c>
      <c r="J607" t="s">
        <v>944</v>
      </c>
      <c r="K607">
        <v>141</v>
      </c>
      <c r="L607" t="s">
        <v>941</v>
      </c>
      <c r="M607" t="s">
        <v>905</v>
      </c>
      <c r="N607">
        <v>6</v>
      </c>
      <c r="O607" t="s">
        <v>716</v>
      </c>
      <c r="P607">
        <v>0</v>
      </c>
      <c r="Q607">
        <v>0</v>
      </c>
      <c r="R607">
        <v>0</v>
      </c>
    </row>
    <row r="608" spans="1:18">
      <c r="A608" t="s">
        <v>1145</v>
      </c>
      <c r="B608" t="s">
        <v>1146</v>
      </c>
      <c r="C608" t="s">
        <v>1147</v>
      </c>
      <c r="D608">
        <v>1998000000</v>
      </c>
      <c r="E608" t="s">
        <v>1148</v>
      </c>
      <c r="F608" t="s">
        <v>1149</v>
      </c>
      <c r="G608" t="s">
        <v>1150</v>
      </c>
      <c r="H608" t="s">
        <v>1151</v>
      </c>
      <c r="I608" t="s">
        <v>535</v>
      </c>
      <c r="J608" t="s">
        <v>945</v>
      </c>
      <c r="K608">
        <v>142</v>
      </c>
      <c r="L608" t="s">
        <v>941</v>
      </c>
      <c r="M608" t="s">
        <v>907</v>
      </c>
      <c r="N608">
        <v>8</v>
      </c>
      <c r="O608" t="s">
        <v>716</v>
      </c>
      <c r="P608">
        <v>0</v>
      </c>
      <c r="Q608">
        <v>0</v>
      </c>
      <c r="R608">
        <v>0</v>
      </c>
    </row>
    <row r="609" spans="1:18">
      <c r="A609" t="s">
        <v>1145</v>
      </c>
      <c r="B609" t="s">
        <v>1146</v>
      </c>
      <c r="C609" t="s">
        <v>1147</v>
      </c>
      <c r="D609">
        <v>1998000000</v>
      </c>
      <c r="E609" t="s">
        <v>1148</v>
      </c>
      <c r="F609" t="s">
        <v>1149</v>
      </c>
      <c r="G609" t="s">
        <v>1150</v>
      </c>
      <c r="H609" t="s">
        <v>1151</v>
      </c>
      <c r="I609" t="s">
        <v>535</v>
      </c>
      <c r="J609" t="s">
        <v>946</v>
      </c>
      <c r="K609">
        <v>143</v>
      </c>
      <c r="L609" t="s">
        <v>941</v>
      </c>
      <c r="M609" t="s">
        <v>909</v>
      </c>
      <c r="N609">
        <v>8</v>
      </c>
      <c r="O609" t="s">
        <v>716</v>
      </c>
      <c r="P609">
        <v>0</v>
      </c>
      <c r="Q609">
        <v>0</v>
      </c>
      <c r="R609">
        <v>0</v>
      </c>
    </row>
    <row r="610" spans="1:18">
      <c r="A610" t="s">
        <v>1145</v>
      </c>
      <c r="B610" t="s">
        <v>1146</v>
      </c>
      <c r="C610" t="s">
        <v>1147</v>
      </c>
      <c r="D610">
        <v>1998000000</v>
      </c>
      <c r="E610" t="s">
        <v>1148</v>
      </c>
      <c r="F610" t="s">
        <v>1149</v>
      </c>
      <c r="G610" t="s">
        <v>1150</v>
      </c>
      <c r="H610" t="s">
        <v>1151</v>
      </c>
      <c r="I610" t="s">
        <v>535</v>
      </c>
      <c r="J610" t="s">
        <v>947</v>
      </c>
      <c r="K610">
        <v>144</v>
      </c>
      <c r="L610" t="s">
        <v>941</v>
      </c>
      <c r="M610" t="s">
        <v>911</v>
      </c>
      <c r="N610">
        <v>12</v>
      </c>
      <c r="O610" t="s">
        <v>716</v>
      </c>
      <c r="P610">
        <v>0</v>
      </c>
      <c r="Q610">
        <v>0</v>
      </c>
      <c r="R610">
        <v>0</v>
      </c>
    </row>
    <row r="611" spans="1:18">
      <c r="A611" t="s">
        <v>1145</v>
      </c>
      <c r="B611" t="s">
        <v>1146</v>
      </c>
      <c r="C611" t="s">
        <v>1147</v>
      </c>
      <c r="D611">
        <v>1998000000</v>
      </c>
      <c r="E611" t="s">
        <v>1148</v>
      </c>
      <c r="F611" t="s">
        <v>1149</v>
      </c>
      <c r="G611" t="s">
        <v>1150</v>
      </c>
      <c r="H611" t="s">
        <v>1151</v>
      </c>
      <c r="I611" t="s">
        <v>535</v>
      </c>
      <c r="J611" t="s">
        <v>948</v>
      </c>
      <c r="K611">
        <v>145</v>
      </c>
      <c r="L611" t="s">
        <v>941</v>
      </c>
      <c r="M611" t="s">
        <v>913</v>
      </c>
      <c r="N611">
        <v>13</v>
      </c>
      <c r="O611" t="s">
        <v>716</v>
      </c>
      <c r="P611">
        <v>0</v>
      </c>
      <c r="Q611">
        <v>0</v>
      </c>
      <c r="R611">
        <v>0</v>
      </c>
    </row>
    <row r="612" spans="1:18">
      <c r="A612" t="s">
        <v>1145</v>
      </c>
      <c r="B612" t="s">
        <v>1146</v>
      </c>
      <c r="C612" t="s">
        <v>1147</v>
      </c>
      <c r="D612">
        <v>1998000000</v>
      </c>
      <c r="E612" t="s">
        <v>1148</v>
      </c>
      <c r="F612" t="s">
        <v>1149</v>
      </c>
      <c r="G612" t="s">
        <v>1150</v>
      </c>
      <c r="H612" t="s">
        <v>1151</v>
      </c>
      <c r="I612" t="s">
        <v>535</v>
      </c>
      <c r="J612" t="s">
        <v>949</v>
      </c>
      <c r="K612">
        <v>146</v>
      </c>
      <c r="L612" t="s">
        <v>941</v>
      </c>
      <c r="M612" t="s">
        <v>915</v>
      </c>
      <c r="N612">
        <v>12</v>
      </c>
      <c r="O612" t="s">
        <v>716</v>
      </c>
      <c r="P612">
        <v>0</v>
      </c>
      <c r="Q612">
        <v>0</v>
      </c>
      <c r="R612">
        <v>0</v>
      </c>
    </row>
    <row r="613" spans="1:18">
      <c r="A613" t="s">
        <v>1145</v>
      </c>
      <c r="B613" t="s">
        <v>1146</v>
      </c>
      <c r="C613" t="s">
        <v>1147</v>
      </c>
      <c r="D613">
        <v>1998000000</v>
      </c>
      <c r="E613" t="s">
        <v>1148</v>
      </c>
      <c r="F613" t="s">
        <v>1149</v>
      </c>
      <c r="G613" t="s">
        <v>1150</v>
      </c>
      <c r="H613" t="s">
        <v>1151</v>
      </c>
      <c r="I613" t="s">
        <v>535</v>
      </c>
      <c r="J613" t="s">
        <v>950</v>
      </c>
      <c r="K613">
        <v>147</v>
      </c>
      <c r="L613" t="s">
        <v>941</v>
      </c>
      <c r="M613" t="s">
        <v>917</v>
      </c>
      <c r="N613">
        <v>16</v>
      </c>
      <c r="O613" t="s">
        <v>716</v>
      </c>
      <c r="P613">
        <v>0</v>
      </c>
      <c r="Q613">
        <v>0</v>
      </c>
      <c r="R613">
        <v>0</v>
      </c>
    </row>
    <row r="614" spans="1:18">
      <c r="A614" t="s">
        <v>1145</v>
      </c>
      <c r="B614" t="s">
        <v>1146</v>
      </c>
      <c r="C614" t="s">
        <v>1147</v>
      </c>
      <c r="D614">
        <v>1998000000</v>
      </c>
      <c r="E614" t="s">
        <v>1148</v>
      </c>
      <c r="F614" t="s">
        <v>1149</v>
      </c>
      <c r="G614" t="s">
        <v>1150</v>
      </c>
      <c r="H614" t="s">
        <v>1151</v>
      </c>
      <c r="I614" t="s">
        <v>535</v>
      </c>
      <c r="J614" t="s">
        <v>951</v>
      </c>
      <c r="K614">
        <v>148</v>
      </c>
      <c r="L614" t="s">
        <v>941</v>
      </c>
      <c r="M614" t="s">
        <v>919</v>
      </c>
      <c r="N614">
        <v>10</v>
      </c>
      <c r="O614" t="s">
        <v>716</v>
      </c>
      <c r="P614">
        <v>0</v>
      </c>
      <c r="Q614">
        <v>0</v>
      </c>
      <c r="R614">
        <v>0</v>
      </c>
    </row>
    <row r="615" spans="1:18">
      <c r="A615" t="s">
        <v>1145</v>
      </c>
      <c r="B615" t="s">
        <v>1146</v>
      </c>
      <c r="C615" t="s">
        <v>1147</v>
      </c>
      <c r="D615">
        <v>1998000000</v>
      </c>
      <c r="E615" t="s">
        <v>1148</v>
      </c>
      <c r="F615" t="s">
        <v>1149</v>
      </c>
      <c r="G615" t="s">
        <v>1150</v>
      </c>
      <c r="H615" t="s">
        <v>1151</v>
      </c>
      <c r="I615" t="s">
        <v>535</v>
      </c>
      <c r="J615" t="s">
        <v>952</v>
      </c>
      <c r="K615">
        <v>149</v>
      </c>
      <c r="L615" t="s">
        <v>941</v>
      </c>
      <c r="M615" t="s">
        <v>921</v>
      </c>
      <c r="N615">
        <v>9</v>
      </c>
      <c r="O615" t="s">
        <v>716</v>
      </c>
      <c r="P615">
        <v>0</v>
      </c>
      <c r="Q615">
        <v>0</v>
      </c>
      <c r="R615">
        <v>0</v>
      </c>
    </row>
    <row r="616" spans="1:18">
      <c r="A616" t="s">
        <v>1145</v>
      </c>
      <c r="B616" t="s">
        <v>1146</v>
      </c>
      <c r="C616" t="s">
        <v>1147</v>
      </c>
      <c r="D616">
        <v>1998000000</v>
      </c>
      <c r="E616" t="s">
        <v>1148</v>
      </c>
      <c r="F616" t="s">
        <v>1149</v>
      </c>
      <c r="G616" t="s">
        <v>1150</v>
      </c>
      <c r="H616" t="s">
        <v>1151</v>
      </c>
      <c r="I616" t="s">
        <v>535</v>
      </c>
      <c r="J616" t="s">
        <v>953</v>
      </c>
      <c r="K616">
        <v>150</v>
      </c>
      <c r="L616" t="s">
        <v>941</v>
      </c>
      <c r="M616" t="s">
        <v>923</v>
      </c>
      <c r="N616">
        <v>7</v>
      </c>
      <c r="O616" t="s">
        <v>716</v>
      </c>
      <c r="P616">
        <v>0</v>
      </c>
      <c r="Q616">
        <v>0</v>
      </c>
      <c r="R616">
        <v>0</v>
      </c>
    </row>
    <row r="617" spans="1:18">
      <c r="A617" t="s">
        <v>1145</v>
      </c>
      <c r="B617" t="s">
        <v>1146</v>
      </c>
      <c r="C617" t="s">
        <v>1147</v>
      </c>
      <c r="D617">
        <v>1998000000</v>
      </c>
      <c r="E617" t="s">
        <v>1148</v>
      </c>
      <c r="F617" t="s">
        <v>1149</v>
      </c>
      <c r="G617" t="s">
        <v>1150</v>
      </c>
      <c r="H617" t="s">
        <v>1151</v>
      </c>
      <c r="I617" t="s">
        <v>535</v>
      </c>
      <c r="J617" t="s">
        <v>954</v>
      </c>
      <c r="K617">
        <v>151</v>
      </c>
      <c r="L617" t="s">
        <v>941</v>
      </c>
      <c r="M617" t="s">
        <v>925</v>
      </c>
      <c r="N617">
        <v>9</v>
      </c>
      <c r="O617" t="s">
        <v>716</v>
      </c>
      <c r="P617">
        <v>0</v>
      </c>
      <c r="Q617">
        <v>0</v>
      </c>
      <c r="R617">
        <v>0</v>
      </c>
    </row>
    <row r="618" spans="1:18">
      <c r="A618" t="s">
        <v>1145</v>
      </c>
      <c r="B618" t="s">
        <v>1146</v>
      </c>
      <c r="C618" t="s">
        <v>1147</v>
      </c>
      <c r="D618">
        <v>1998000000</v>
      </c>
      <c r="E618" t="s">
        <v>1148</v>
      </c>
      <c r="F618" t="s">
        <v>1149</v>
      </c>
      <c r="G618" t="s">
        <v>1150</v>
      </c>
      <c r="H618" t="s">
        <v>1151</v>
      </c>
      <c r="I618" t="s">
        <v>535</v>
      </c>
      <c r="J618" t="s">
        <v>955</v>
      </c>
      <c r="K618">
        <v>152</v>
      </c>
      <c r="L618" t="s">
        <v>941</v>
      </c>
      <c r="M618" t="s">
        <v>927</v>
      </c>
      <c r="N618">
        <v>6</v>
      </c>
      <c r="O618" t="s">
        <v>716</v>
      </c>
      <c r="P618">
        <v>0</v>
      </c>
      <c r="Q618">
        <v>0</v>
      </c>
      <c r="R618">
        <v>0</v>
      </c>
    </row>
    <row r="619" spans="1:18">
      <c r="A619" t="s">
        <v>1145</v>
      </c>
      <c r="B619" t="s">
        <v>1146</v>
      </c>
      <c r="C619" t="s">
        <v>1147</v>
      </c>
      <c r="D619">
        <v>1998000000</v>
      </c>
      <c r="E619" t="s">
        <v>1148</v>
      </c>
      <c r="F619" t="s">
        <v>1149</v>
      </c>
      <c r="G619" t="s">
        <v>1150</v>
      </c>
      <c r="H619" t="s">
        <v>1151</v>
      </c>
      <c r="I619" t="s">
        <v>535</v>
      </c>
      <c r="J619" t="s">
        <v>956</v>
      </c>
      <c r="K619">
        <v>153</v>
      </c>
      <c r="L619" t="s">
        <v>941</v>
      </c>
      <c r="M619" t="s">
        <v>929</v>
      </c>
      <c r="N619">
        <v>8</v>
      </c>
      <c r="O619" t="s">
        <v>716</v>
      </c>
      <c r="P619">
        <v>0</v>
      </c>
      <c r="Q619">
        <v>0</v>
      </c>
      <c r="R619">
        <v>0</v>
      </c>
    </row>
    <row r="620" spans="1:18">
      <c r="A620" t="s">
        <v>1145</v>
      </c>
      <c r="B620" t="s">
        <v>1146</v>
      </c>
      <c r="C620" t="s">
        <v>1147</v>
      </c>
      <c r="D620">
        <v>1998000000</v>
      </c>
      <c r="E620" t="s">
        <v>1148</v>
      </c>
      <c r="F620" t="s">
        <v>1149</v>
      </c>
      <c r="G620" t="s">
        <v>1150</v>
      </c>
      <c r="H620" t="s">
        <v>1151</v>
      </c>
      <c r="I620" t="s">
        <v>535</v>
      </c>
      <c r="J620" t="s">
        <v>957</v>
      </c>
      <c r="K620">
        <v>154</v>
      </c>
      <c r="L620" t="s">
        <v>941</v>
      </c>
      <c r="M620" t="s">
        <v>931</v>
      </c>
      <c r="N620">
        <v>2</v>
      </c>
      <c r="O620" t="s">
        <v>716</v>
      </c>
      <c r="P620">
        <v>0</v>
      </c>
      <c r="Q620">
        <v>0</v>
      </c>
      <c r="R620">
        <v>0</v>
      </c>
    </row>
    <row r="621" spans="1:18">
      <c r="A621" t="s">
        <v>1145</v>
      </c>
      <c r="B621" t="s">
        <v>1146</v>
      </c>
      <c r="C621" t="s">
        <v>1147</v>
      </c>
      <c r="D621">
        <v>1998000000</v>
      </c>
      <c r="E621" t="s">
        <v>1148</v>
      </c>
      <c r="F621" t="s">
        <v>1149</v>
      </c>
      <c r="G621" t="s">
        <v>1150</v>
      </c>
      <c r="H621" t="s">
        <v>1151</v>
      </c>
      <c r="I621" t="s">
        <v>535</v>
      </c>
      <c r="J621" t="s">
        <v>958</v>
      </c>
      <c r="K621">
        <v>155</v>
      </c>
      <c r="L621" t="s">
        <v>941</v>
      </c>
      <c r="M621" t="s">
        <v>933</v>
      </c>
      <c r="N621">
        <v>2</v>
      </c>
      <c r="O621" t="s">
        <v>716</v>
      </c>
      <c r="P621">
        <v>0</v>
      </c>
      <c r="Q621">
        <v>0</v>
      </c>
      <c r="R621">
        <v>0</v>
      </c>
    </row>
    <row r="622" spans="1:18">
      <c r="A622" t="s">
        <v>1145</v>
      </c>
      <c r="B622" t="s">
        <v>1146</v>
      </c>
      <c r="C622" t="s">
        <v>1147</v>
      </c>
      <c r="D622">
        <v>1998000000</v>
      </c>
      <c r="E622" t="s">
        <v>1148</v>
      </c>
      <c r="F622" t="s">
        <v>1149</v>
      </c>
      <c r="G622" t="s">
        <v>1150</v>
      </c>
      <c r="H622" t="s">
        <v>1151</v>
      </c>
      <c r="I622" t="s">
        <v>535</v>
      </c>
      <c r="J622" t="s">
        <v>959</v>
      </c>
      <c r="K622">
        <v>156</v>
      </c>
      <c r="L622" t="s">
        <v>941</v>
      </c>
      <c r="M622" t="s">
        <v>935</v>
      </c>
      <c r="N622">
        <v>2</v>
      </c>
      <c r="O622" t="s">
        <v>716</v>
      </c>
      <c r="P622">
        <v>0</v>
      </c>
      <c r="Q622">
        <v>0</v>
      </c>
      <c r="R622">
        <v>0</v>
      </c>
    </row>
    <row r="623" spans="1:18">
      <c r="A623" t="s">
        <v>1145</v>
      </c>
      <c r="B623" t="s">
        <v>1146</v>
      </c>
      <c r="C623" t="s">
        <v>1147</v>
      </c>
      <c r="D623">
        <v>1998000000</v>
      </c>
      <c r="E623" t="s">
        <v>1148</v>
      </c>
      <c r="F623" t="s">
        <v>1149</v>
      </c>
      <c r="G623" t="s">
        <v>1150</v>
      </c>
      <c r="H623" t="s">
        <v>1151</v>
      </c>
      <c r="I623" t="s">
        <v>535</v>
      </c>
      <c r="J623" t="s">
        <v>960</v>
      </c>
      <c r="K623">
        <v>157</v>
      </c>
      <c r="L623" t="s">
        <v>941</v>
      </c>
      <c r="M623" t="s">
        <v>937</v>
      </c>
      <c r="N623">
        <v>1</v>
      </c>
      <c r="O623" t="s">
        <v>716</v>
      </c>
      <c r="P623">
        <v>0</v>
      </c>
      <c r="Q623">
        <v>0</v>
      </c>
      <c r="R623">
        <v>0</v>
      </c>
    </row>
    <row r="624" spans="1:18">
      <c r="A624" t="s">
        <v>1145</v>
      </c>
      <c r="B624" t="s">
        <v>1146</v>
      </c>
      <c r="C624" t="s">
        <v>1147</v>
      </c>
      <c r="D624">
        <v>1998000000</v>
      </c>
      <c r="E624" t="s">
        <v>1148</v>
      </c>
      <c r="F624" t="s">
        <v>1149</v>
      </c>
      <c r="G624" t="s">
        <v>1150</v>
      </c>
      <c r="H624" t="s">
        <v>1151</v>
      </c>
      <c r="I624" t="s">
        <v>535</v>
      </c>
      <c r="J624" t="s">
        <v>961</v>
      </c>
      <c r="K624">
        <v>158</v>
      </c>
      <c r="L624" t="s">
        <v>962</v>
      </c>
      <c r="M624" t="s">
        <v>1155</v>
      </c>
      <c r="N624">
        <v>3</v>
      </c>
      <c r="O624" t="s">
        <v>1433</v>
      </c>
      <c r="P624">
        <v>0</v>
      </c>
      <c r="Q624">
        <v>0</v>
      </c>
      <c r="R624">
        <v>0</v>
      </c>
    </row>
    <row r="625" spans="1:18">
      <c r="A625" t="s">
        <v>1145</v>
      </c>
      <c r="B625" t="s">
        <v>1146</v>
      </c>
      <c r="C625" t="s">
        <v>1147</v>
      </c>
      <c r="D625">
        <v>1998000000</v>
      </c>
      <c r="E625" t="s">
        <v>1148</v>
      </c>
      <c r="F625" t="s">
        <v>1149</v>
      </c>
      <c r="G625" t="s">
        <v>1150</v>
      </c>
      <c r="H625" t="s">
        <v>1151</v>
      </c>
      <c r="I625" t="s">
        <v>535</v>
      </c>
      <c r="J625" t="s">
        <v>963</v>
      </c>
      <c r="K625">
        <v>159</v>
      </c>
      <c r="L625" t="s">
        <v>964</v>
      </c>
      <c r="M625" t="s">
        <v>965</v>
      </c>
      <c r="N625">
        <v>15</v>
      </c>
      <c r="O625" t="s">
        <v>1433</v>
      </c>
      <c r="P625">
        <v>0</v>
      </c>
      <c r="Q625">
        <v>0</v>
      </c>
      <c r="R625">
        <v>0</v>
      </c>
    </row>
    <row r="626" spans="1:18">
      <c r="A626" t="s">
        <v>1145</v>
      </c>
      <c r="B626" t="s">
        <v>1146</v>
      </c>
      <c r="C626" t="s">
        <v>1147</v>
      </c>
      <c r="D626">
        <v>1998000000</v>
      </c>
      <c r="E626" t="s">
        <v>1148</v>
      </c>
      <c r="F626" t="s">
        <v>1149</v>
      </c>
      <c r="G626" t="s">
        <v>1150</v>
      </c>
      <c r="H626" t="s">
        <v>1151</v>
      </c>
      <c r="I626" t="s">
        <v>535</v>
      </c>
      <c r="J626" t="s">
        <v>966</v>
      </c>
      <c r="K626">
        <v>160</v>
      </c>
      <c r="L626" t="s">
        <v>964</v>
      </c>
      <c r="M626" t="s">
        <v>967</v>
      </c>
      <c r="N626">
        <v>87</v>
      </c>
      <c r="O626" t="s">
        <v>1433</v>
      </c>
      <c r="P626">
        <v>0</v>
      </c>
      <c r="Q626">
        <v>0</v>
      </c>
      <c r="R626">
        <v>0</v>
      </c>
    </row>
    <row r="627" spans="1:18">
      <c r="A627" t="s">
        <v>1145</v>
      </c>
      <c r="B627" t="s">
        <v>1146</v>
      </c>
      <c r="C627" t="s">
        <v>1147</v>
      </c>
      <c r="D627">
        <v>1998000000</v>
      </c>
      <c r="E627" t="s">
        <v>1148</v>
      </c>
      <c r="F627" t="s">
        <v>1149</v>
      </c>
      <c r="G627" t="s">
        <v>1150</v>
      </c>
      <c r="H627" t="s">
        <v>1151</v>
      </c>
      <c r="I627" t="s">
        <v>535</v>
      </c>
      <c r="J627" t="s">
        <v>968</v>
      </c>
      <c r="K627">
        <v>161</v>
      </c>
      <c r="L627" t="s">
        <v>969</v>
      </c>
      <c r="M627" t="s">
        <v>1155</v>
      </c>
      <c r="N627">
        <v>152</v>
      </c>
      <c r="O627" t="s">
        <v>1433</v>
      </c>
      <c r="P627">
        <v>0</v>
      </c>
      <c r="Q627">
        <v>0</v>
      </c>
      <c r="R627">
        <v>0</v>
      </c>
    </row>
    <row r="628" spans="1:18">
      <c r="A628" t="s">
        <v>1145</v>
      </c>
      <c r="B628" t="s">
        <v>1146</v>
      </c>
      <c r="C628" t="s">
        <v>1147</v>
      </c>
      <c r="D628">
        <v>1998000000</v>
      </c>
      <c r="E628" t="s">
        <v>1148</v>
      </c>
      <c r="F628" t="s">
        <v>1149</v>
      </c>
      <c r="G628" t="s">
        <v>1150</v>
      </c>
      <c r="H628" t="s">
        <v>1151</v>
      </c>
      <c r="I628" t="s">
        <v>535</v>
      </c>
      <c r="J628" t="s">
        <v>970</v>
      </c>
      <c r="K628">
        <v>162</v>
      </c>
      <c r="L628" t="s">
        <v>971</v>
      </c>
      <c r="M628" t="s">
        <v>972</v>
      </c>
      <c r="N628">
        <v>89</v>
      </c>
      <c r="O628" t="s">
        <v>1433</v>
      </c>
      <c r="P628">
        <v>0</v>
      </c>
      <c r="Q628">
        <v>0</v>
      </c>
      <c r="R628">
        <v>0</v>
      </c>
    </row>
    <row r="629" spans="1:18">
      <c r="A629" t="s">
        <v>1145</v>
      </c>
      <c r="B629" t="s">
        <v>1146</v>
      </c>
      <c r="C629" t="s">
        <v>1147</v>
      </c>
      <c r="D629">
        <v>1998000000</v>
      </c>
      <c r="E629" t="s">
        <v>1148</v>
      </c>
      <c r="F629" t="s">
        <v>1149</v>
      </c>
      <c r="G629" t="s">
        <v>1150</v>
      </c>
      <c r="H629" t="s">
        <v>1151</v>
      </c>
      <c r="I629" t="s">
        <v>973</v>
      </c>
      <c r="J629" t="s">
        <v>974</v>
      </c>
      <c r="K629">
        <v>1</v>
      </c>
      <c r="L629" t="s">
        <v>975</v>
      </c>
      <c r="M629" t="s">
        <v>976</v>
      </c>
      <c r="N629">
        <v>200</v>
      </c>
      <c r="O629" t="s">
        <v>1173</v>
      </c>
      <c r="P629">
        <v>0</v>
      </c>
      <c r="Q629">
        <v>0</v>
      </c>
      <c r="R629">
        <v>0</v>
      </c>
    </row>
    <row r="630" spans="1:18">
      <c r="A630" t="s">
        <v>1145</v>
      </c>
      <c r="B630" t="s">
        <v>1146</v>
      </c>
      <c r="C630" t="s">
        <v>1147</v>
      </c>
      <c r="D630">
        <v>1998000000</v>
      </c>
      <c r="E630" t="s">
        <v>1148</v>
      </c>
      <c r="F630" t="s">
        <v>1149</v>
      </c>
      <c r="G630" t="s">
        <v>1150</v>
      </c>
      <c r="H630" t="s">
        <v>1151</v>
      </c>
      <c r="I630" t="s">
        <v>973</v>
      </c>
      <c r="J630" t="s">
        <v>977</v>
      </c>
      <c r="K630">
        <v>2</v>
      </c>
      <c r="L630" t="s">
        <v>978</v>
      </c>
      <c r="M630" t="s">
        <v>976</v>
      </c>
      <c r="N630">
        <v>180.69</v>
      </c>
      <c r="O630" t="s">
        <v>1173</v>
      </c>
      <c r="P630">
        <v>0</v>
      </c>
      <c r="Q630">
        <v>0</v>
      </c>
      <c r="R630">
        <v>0</v>
      </c>
    </row>
    <row r="631" spans="1:18">
      <c r="A631" t="s">
        <v>1145</v>
      </c>
      <c r="B631" t="s">
        <v>1146</v>
      </c>
      <c r="C631" t="s">
        <v>1147</v>
      </c>
      <c r="D631">
        <v>1998000000</v>
      </c>
      <c r="E631" t="s">
        <v>1148</v>
      </c>
      <c r="F631" t="s">
        <v>1149</v>
      </c>
      <c r="G631" t="s">
        <v>1150</v>
      </c>
      <c r="H631" t="s">
        <v>1151</v>
      </c>
      <c r="I631" t="s">
        <v>973</v>
      </c>
      <c r="J631" t="s">
        <v>979</v>
      </c>
      <c r="K631">
        <v>3</v>
      </c>
      <c r="L631" t="s">
        <v>980</v>
      </c>
      <c r="M631" t="s">
        <v>976</v>
      </c>
      <c r="N631">
        <v>30</v>
      </c>
      <c r="O631" t="s">
        <v>1173</v>
      </c>
      <c r="P631">
        <v>0</v>
      </c>
      <c r="Q631">
        <v>0</v>
      </c>
      <c r="R631">
        <v>0</v>
      </c>
    </row>
    <row r="632" spans="1:18">
      <c r="A632" t="s">
        <v>1145</v>
      </c>
      <c r="B632" t="s">
        <v>1146</v>
      </c>
      <c r="C632" t="s">
        <v>1147</v>
      </c>
      <c r="D632">
        <v>1998000000</v>
      </c>
      <c r="E632" t="s">
        <v>1148</v>
      </c>
      <c r="F632" t="s">
        <v>1149</v>
      </c>
      <c r="G632" t="s">
        <v>1150</v>
      </c>
      <c r="H632" t="s">
        <v>1151</v>
      </c>
      <c r="I632" t="s">
        <v>973</v>
      </c>
      <c r="J632" t="s">
        <v>981</v>
      </c>
      <c r="K632">
        <v>4</v>
      </c>
      <c r="L632" t="s">
        <v>982</v>
      </c>
      <c r="M632" t="s">
        <v>983</v>
      </c>
      <c r="N632">
        <v>1</v>
      </c>
      <c r="O632" t="s">
        <v>984</v>
      </c>
      <c r="P632">
        <v>0</v>
      </c>
      <c r="Q632">
        <v>0</v>
      </c>
      <c r="R632">
        <v>0</v>
      </c>
    </row>
    <row r="633" spans="1:18">
      <c r="A633" t="s">
        <v>1145</v>
      </c>
      <c r="B633" t="s">
        <v>1146</v>
      </c>
      <c r="C633" t="s">
        <v>1147</v>
      </c>
      <c r="D633">
        <v>1998000000</v>
      </c>
      <c r="E633" t="s">
        <v>1148</v>
      </c>
      <c r="F633" t="s">
        <v>1149</v>
      </c>
      <c r="G633" t="s">
        <v>1150</v>
      </c>
      <c r="H633" t="s">
        <v>1151</v>
      </c>
      <c r="I633" t="s">
        <v>973</v>
      </c>
      <c r="J633" t="s">
        <v>985</v>
      </c>
      <c r="K633">
        <v>5</v>
      </c>
      <c r="L633" t="s">
        <v>986</v>
      </c>
      <c r="M633" t="s">
        <v>987</v>
      </c>
      <c r="N633">
        <v>1</v>
      </c>
      <c r="O633" t="s">
        <v>1433</v>
      </c>
      <c r="P633">
        <v>0</v>
      </c>
      <c r="Q633">
        <v>0</v>
      </c>
      <c r="R633">
        <v>0</v>
      </c>
    </row>
    <row r="634" spans="1:18">
      <c r="A634" t="s">
        <v>1145</v>
      </c>
      <c r="B634" t="s">
        <v>1146</v>
      </c>
      <c r="C634" t="s">
        <v>1147</v>
      </c>
      <c r="D634">
        <v>1998000000</v>
      </c>
      <c r="E634" t="s">
        <v>1148</v>
      </c>
      <c r="F634" t="s">
        <v>1149</v>
      </c>
      <c r="G634" t="s">
        <v>1150</v>
      </c>
      <c r="H634" t="s">
        <v>1151</v>
      </c>
      <c r="I634" t="s">
        <v>973</v>
      </c>
      <c r="J634" t="s">
        <v>988</v>
      </c>
      <c r="K634">
        <v>6</v>
      </c>
      <c r="L634" t="s">
        <v>989</v>
      </c>
      <c r="M634" t="s">
        <v>990</v>
      </c>
      <c r="N634">
        <v>33653</v>
      </c>
      <c r="O634" t="s">
        <v>1447</v>
      </c>
      <c r="P634">
        <v>0</v>
      </c>
      <c r="Q634">
        <v>0</v>
      </c>
      <c r="R634">
        <v>0</v>
      </c>
    </row>
    <row r="635" spans="1:18">
      <c r="A635" t="s">
        <v>1145</v>
      </c>
      <c r="B635" t="s">
        <v>1146</v>
      </c>
      <c r="C635" t="s">
        <v>1147</v>
      </c>
      <c r="D635">
        <v>1998000000</v>
      </c>
      <c r="E635" t="s">
        <v>1148</v>
      </c>
      <c r="F635" t="s">
        <v>1149</v>
      </c>
      <c r="G635" t="s">
        <v>1150</v>
      </c>
      <c r="H635" t="s">
        <v>1151</v>
      </c>
      <c r="I635" t="s">
        <v>973</v>
      </c>
      <c r="J635" t="s">
        <v>991</v>
      </c>
      <c r="K635">
        <v>7</v>
      </c>
      <c r="L635" t="s">
        <v>992</v>
      </c>
      <c r="M635" t="s">
        <v>1155</v>
      </c>
      <c r="N635">
        <v>90</v>
      </c>
      <c r="O635" t="s">
        <v>1523</v>
      </c>
      <c r="P635">
        <v>0</v>
      </c>
      <c r="Q635">
        <v>0</v>
      </c>
      <c r="R635">
        <v>0</v>
      </c>
    </row>
    <row r="636" spans="1:18">
      <c r="A636" t="s">
        <v>1145</v>
      </c>
      <c r="B636" t="s">
        <v>1146</v>
      </c>
      <c r="C636" t="s">
        <v>1147</v>
      </c>
      <c r="D636">
        <v>1998000000</v>
      </c>
      <c r="E636" t="s">
        <v>1148</v>
      </c>
      <c r="F636" t="s">
        <v>1149</v>
      </c>
      <c r="G636" t="s">
        <v>1150</v>
      </c>
      <c r="H636" t="s">
        <v>1151</v>
      </c>
      <c r="I636" t="s">
        <v>973</v>
      </c>
      <c r="J636" t="s">
        <v>993</v>
      </c>
      <c r="K636">
        <v>8</v>
      </c>
      <c r="L636" t="s">
        <v>994</v>
      </c>
      <c r="M636" t="s">
        <v>1155</v>
      </c>
      <c r="N636">
        <v>0</v>
      </c>
      <c r="O636" t="s">
        <v>1429</v>
      </c>
      <c r="P636">
        <v>0</v>
      </c>
      <c r="Q636">
        <v>0</v>
      </c>
      <c r="R636">
        <v>0</v>
      </c>
    </row>
    <row r="637" spans="1:18">
      <c r="A637" t="s">
        <v>1145</v>
      </c>
      <c r="B637" t="s">
        <v>1146</v>
      </c>
      <c r="C637" t="s">
        <v>1147</v>
      </c>
      <c r="D637">
        <v>1998000000</v>
      </c>
      <c r="E637" t="s">
        <v>1148</v>
      </c>
      <c r="F637" t="s">
        <v>1149</v>
      </c>
      <c r="G637" t="s">
        <v>1150</v>
      </c>
      <c r="H637" t="s">
        <v>1151</v>
      </c>
      <c r="I637" t="s">
        <v>973</v>
      </c>
      <c r="J637" t="s">
        <v>995</v>
      </c>
      <c r="K637">
        <v>9</v>
      </c>
      <c r="L637" t="s">
        <v>996</v>
      </c>
      <c r="M637" t="s">
        <v>997</v>
      </c>
      <c r="N637">
        <v>110</v>
      </c>
      <c r="O637" t="s">
        <v>550</v>
      </c>
      <c r="P637">
        <v>0</v>
      </c>
      <c r="Q637">
        <v>0</v>
      </c>
      <c r="R637">
        <v>0</v>
      </c>
    </row>
    <row r="638" spans="1:18">
      <c r="A638" t="s">
        <v>1145</v>
      </c>
      <c r="B638" t="s">
        <v>1146</v>
      </c>
      <c r="C638" t="s">
        <v>1147</v>
      </c>
      <c r="D638">
        <v>1998000000</v>
      </c>
      <c r="E638" t="s">
        <v>1148</v>
      </c>
      <c r="F638" t="s">
        <v>1149</v>
      </c>
      <c r="G638" t="s">
        <v>1150</v>
      </c>
      <c r="H638" t="s">
        <v>1151</v>
      </c>
      <c r="I638" t="s">
        <v>973</v>
      </c>
      <c r="J638" t="s">
        <v>998</v>
      </c>
      <c r="K638">
        <v>10</v>
      </c>
      <c r="L638" t="s">
        <v>999</v>
      </c>
      <c r="M638" t="s">
        <v>1248</v>
      </c>
      <c r="N638">
        <v>80</v>
      </c>
      <c r="O638" t="s">
        <v>550</v>
      </c>
      <c r="P638">
        <v>0</v>
      </c>
      <c r="Q638">
        <v>0</v>
      </c>
      <c r="R638">
        <v>0</v>
      </c>
    </row>
    <row r="639" spans="1:18">
      <c r="A639" t="s">
        <v>1145</v>
      </c>
      <c r="B639" t="s">
        <v>1146</v>
      </c>
      <c r="C639" t="s">
        <v>1147</v>
      </c>
      <c r="D639">
        <v>1998000000</v>
      </c>
      <c r="E639" t="s">
        <v>1148</v>
      </c>
      <c r="F639" t="s">
        <v>1149</v>
      </c>
      <c r="G639" t="s">
        <v>1150</v>
      </c>
      <c r="H639" t="s">
        <v>1151</v>
      </c>
      <c r="I639" t="s">
        <v>973</v>
      </c>
      <c r="J639" t="s">
        <v>1249</v>
      </c>
      <c r="K639">
        <v>11</v>
      </c>
      <c r="L639" t="s">
        <v>996</v>
      </c>
      <c r="M639" t="s">
        <v>1250</v>
      </c>
      <c r="N639">
        <v>75</v>
      </c>
      <c r="O639" t="s">
        <v>550</v>
      </c>
      <c r="P639">
        <v>0</v>
      </c>
      <c r="Q639">
        <v>0</v>
      </c>
      <c r="R639">
        <v>0</v>
      </c>
    </row>
    <row r="640" spans="1:18">
      <c r="A640" t="s">
        <v>1145</v>
      </c>
      <c r="B640" t="s">
        <v>1146</v>
      </c>
      <c r="C640" t="s">
        <v>1147</v>
      </c>
      <c r="D640">
        <v>1998000000</v>
      </c>
      <c r="E640" t="s">
        <v>1148</v>
      </c>
      <c r="F640" t="s">
        <v>1149</v>
      </c>
      <c r="G640" t="s">
        <v>1150</v>
      </c>
      <c r="H640" t="s">
        <v>1151</v>
      </c>
      <c r="I640" t="s">
        <v>973</v>
      </c>
      <c r="J640" t="s">
        <v>1251</v>
      </c>
      <c r="K640">
        <v>12</v>
      </c>
      <c r="L640" t="s">
        <v>1252</v>
      </c>
      <c r="M640" t="s">
        <v>1155</v>
      </c>
      <c r="N640">
        <v>0</v>
      </c>
      <c r="O640" t="s">
        <v>1429</v>
      </c>
      <c r="P640">
        <v>0</v>
      </c>
      <c r="Q640">
        <v>0</v>
      </c>
      <c r="R640">
        <v>0</v>
      </c>
    </row>
    <row r="641" spans="1:18">
      <c r="A641" t="s">
        <v>1145</v>
      </c>
      <c r="B641" t="s">
        <v>1146</v>
      </c>
      <c r="C641" t="s">
        <v>1147</v>
      </c>
      <c r="D641">
        <v>1998000000</v>
      </c>
      <c r="E641" t="s">
        <v>1148</v>
      </c>
      <c r="F641" t="s">
        <v>1149</v>
      </c>
      <c r="G641" t="s">
        <v>1150</v>
      </c>
      <c r="H641" t="s">
        <v>1151</v>
      </c>
      <c r="I641" t="s">
        <v>973</v>
      </c>
      <c r="J641" t="s">
        <v>1253</v>
      </c>
      <c r="K641">
        <v>13</v>
      </c>
      <c r="L641" t="s">
        <v>1254</v>
      </c>
      <c r="M641" t="s">
        <v>1255</v>
      </c>
      <c r="N641">
        <v>907</v>
      </c>
      <c r="O641" t="s">
        <v>550</v>
      </c>
      <c r="P641">
        <v>0</v>
      </c>
      <c r="Q641">
        <v>0</v>
      </c>
      <c r="R641">
        <v>0</v>
      </c>
    </row>
    <row r="642" spans="1:18">
      <c r="A642" t="s">
        <v>1145</v>
      </c>
      <c r="B642" t="s">
        <v>1146</v>
      </c>
      <c r="C642" t="s">
        <v>1147</v>
      </c>
      <c r="D642">
        <v>1998000000</v>
      </c>
      <c r="E642" t="s">
        <v>1148</v>
      </c>
      <c r="F642" t="s">
        <v>1149</v>
      </c>
      <c r="G642" t="s">
        <v>1150</v>
      </c>
      <c r="H642" t="s">
        <v>1151</v>
      </c>
      <c r="I642" t="s">
        <v>973</v>
      </c>
      <c r="J642" t="s">
        <v>1256</v>
      </c>
      <c r="K642">
        <v>14</v>
      </c>
      <c r="L642" t="s">
        <v>1257</v>
      </c>
      <c r="M642" t="s">
        <v>1255</v>
      </c>
      <c r="N642">
        <v>321</v>
      </c>
      <c r="O642" t="s">
        <v>550</v>
      </c>
      <c r="P642">
        <v>0</v>
      </c>
      <c r="Q642">
        <v>0</v>
      </c>
      <c r="R642">
        <v>0</v>
      </c>
    </row>
    <row r="643" spans="1:18">
      <c r="A643" t="s">
        <v>1145</v>
      </c>
      <c r="B643" t="s">
        <v>1146</v>
      </c>
      <c r="C643" t="s">
        <v>1147</v>
      </c>
      <c r="D643">
        <v>1998000000</v>
      </c>
      <c r="E643" t="s">
        <v>1148</v>
      </c>
      <c r="F643" t="s">
        <v>1149</v>
      </c>
      <c r="G643" t="s">
        <v>1150</v>
      </c>
      <c r="H643" t="s">
        <v>1151</v>
      </c>
      <c r="I643" t="s">
        <v>973</v>
      </c>
      <c r="J643" t="s">
        <v>1258</v>
      </c>
      <c r="K643">
        <v>15</v>
      </c>
      <c r="L643" t="s">
        <v>1259</v>
      </c>
      <c r="M643" t="s">
        <v>1155</v>
      </c>
      <c r="N643">
        <v>3</v>
      </c>
      <c r="O643" t="s">
        <v>124</v>
      </c>
      <c r="P643">
        <v>0</v>
      </c>
      <c r="Q643">
        <v>0</v>
      </c>
      <c r="R643">
        <v>0</v>
      </c>
    </row>
    <row r="644" spans="1:18">
      <c r="A644" t="s">
        <v>1145</v>
      </c>
      <c r="B644" t="s">
        <v>1146</v>
      </c>
      <c r="C644" t="s">
        <v>1147</v>
      </c>
      <c r="D644">
        <v>1998000000</v>
      </c>
      <c r="E644" t="s">
        <v>1148</v>
      </c>
      <c r="F644" t="s">
        <v>1149</v>
      </c>
      <c r="G644" t="s">
        <v>1150</v>
      </c>
      <c r="H644" t="s">
        <v>1151</v>
      </c>
      <c r="I644" t="s">
        <v>973</v>
      </c>
      <c r="J644" t="s">
        <v>1260</v>
      </c>
      <c r="K644">
        <v>16</v>
      </c>
      <c r="L644" t="s">
        <v>1261</v>
      </c>
      <c r="M644" t="s">
        <v>1262</v>
      </c>
      <c r="N644">
        <v>11484</v>
      </c>
      <c r="O644" t="s">
        <v>1433</v>
      </c>
      <c r="P644">
        <v>0</v>
      </c>
      <c r="Q644">
        <v>0</v>
      </c>
      <c r="R644">
        <v>0</v>
      </c>
    </row>
    <row r="645" spans="1:18">
      <c r="A645" t="s">
        <v>1145</v>
      </c>
      <c r="B645" t="s">
        <v>1146</v>
      </c>
      <c r="C645" t="s">
        <v>1147</v>
      </c>
      <c r="D645">
        <v>1998000000</v>
      </c>
      <c r="E645" t="s">
        <v>1148</v>
      </c>
      <c r="F645" t="s">
        <v>1149</v>
      </c>
      <c r="G645" t="s">
        <v>1150</v>
      </c>
      <c r="H645" t="s">
        <v>1151</v>
      </c>
      <c r="I645" t="s">
        <v>973</v>
      </c>
      <c r="J645" t="s">
        <v>1263</v>
      </c>
      <c r="K645">
        <v>17</v>
      </c>
      <c r="L645" t="s">
        <v>1264</v>
      </c>
      <c r="M645" t="s">
        <v>1262</v>
      </c>
      <c r="N645">
        <v>1185.75</v>
      </c>
      <c r="O645" t="s">
        <v>1549</v>
      </c>
      <c r="P645">
        <v>0</v>
      </c>
      <c r="Q645">
        <v>0</v>
      </c>
      <c r="R645">
        <v>0</v>
      </c>
    </row>
    <row r="646" spans="1:18">
      <c r="A646" t="s">
        <v>1145</v>
      </c>
      <c r="B646" t="s">
        <v>1146</v>
      </c>
      <c r="C646" t="s">
        <v>1147</v>
      </c>
      <c r="D646">
        <v>1998000000</v>
      </c>
      <c r="E646" t="s">
        <v>1148</v>
      </c>
      <c r="F646" t="s">
        <v>1149</v>
      </c>
      <c r="G646" t="s">
        <v>1150</v>
      </c>
      <c r="H646" t="s">
        <v>1151</v>
      </c>
      <c r="I646" t="s">
        <v>973</v>
      </c>
      <c r="J646" t="s">
        <v>1265</v>
      </c>
      <c r="K646">
        <v>18</v>
      </c>
      <c r="L646" t="s">
        <v>1266</v>
      </c>
      <c r="M646" t="s">
        <v>1155</v>
      </c>
      <c r="N646">
        <v>11</v>
      </c>
      <c r="O646" t="s">
        <v>124</v>
      </c>
      <c r="P646">
        <v>0</v>
      </c>
      <c r="Q646">
        <v>0</v>
      </c>
      <c r="R646">
        <v>0</v>
      </c>
    </row>
    <row r="647" spans="1:18">
      <c r="A647" t="s">
        <v>1145</v>
      </c>
      <c r="B647" t="s">
        <v>1146</v>
      </c>
      <c r="C647" t="s">
        <v>1147</v>
      </c>
      <c r="D647">
        <v>1998000000</v>
      </c>
      <c r="E647" t="s">
        <v>1148</v>
      </c>
      <c r="F647" t="s">
        <v>1149</v>
      </c>
      <c r="G647" t="s">
        <v>1150</v>
      </c>
      <c r="H647" t="s">
        <v>1151</v>
      </c>
      <c r="I647" t="s">
        <v>973</v>
      </c>
      <c r="J647" t="s">
        <v>1267</v>
      </c>
      <c r="K647">
        <v>19</v>
      </c>
      <c r="L647" t="s">
        <v>1268</v>
      </c>
      <c r="M647" t="s">
        <v>1155</v>
      </c>
      <c r="N647">
        <v>22485</v>
      </c>
      <c r="O647" t="s">
        <v>1479</v>
      </c>
      <c r="P647">
        <v>0</v>
      </c>
      <c r="Q647">
        <v>0</v>
      </c>
      <c r="R647">
        <v>0</v>
      </c>
    </row>
    <row r="648" spans="1:18">
      <c r="A648" t="s">
        <v>1145</v>
      </c>
      <c r="B648" t="s">
        <v>1146</v>
      </c>
      <c r="C648" t="s">
        <v>1147</v>
      </c>
      <c r="D648">
        <v>1998000000</v>
      </c>
      <c r="E648" t="s">
        <v>1148</v>
      </c>
      <c r="F648" t="s">
        <v>1149</v>
      </c>
      <c r="G648" t="s">
        <v>1150</v>
      </c>
      <c r="H648" t="s">
        <v>1151</v>
      </c>
      <c r="I648" t="s">
        <v>973</v>
      </c>
      <c r="J648" t="s">
        <v>1269</v>
      </c>
      <c r="K648">
        <v>20</v>
      </c>
      <c r="L648" t="s">
        <v>1270</v>
      </c>
      <c r="M648" t="s">
        <v>1271</v>
      </c>
      <c r="N648">
        <v>2133.75</v>
      </c>
      <c r="O648" t="s">
        <v>1479</v>
      </c>
      <c r="P648">
        <v>0</v>
      </c>
      <c r="Q648">
        <v>0</v>
      </c>
      <c r="R648">
        <v>0</v>
      </c>
    </row>
    <row r="649" spans="1:18">
      <c r="A649" t="s">
        <v>1145</v>
      </c>
      <c r="B649" t="s">
        <v>1146</v>
      </c>
      <c r="C649" t="s">
        <v>1147</v>
      </c>
      <c r="D649">
        <v>1998000000</v>
      </c>
      <c r="E649" t="s">
        <v>1148</v>
      </c>
      <c r="F649" t="s">
        <v>1149</v>
      </c>
      <c r="G649" t="s">
        <v>1150</v>
      </c>
      <c r="H649" t="s">
        <v>1151</v>
      </c>
      <c r="I649" t="s">
        <v>973</v>
      </c>
      <c r="J649" t="s">
        <v>1272</v>
      </c>
      <c r="K649">
        <v>21</v>
      </c>
      <c r="L649" t="s">
        <v>1273</v>
      </c>
      <c r="M649" t="s">
        <v>1155</v>
      </c>
      <c r="N649">
        <v>23</v>
      </c>
      <c r="O649" t="s">
        <v>1711</v>
      </c>
      <c r="P649">
        <v>0</v>
      </c>
      <c r="Q649">
        <v>0</v>
      </c>
      <c r="R649">
        <v>0</v>
      </c>
    </row>
    <row r="650" spans="1:18">
      <c r="A650" t="s">
        <v>1145</v>
      </c>
      <c r="B650" t="s">
        <v>1146</v>
      </c>
      <c r="C650" t="s">
        <v>1147</v>
      </c>
      <c r="D650">
        <v>1998000000</v>
      </c>
      <c r="E650" t="s">
        <v>1148</v>
      </c>
      <c r="F650" t="s">
        <v>1149</v>
      </c>
      <c r="G650" t="s">
        <v>1150</v>
      </c>
      <c r="H650" t="s">
        <v>1151</v>
      </c>
      <c r="I650" t="s">
        <v>973</v>
      </c>
      <c r="J650" t="s">
        <v>1274</v>
      </c>
      <c r="K650">
        <v>22</v>
      </c>
      <c r="L650" t="s">
        <v>1275</v>
      </c>
      <c r="M650" t="s">
        <v>1271</v>
      </c>
      <c r="N650">
        <v>3</v>
      </c>
      <c r="O650" t="s">
        <v>1711</v>
      </c>
      <c r="P650">
        <v>0</v>
      </c>
      <c r="Q650">
        <v>0</v>
      </c>
      <c r="R650">
        <v>0</v>
      </c>
    </row>
    <row r="651" spans="1:18">
      <c r="A651" t="s">
        <v>1145</v>
      </c>
      <c r="B651" t="s">
        <v>1146</v>
      </c>
      <c r="C651" t="s">
        <v>1147</v>
      </c>
      <c r="D651">
        <v>1998000000</v>
      </c>
      <c r="E651" t="s">
        <v>1148</v>
      </c>
      <c r="F651" t="s">
        <v>1149</v>
      </c>
      <c r="G651" t="s">
        <v>1150</v>
      </c>
      <c r="H651" t="s">
        <v>1151</v>
      </c>
      <c r="I651" t="s">
        <v>973</v>
      </c>
      <c r="J651" t="s">
        <v>1276</v>
      </c>
      <c r="K651">
        <v>23</v>
      </c>
      <c r="L651" t="s">
        <v>1277</v>
      </c>
      <c r="M651" t="s">
        <v>1155</v>
      </c>
      <c r="N651">
        <v>38</v>
      </c>
      <c r="O651" t="s">
        <v>1433</v>
      </c>
      <c r="P651">
        <v>0</v>
      </c>
      <c r="Q651">
        <v>0</v>
      </c>
      <c r="R651">
        <v>0</v>
      </c>
    </row>
    <row r="652" spans="1:18">
      <c r="A652" t="s">
        <v>1145</v>
      </c>
      <c r="B652" t="s">
        <v>1146</v>
      </c>
      <c r="C652" t="s">
        <v>1147</v>
      </c>
      <c r="D652">
        <v>1998000000</v>
      </c>
      <c r="E652" t="s">
        <v>1148</v>
      </c>
      <c r="F652" t="s">
        <v>1149</v>
      </c>
      <c r="G652" t="s">
        <v>1150</v>
      </c>
      <c r="H652" t="s">
        <v>1151</v>
      </c>
      <c r="I652" t="s">
        <v>973</v>
      </c>
      <c r="J652" t="s">
        <v>1278</v>
      </c>
      <c r="K652">
        <v>24</v>
      </c>
      <c r="L652" t="s">
        <v>1279</v>
      </c>
      <c r="M652" t="s">
        <v>1280</v>
      </c>
      <c r="N652">
        <v>3</v>
      </c>
      <c r="O652" t="s">
        <v>1433</v>
      </c>
      <c r="P652">
        <v>0</v>
      </c>
      <c r="Q652">
        <v>0</v>
      </c>
      <c r="R652">
        <v>0</v>
      </c>
    </row>
    <row r="653" spans="1:18">
      <c r="A653" t="s">
        <v>1145</v>
      </c>
      <c r="B653" t="s">
        <v>1146</v>
      </c>
      <c r="C653" t="s">
        <v>1147</v>
      </c>
      <c r="D653">
        <v>1998000000</v>
      </c>
      <c r="E653" t="s">
        <v>1148</v>
      </c>
      <c r="F653" t="s">
        <v>1149</v>
      </c>
      <c r="G653" t="s">
        <v>1150</v>
      </c>
      <c r="H653" t="s">
        <v>1151</v>
      </c>
      <c r="I653" t="s">
        <v>973</v>
      </c>
      <c r="J653" t="s">
        <v>1281</v>
      </c>
      <c r="K653">
        <v>25</v>
      </c>
      <c r="L653" t="s">
        <v>1282</v>
      </c>
      <c r="M653" t="s">
        <v>1155</v>
      </c>
      <c r="N653">
        <v>4</v>
      </c>
      <c r="O653" t="s">
        <v>1433</v>
      </c>
      <c r="P653">
        <v>0</v>
      </c>
      <c r="Q653">
        <v>0</v>
      </c>
      <c r="R653">
        <v>0</v>
      </c>
    </row>
    <row r="654" spans="1:18">
      <c r="A654" t="s">
        <v>1145</v>
      </c>
      <c r="B654" t="s">
        <v>1146</v>
      </c>
      <c r="C654" t="s">
        <v>1147</v>
      </c>
      <c r="D654">
        <v>1998000000</v>
      </c>
      <c r="E654" t="s">
        <v>1148</v>
      </c>
      <c r="F654" t="s">
        <v>1149</v>
      </c>
      <c r="G654" t="s">
        <v>1150</v>
      </c>
      <c r="H654" t="s">
        <v>1151</v>
      </c>
      <c r="I654" t="s">
        <v>973</v>
      </c>
      <c r="J654" t="s">
        <v>1283</v>
      </c>
      <c r="K654">
        <v>26</v>
      </c>
      <c r="L654" t="s">
        <v>1284</v>
      </c>
      <c r="M654" t="s">
        <v>1285</v>
      </c>
      <c r="N654">
        <v>1.5</v>
      </c>
      <c r="O654" t="s">
        <v>1433</v>
      </c>
      <c r="P654">
        <v>0</v>
      </c>
      <c r="Q654">
        <v>0</v>
      </c>
      <c r="R654">
        <v>0</v>
      </c>
    </row>
    <row r="655" spans="1:18">
      <c r="A655" t="s">
        <v>1145</v>
      </c>
      <c r="B655" t="s">
        <v>1146</v>
      </c>
      <c r="C655" t="s">
        <v>1147</v>
      </c>
      <c r="D655">
        <v>1998000000</v>
      </c>
      <c r="E655" t="s">
        <v>1148</v>
      </c>
      <c r="F655" t="s">
        <v>1149</v>
      </c>
      <c r="G655" t="s">
        <v>1150</v>
      </c>
      <c r="H655" t="s">
        <v>1151</v>
      </c>
      <c r="I655" t="s">
        <v>973</v>
      </c>
      <c r="J655" t="s">
        <v>1286</v>
      </c>
      <c r="K655">
        <v>27</v>
      </c>
      <c r="L655" t="s">
        <v>1287</v>
      </c>
      <c r="M655" t="s">
        <v>1155</v>
      </c>
      <c r="N655">
        <v>76</v>
      </c>
      <c r="O655" t="s">
        <v>1433</v>
      </c>
      <c r="P655">
        <v>0</v>
      </c>
      <c r="Q655">
        <v>0</v>
      </c>
      <c r="R655">
        <v>0</v>
      </c>
    </row>
    <row r="656" spans="1:18">
      <c r="A656" t="s">
        <v>1145</v>
      </c>
      <c r="B656" t="s">
        <v>1146</v>
      </c>
      <c r="C656" t="s">
        <v>1147</v>
      </c>
      <c r="D656">
        <v>1998000000</v>
      </c>
      <c r="E656" t="s">
        <v>1148</v>
      </c>
      <c r="F656" t="s">
        <v>1149</v>
      </c>
      <c r="G656" t="s">
        <v>1150</v>
      </c>
      <c r="H656" t="s">
        <v>1151</v>
      </c>
      <c r="I656" t="s">
        <v>973</v>
      </c>
      <c r="J656" t="s">
        <v>1288</v>
      </c>
      <c r="K656">
        <v>28</v>
      </c>
      <c r="L656" t="s">
        <v>1289</v>
      </c>
      <c r="M656" t="s">
        <v>1290</v>
      </c>
      <c r="N656">
        <v>6</v>
      </c>
      <c r="O656" t="s">
        <v>1433</v>
      </c>
      <c r="P656">
        <v>0</v>
      </c>
      <c r="Q656">
        <v>0</v>
      </c>
      <c r="R656">
        <v>0</v>
      </c>
    </row>
    <row r="657" spans="1:18">
      <c r="A657" t="s">
        <v>1145</v>
      </c>
      <c r="B657" t="s">
        <v>1146</v>
      </c>
      <c r="C657" t="s">
        <v>1147</v>
      </c>
      <c r="D657">
        <v>1998000000</v>
      </c>
      <c r="E657" t="s">
        <v>1148</v>
      </c>
      <c r="F657" t="s">
        <v>1149</v>
      </c>
      <c r="G657" t="s">
        <v>1150</v>
      </c>
      <c r="H657" t="s">
        <v>1151</v>
      </c>
      <c r="I657" t="s">
        <v>973</v>
      </c>
      <c r="J657" t="s">
        <v>1291</v>
      </c>
      <c r="K657">
        <v>29</v>
      </c>
      <c r="L657" t="s">
        <v>1292</v>
      </c>
      <c r="M657" t="s">
        <v>1155</v>
      </c>
      <c r="N657">
        <v>26</v>
      </c>
      <c r="O657" t="s">
        <v>1433</v>
      </c>
      <c r="P657">
        <v>0</v>
      </c>
      <c r="Q657">
        <v>0</v>
      </c>
      <c r="R657">
        <v>0</v>
      </c>
    </row>
    <row r="658" spans="1:18">
      <c r="A658" t="s">
        <v>1145</v>
      </c>
      <c r="B658" t="s">
        <v>1146</v>
      </c>
      <c r="C658" t="s">
        <v>1147</v>
      </c>
      <c r="D658">
        <v>1998000000</v>
      </c>
      <c r="E658" t="s">
        <v>1148</v>
      </c>
      <c r="F658" t="s">
        <v>1149</v>
      </c>
      <c r="G658" t="s">
        <v>1150</v>
      </c>
      <c r="H658" t="s">
        <v>1151</v>
      </c>
      <c r="I658" t="s">
        <v>973</v>
      </c>
      <c r="J658" t="s">
        <v>1293</v>
      </c>
      <c r="K658">
        <v>30</v>
      </c>
      <c r="L658" t="s">
        <v>1294</v>
      </c>
      <c r="M658" t="s">
        <v>1295</v>
      </c>
      <c r="N658">
        <v>3</v>
      </c>
      <c r="O658" t="s">
        <v>1433</v>
      </c>
      <c r="P658">
        <v>0</v>
      </c>
      <c r="Q658">
        <v>0</v>
      </c>
      <c r="R658">
        <v>0</v>
      </c>
    </row>
    <row r="659" spans="1:18">
      <c r="A659" t="s">
        <v>1145</v>
      </c>
      <c r="B659" t="s">
        <v>1146</v>
      </c>
      <c r="C659" t="s">
        <v>1147</v>
      </c>
      <c r="D659">
        <v>1998000000</v>
      </c>
      <c r="E659" t="s">
        <v>1148</v>
      </c>
      <c r="F659" t="s">
        <v>1149</v>
      </c>
      <c r="G659" t="s">
        <v>1150</v>
      </c>
      <c r="H659" t="s">
        <v>1151</v>
      </c>
      <c r="I659" t="s">
        <v>973</v>
      </c>
      <c r="J659" t="s">
        <v>1296</v>
      </c>
      <c r="K659">
        <v>31</v>
      </c>
      <c r="L659" t="s">
        <v>1297</v>
      </c>
      <c r="M659" t="s">
        <v>1155</v>
      </c>
      <c r="N659">
        <v>40</v>
      </c>
      <c r="O659" t="s">
        <v>1433</v>
      </c>
      <c r="P659">
        <v>0</v>
      </c>
      <c r="Q659">
        <v>0</v>
      </c>
      <c r="R659">
        <v>0</v>
      </c>
    </row>
    <row r="660" spans="1:18">
      <c r="A660" t="s">
        <v>1145</v>
      </c>
      <c r="B660" t="s">
        <v>1146</v>
      </c>
      <c r="C660" t="s">
        <v>1147</v>
      </c>
      <c r="D660">
        <v>1998000000</v>
      </c>
      <c r="E660" t="s">
        <v>1148</v>
      </c>
      <c r="F660" t="s">
        <v>1149</v>
      </c>
      <c r="G660" t="s">
        <v>1150</v>
      </c>
      <c r="H660" t="s">
        <v>1151</v>
      </c>
      <c r="I660" t="s">
        <v>973</v>
      </c>
      <c r="J660" t="s">
        <v>1298</v>
      </c>
      <c r="K660">
        <v>32</v>
      </c>
      <c r="L660" t="s">
        <v>1299</v>
      </c>
      <c r="M660" t="s">
        <v>1300</v>
      </c>
      <c r="N660">
        <v>3</v>
      </c>
      <c r="O660" t="s">
        <v>1433</v>
      </c>
      <c r="P660">
        <v>0</v>
      </c>
      <c r="Q660">
        <v>0</v>
      </c>
      <c r="R660">
        <v>0</v>
      </c>
    </row>
    <row r="661" spans="1:18">
      <c r="A661" t="s">
        <v>1145</v>
      </c>
      <c r="B661" t="s">
        <v>1146</v>
      </c>
      <c r="C661" t="s">
        <v>1147</v>
      </c>
      <c r="D661">
        <v>1998000000</v>
      </c>
      <c r="E661" t="s">
        <v>1148</v>
      </c>
      <c r="F661" t="s">
        <v>1149</v>
      </c>
      <c r="G661" t="s">
        <v>1150</v>
      </c>
      <c r="H661" t="s">
        <v>1151</v>
      </c>
      <c r="I661" t="s">
        <v>973</v>
      </c>
      <c r="J661" t="s">
        <v>1301</v>
      </c>
      <c r="K661">
        <v>33</v>
      </c>
      <c r="L661" t="s">
        <v>1302</v>
      </c>
      <c r="M661" t="s">
        <v>1155</v>
      </c>
      <c r="N661">
        <v>19</v>
      </c>
      <c r="O661" t="s">
        <v>1433</v>
      </c>
      <c r="P661">
        <v>0</v>
      </c>
      <c r="Q661">
        <v>0</v>
      </c>
      <c r="R661">
        <v>0</v>
      </c>
    </row>
    <row r="662" spans="1:18">
      <c r="A662" t="s">
        <v>1145</v>
      </c>
      <c r="B662" t="s">
        <v>1146</v>
      </c>
      <c r="C662" t="s">
        <v>1147</v>
      </c>
      <c r="D662">
        <v>1998000000</v>
      </c>
      <c r="E662" t="s">
        <v>1148</v>
      </c>
      <c r="F662" t="s">
        <v>1149</v>
      </c>
      <c r="G662" t="s">
        <v>1150</v>
      </c>
      <c r="H662" t="s">
        <v>1151</v>
      </c>
      <c r="I662" t="s">
        <v>973</v>
      </c>
      <c r="J662" t="s">
        <v>1303</v>
      </c>
      <c r="K662">
        <v>34</v>
      </c>
      <c r="L662" t="s">
        <v>1304</v>
      </c>
      <c r="M662" t="s">
        <v>1305</v>
      </c>
      <c r="N662">
        <v>3</v>
      </c>
      <c r="O662" t="s">
        <v>1433</v>
      </c>
      <c r="P662">
        <v>0</v>
      </c>
      <c r="Q662">
        <v>0</v>
      </c>
      <c r="R662">
        <v>0</v>
      </c>
    </row>
    <row r="663" spans="1:18">
      <c r="A663" t="s">
        <v>1145</v>
      </c>
      <c r="B663" t="s">
        <v>1146</v>
      </c>
      <c r="C663" t="s">
        <v>1147</v>
      </c>
      <c r="D663">
        <v>1998000000</v>
      </c>
      <c r="E663" t="s">
        <v>1148</v>
      </c>
      <c r="F663" t="s">
        <v>1149</v>
      </c>
      <c r="G663" t="s">
        <v>1150</v>
      </c>
      <c r="H663" t="s">
        <v>1151</v>
      </c>
      <c r="I663" t="s">
        <v>973</v>
      </c>
      <c r="J663" t="s">
        <v>1306</v>
      </c>
      <c r="K663">
        <v>35</v>
      </c>
      <c r="L663" t="s">
        <v>1307</v>
      </c>
      <c r="M663" t="s">
        <v>1155</v>
      </c>
      <c r="N663">
        <v>34</v>
      </c>
      <c r="O663" t="s">
        <v>1433</v>
      </c>
      <c r="P663">
        <v>0</v>
      </c>
      <c r="Q663">
        <v>0</v>
      </c>
      <c r="R663">
        <v>0</v>
      </c>
    </row>
    <row r="664" spans="1:18">
      <c r="A664" t="s">
        <v>1145</v>
      </c>
      <c r="B664" t="s">
        <v>1146</v>
      </c>
      <c r="C664" t="s">
        <v>1147</v>
      </c>
      <c r="D664">
        <v>1998000000</v>
      </c>
      <c r="E664" t="s">
        <v>1148</v>
      </c>
      <c r="F664" t="s">
        <v>1149</v>
      </c>
      <c r="G664" t="s">
        <v>1150</v>
      </c>
      <c r="H664" t="s">
        <v>1151</v>
      </c>
      <c r="I664" t="s">
        <v>973</v>
      </c>
      <c r="J664" t="s">
        <v>1308</v>
      </c>
      <c r="K664">
        <v>36</v>
      </c>
      <c r="L664" t="s">
        <v>1309</v>
      </c>
      <c r="M664" t="s">
        <v>1310</v>
      </c>
      <c r="N664">
        <v>3</v>
      </c>
      <c r="O664" t="s">
        <v>1433</v>
      </c>
      <c r="P664">
        <v>0</v>
      </c>
      <c r="Q664">
        <v>0</v>
      </c>
      <c r="R664">
        <v>0</v>
      </c>
    </row>
    <row r="665" spans="1:18">
      <c r="A665" t="s">
        <v>1145</v>
      </c>
      <c r="B665" t="s">
        <v>1146</v>
      </c>
      <c r="C665" t="s">
        <v>1147</v>
      </c>
      <c r="D665">
        <v>1998000000</v>
      </c>
      <c r="E665" t="s">
        <v>1148</v>
      </c>
      <c r="F665" t="s">
        <v>1149</v>
      </c>
      <c r="G665" t="s">
        <v>1150</v>
      </c>
      <c r="H665" t="s">
        <v>1151</v>
      </c>
      <c r="I665" t="s">
        <v>973</v>
      </c>
      <c r="J665" t="s">
        <v>1311</v>
      </c>
      <c r="K665">
        <v>37</v>
      </c>
      <c r="L665" t="s">
        <v>1312</v>
      </c>
      <c r="M665" t="s">
        <v>1313</v>
      </c>
      <c r="N665">
        <v>456</v>
      </c>
      <c r="O665" t="s">
        <v>1523</v>
      </c>
      <c r="P665">
        <v>0</v>
      </c>
      <c r="Q665">
        <v>0</v>
      </c>
      <c r="R665">
        <v>0</v>
      </c>
    </row>
    <row r="666" spans="1:18">
      <c r="A666" t="s">
        <v>1145</v>
      </c>
      <c r="B666" t="s">
        <v>1146</v>
      </c>
      <c r="C666" t="s">
        <v>1147</v>
      </c>
      <c r="D666">
        <v>1998000000</v>
      </c>
      <c r="E666" t="s">
        <v>1148</v>
      </c>
      <c r="F666" t="s">
        <v>1149</v>
      </c>
      <c r="G666" t="s">
        <v>1150</v>
      </c>
      <c r="H666" t="s">
        <v>1151</v>
      </c>
      <c r="I666" t="s">
        <v>973</v>
      </c>
      <c r="J666" t="s">
        <v>1314</v>
      </c>
      <c r="K666">
        <v>38</v>
      </c>
      <c r="L666" t="s">
        <v>1315</v>
      </c>
      <c r="M666" t="s">
        <v>1155</v>
      </c>
      <c r="N666">
        <v>2069</v>
      </c>
      <c r="O666" t="s">
        <v>1173</v>
      </c>
      <c r="P666">
        <v>0</v>
      </c>
      <c r="Q666">
        <v>0</v>
      </c>
      <c r="R666">
        <v>0</v>
      </c>
    </row>
    <row r="667" spans="1:18">
      <c r="A667" t="s">
        <v>1145</v>
      </c>
      <c r="B667" t="s">
        <v>1146</v>
      </c>
      <c r="C667" t="s">
        <v>1147</v>
      </c>
      <c r="D667">
        <v>1998000000</v>
      </c>
      <c r="E667" t="s">
        <v>1148</v>
      </c>
      <c r="F667" t="s">
        <v>1149</v>
      </c>
      <c r="G667" t="s">
        <v>1150</v>
      </c>
      <c r="H667" t="s">
        <v>1151</v>
      </c>
      <c r="I667" t="s">
        <v>973</v>
      </c>
      <c r="J667" t="s">
        <v>1316</v>
      </c>
      <c r="K667">
        <v>39</v>
      </c>
      <c r="L667" t="s">
        <v>1317</v>
      </c>
      <c r="M667" t="s">
        <v>1155</v>
      </c>
      <c r="N667">
        <v>0</v>
      </c>
      <c r="O667" t="s">
        <v>1429</v>
      </c>
      <c r="P667">
        <v>0</v>
      </c>
      <c r="Q667">
        <v>0</v>
      </c>
      <c r="R667">
        <v>0</v>
      </c>
    </row>
    <row r="668" spans="1:18">
      <c r="A668" t="s">
        <v>1145</v>
      </c>
      <c r="B668" t="s">
        <v>1146</v>
      </c>
      <c r="C668" t="s">
        <v>1147</v>
      </c>
      <c r="D668">
        <v>1998000000</v>
      </c>
      <c r="E668" t="s">
        <v>1148</v>
      </c>
      <c r="F668" t="s">
        <v>1149</v>
      </c>
      <c r="G668" t="s">
        <v>1150</v>
      </c>
      <c r="H668" t="s">
        <v>1151</v>
      </c>
      <c r="I668" t="s">
        <v>973</v>
      </c>
      <c r="J668" t="s">
        <v>1318</v>
      </c>
      <c r="K668">
        <v>40</v>
      </c>
      <c r="L668" t="s">
        <v>1319</v>
      </c>
      <c r="M668" t="s">
        <v>1320</v>
      </c>
      <c r="N668">
        <v>23</v>
      </c>
      <c r="O668" t="s">
        <v>1156</v>
      </c>
      <c r="P668">
        <v>0</v>
      </c>
      <c r="Q668">
        <v>0</v>
      </c>
      <c r="R668">
        <v>0</v>
      </c>
    </row>
    <row r="669" spans="1:18">
      <c r="A669" t="s">
        <v>1145</v>
      </c>
      <c r="B669" t="s">
        <v>1146</v>
      </c>
      <c r="C669" t="s">
        <v>1147</v>
      </c>
      <c r="D669">
        <v>1998000000</v>
      </c>
      <c r="E669" t="s">
        <v>1148</v>
      </c>
      <c r="F669" t="s">
        <v>1149</v>
      </c>
      <c r="G669" t="s">
        <v>1150</v>
      </c>
      <c r="H669" t="s">
        <v>1151</v>
      </c>
      <c r="I669" t="s">
        <v>973</v>
      </c>
      <c r="J669" t="s">
        <v>1321</v>
      </c>
      <c r="K669">
        <v>41</v>
      </c>
      <c r="L669" t="s">
        <v>1322</v>
      </c>
      <c r="M669" t="s">
        <v>1323</v>
      </c>
      <c r="N669">
        <v>46</v>
      </c>
      <c r="O669" t="s">
        <v>1156</v>
      </c>
      <c r="P669">
        <v>0</v>
      </c>
      <c r="Q669">
        <v>0</v>
      </c>
      <c r="R669">
        <v>0</v>
      </c>
    </row>
    <row r="670" spans="1:18">
      <c r="A670" t="s">
        <v>1145</v>
      </c>
      <c r="B670" t="s">
        <v>1146</v>
      </c>
      <c r="C670" t="s">
        <v>1147</v>
      </c>
      <c r="D670">
        <v>1998000000</v>
      </c>
      <c r="E670" t="s">
        <v>1148</v>
      </c>
      <c r="F670" t="s">
        <v>1149</v>
      </c>
      <c r="G670" t="s">
        <v>1150</v>
      </c>
      <c r="H670" t="s">
        <v>1151</v>
      </c>
      <c r="I670" t="s">
        <v>973</v>
      </c>
      <c r="J670" t="s">
        <v>1324</v>
      </c>
      <c r="K670">
        <v>42</v>
      </c>
      <c r="L670" t="s">
        <v>1325</v>
      </c>
      <c r="M670" t="s">
        <v>1155</v>
      </c>
      <c r="N670">
        <v>0</v>
      </c>
      <c r="O670" t="s">
        <v>1429</v>
      </c>
      <c r="P670">
        <v>0</v>
      </c>
      <c r="Q670">
        <v>0</v>
      </c>
      <c r="R670">
        <v>0</v>
      </c>
    </row>
    <row r="671" spans="1:18">
      <c r="A671" t="s">
        <v>1145</v>
      </c>
      <c r="B671" t="s">
        <v>1146</v>
      </c>
      <c r="C671" t="s">
        <v>1147</v>
      </c>
      <c r="D671">
        <v>1998000000</v>
      </c>
      <c r="E671" t="s">
        <v>1148</v>
      </c>
      <c r="F671" t="s">
        <v>1149</v>
      </c>
      <c r="G671" t="s">
        <v>1150</v>
      </c>
      <c r="H671" t="s">
        <v>1151</v>
      </c>
      <c r="I671" t="s">
        <v>973</v>
      </c>
      <c r="J671" t="s">
        <v>1326</v>
      </c>
      <c r="K671">
        <v>43</v>
      </c>
      <c r="L671" t="s">
        <v>1327</v>
      </c>
      <c r="M671" t="s">
        <v>1328</v>
      </c>
      <c r="N671">
        <v>309</v>
      </c>
      <c r="O671" t="s">
        <v>1329</v>
      </c>
      <c r="P671">
        <v>0</v>
      </c>
      <c r="Q671">
        <v>0</v>
      </c>
      <c r="R671">
        <v>0</v>
      </c>
    </row>
    <row r="672" spans="1:18">
      <c r="A672" t="s">
        <v>1145</v>
      </c>
      <c r="B672" t="s">
        <v>1146</v>
      </c>
      <c r="C672" t="s">
        <v>1147</v>
      </c>
      <c r="D672">
        <v>1998000000</v>
      </c>
      <c r="E672" t="s">
        <v>1148</v>
      </c>
      <c r="F672" t="s">
        <v>1149</v>
      </c>
      <c r="G672" t="s">
        <v>1150</v>
      </c>
      <c r="H672" t="s">
        <v>1151</v>
      </c>
      <c r="I672" t="s">
        <v>973</v>
      </c>
      <c r="J672" t="s">
        <v>1330</v>
      </c>
      <c r="K672">
        <v>44</v>
      </c>
      <c r="L672" t="s">
        <v>1331</v>
      </c>
      <c r="M672" t="s">
        <v>1328</v>
      </c>
      <c r="N672">
        <v>2235</v>
      </c>
      <c r="O672" t="s">
        <v>1329</v>
      </c>
      <c r="P672">
        <v>0</v>
      </c>
      <c r="Q672">
        <v>0</v>
      </c>
      <c r="R672">
        <v>0</v>
      </c>
    </row>
    <row r="673" spans="1:18">
      <c r="A673" t="s">
        <v>1145</v>
      </c>
      <c r="B673" t="s">
        <v>1146</v>
      </c>
      <c r="C673" t="s">
        <v>1147</v>
      </c>
      <c r="D673">
        <v>1998000000</v>
      </c>
      <c r="E673" t="s">
        <v>1148</v>
      </c>
      <c r="F673" t="s">
        <v>1149</v>
      </c>
      <c r="G673" t="s">
        <v>1150</v>
      </c>
      <c r="H673" t="s">
        <v>1151</v>
      </c>
      <c r="I673" t="s">
        <v>973</v>
      </c>
      <c r="J673" t="s">
        <v>1332</v>
      </c>
      <c r="K673">
        <v>45</v>
      </c>
      <c r="L673" t="s">
        <v>1331</v>
      </c>
      <c r="M673" t="s">
        <v>1333</v>
      </c>
      <c r="N673">
        <v>2235</v>
      </c>
      <c r="O673" t="s">
        <v>1329</v>
      </c>
      <c r="P673">
        <v>0</v>
      </c>
      <c r="Q673">
        <v>0</v>
      </c>
      <c r="R673">
        <v>0</v>
      </c>
    </row>
    <row r="674" spans="1:18">
      <c r="A674" t="s">
        <v>1145</v>
      </c>
      <c r="B674" t="s">
        <v>1146</v>
      </c>
      <c r="C674" t="s">
        <v>1147</v>
      </c>
      <c r="D674">
        <v>1998000000</v>
      </c>
      <c r="E674" t="s">
        <v>1148</v>
      </c>
      <c r="F674" t="s">
        <v>1149</v>
      </c>
      <c r="G674" t="s">
        <v>1150</v>
      </c>
      <c r="H674" t="s">
        <v>1151</v>
      </c>
      <c r="I674" t="s">
        <v>973</v>
      </c>
      <c r="J674" t="s">
        <v>1334</v>
      </c>
      <c r="K674">
        <v>46</v>
      </c>
      <c r="L674" t="s">
        <v>1335</v>
      </c>
      <c r="M674" t="s">
        <v>1336</v>
      </c>
      <c r="N674">
        <v>3</v>
      </c>
      <c r="O674" t="s">
        <v>1337</v>
      </c>
      <c r="P674">
        <v>0</v>
      </c>
      <c r="Q674">
        <v>0</v>
      </c>
      <c r="R674">
        <v>0</v>
      </c>
    </row>
    <row r="675" spans="1:18">
      <c r="A675" t="s">
        <v>1145</v>
      </c>
      <c r="B675" t="s">
        <v>1146</v>
      </c>
      <c r="C675" t="s">
        <v>1147</v>
      </c>
      <c r="D675">
        <v>1998000000</v>
      </c>
      <c r="E675" t="s">
        <v>1148</v>
      </c>
      <c r="F675" t="s">
        <v>1149</v>
      </c>
      <c r="G675" t="s">
        <v>1150</v>
      </c>
      <c r="H675" t="s">
        <v>1151</v>
      </c>
      <c r="I675" t="s">
        <v>1338</v>
      </c>
      <c r="J675" t="s">
        <v>1339</v>
      </c>
      <c r="K675">
        <v>1</v>
      </c>
      <c r="L675" t="s">
        <v>1340</v>
      </c>
      <c r="M675" t="s">
        <v>1341</v>
      </c>
      <c r="N675">
        <v>340</v>
      </c>
      <c r="O675" t="s">
        <v>203</v>
      </c>
      <c r="P675">
        <v>0</v>
      </c>
      <c r="Q675">
        <v>0</v>
      </c>
      <c r="R675">
        <v>0</v>
      </c>
    </row>
    <row r="676" spans="1:18">
      <c r="A676" t="s">
        <v>1145</v>
      </c>
      <c r="B676" t="s">
        <v>1146</v>
      </c>
      <c r="C676" t="s">
        <v>1147</v>
      </c>
      <c r="D676">
        <v>1998000000</v>
      </c>
      <c r="E676" t="s">
        <v>1148</v>
      </c>
      <c r="F676" t="s">
        <v>1149</v>
      </c>
      <c r="G676" t="s">
        <v>1150</v>
      </c>
      <c r="H676" t="s">
        <v>1151</v>
      </c>
      <c r="I676" t="s">
        <v>1338</v>
      </c>
      <c r="J676" t="s">
        <v>1342</v>
      </c>
      <c r="K676">
        <v>2</v>
      </c>
      <c r="L676" t="s">
        <v>1340</v>
      </c>
      <c r="M676" t="s">
        <v>1343</v>
      </c>
      <c r="N676">
        <v>340</v>
      </c>
      <c r="O676" t="s">
        <v>203</v>
      </c>
      <c r="P676">
        <v>0</v>
      </c>
      <c r="Q676">
        <v>0</v>
      </c>
      <c r="R676">
        <v>0</v>
      </c>
    </row>
    <row r="677" spans="1:18">
      <c r="A677" t="s">
        <v>1145</v>
      </c>
      <c r="B677" t="s">
        <v>1146</v>
      </c>
      <c r="C677" t="s">
        <v>1147</v>
      </c>
      <c r="D677">
        <v>1998000000</v>
      </c>
      <c r="E677" t="s">
        <v>1148</v>
      </c>
      <c r="F677" t="s">
        <v>1149</v>
      </c>
      <c r="G677" t="s">
        <v>1150</v>
      </c>
      <c r="H677" t="s">
        <v>1151</v>
      </c>
      <c r="I677" t="s">
        <v>1338</v>
      </c>
      <c r="J677" t="s">
        <v>1344</v>
      </c>
      <c r="K677">
        <v>3</v>
      </c>
      <c r="L677" t="s">
        <v>1340</v>
      </c>
      <c r="M677" t="s">
        <v>1345</v>
      </c>
      <c r="N677">
        <v>202</v>
      </c>
      <c r="O677" t="s">
        <v>203</v>
      </c>
      <c r="P677">
        <v>0</v>
      </c>
      <c r="Q677">
        <v>0</v>
      </c>
      <c r="R677">
        <v>0</v>
      </c>
    </row>
    <row r="678" spans="1:18">
      <c r="A678" t="s">
        <v>1145</v>
      </c>
      <c r="B678" t="s">
        <v>1146</v>
      </c>
      <c r="C678" t="s">
        <v>1147</v>
      </c>
      <c r="D678">
        <v>1998000000</v>
      </c>
      <c r="E678" t="s">
        <v>1148</v>
      </c>
      <c r="F678" t="s">
        <v>1149</v>
      </c>
      <c r="G678" t="s">
        <v>1150</v>
      </c>
      <c r="H678" t="s">
        <v>1151</v>
      </c>
      <c r="I678" t="s">
        <v>1338</v>
      </c>
      <c r="J678" t="s">
        <v>1346</v>
      </c>
      <c r="K678">
        <v>4</v>
      </c>
      <c r="L678" t="s">
        <v>1340</v>
      </c>
      <c r="M678" t="s">
        <v>1347</v>
      </c>
      <c r="N678">
        <v>202</v>
      </c>
      <c r="O678" t="s">
        <v>203</v>
      </c>
      <c r="P678">
        <v>0</v>
      </c>
      <c r="Q678">
        <v>0</v>
      </c>
      <c r="R678">
        <v>0</v>
      </c>
    </row>
    <row r="679" spans="1:18">
      <c r="A679" t="s">
        <v>1145</v>
      </c>
      <c r="B679" t="s">
        <v>1146</v>
      </c>
      <c r="C679" t="s">
        <v>1147</v>
      </c>
      <c r="D679">
        <v>1998000000</v>
      </c>
      <c r="E679" t="s">
        <v>1148</v>
      </c>
      <c r="F679" t="s">
        <v>1149</v>
      </c>
      <c r="G679" t="s">
        <v>1150</v>
      </c>
      <c r="H679" t="s">
        <v>1151</v>
      </c>
      <c r="I679" t="s">
        <v>1338</v>
      </c>
      <c r="J679" t="s">
        <v>1348</v>
      </c>
      <c r="K679">
        <v>5</v>
      </c>
      <c r="L679" t="s">
        <v>1340</v>
      </c>
      <c r="M679" t="s">
        <v>1349</v>
      </c>
      <c r="N679">
        <v>202</v>
      </c>
      <c r="O679" t="s">
        <v>203</v>
      </c>
      <c r="P679">
        <v>0</v>
      </c>
      <c r="Q679">
        <v>0</v>
      </c>
      <c r="R679">
        <v>0</v>
      </c>
    </row>
    <row r="680" spans="1:18">
      <c r="A680" t="s">
        <v>1145</v>
      </c>
      <c r="B680" t="s">
        <v>1146</v>
      </c>
      <c r="C680" t="s">
        <v>1147</v>
      </c>
      <c r="D680">
        <v>1998000000</v>
      </c>
      <c r="E680" t="s">
        <v>1148</v>
      </c>
      <c r="F680" t="s">
        <v>1149</v>
      </c>
      <c r="G680" t="s">
        <v>1150</v>
      </c>
      <c r="H680" t="s">
        <v>1151</v>
      </c>
      <c r="I680" t="s">
        <v>1338</v>
      </c>
      <c r="J680" t="s">
        <v>1350</v>
      </c>
      <c r="K680">
        <v>6</v>
      </c>
      <c r="L680" t="s">
        <v>1351</v>
      </c>
      <c r="M680" t="s">
        <v>1352</v>
      </c>
      <c r="N680">
        <v>5</v>
      </c>
      <c r="O680" t="s">
        <v>124</v>
      </c>
      <c r="P680">
        <v>0</v>
      </c>
      <c r="Q680">
        <v>0</v>
      </c>
      <c r="R680">
        <v>0</v>
      </c>
    </row>
    <row r="681" spans="1:18">
      <c r="A681" t="s">
        <v>1145</v>
      </c>
      <c r="B681" t="s">
        <v>1146</v>
      </c>
      <c r="C681" t="s">
        <v>1147</v>
      </c>
      <c r="D681">
        <v>1998000000</v>
      </c>
      <c r="E681" t="s">
        <v>1148</v>
      </c>
      <c r="F681" t="s">
        <v>1149</v>
      </c>
      <c r="G681" t="s">
        <v>1150</v>
      </c>
      <c r="H681" t="s">
        <v>1151</v>
      </c>
      <c r="I681" t="s">
        <v>1338</v>
      </c>
      <c r="J681" t="s">
        <v>1353</v>
      </c>
      <c r="K681">
        <v>7</v>
      </c>
      <c r="L681" t="s">
        <v>1354</v>
      </c>
      <c r="M681" t="s">
        <v>1355</v>
      </c>
      <c r="N681">
        <v>5</v>
      </c>
      <c r="O681" t="s">
        <v>124</v>
      </c>
      <c r="P681">
        <v>0</v>
      </c>
      <c r="Q681">
        <v>0</v>
      </c>
      <c r="R681">
        <v>0</v>
      </c>
    </row>
    <row r="682" spans="1:18">
      <c r="A682" t="s">
        <v>1145</v>
      </c>
      <c r="B682" t="s">
        <v>1146</v>
      </c>
      <c r="C682" t="s">
        <v>1147</v>
      </c>
      <c r="D682">
        <v>1998000000</v>
      </c>
      <c r="E682" t="s">
        <v>1148</v>
      </c>
      <c r="F682" t="s">
        <v>1149</v>
      </c>
      <c r="G682" t="s">
        <v>1150</v>
      </c>
      <c r="H682" t="s">
        <v>1151</v>
      </c>
      <c r="I682" t="s">
        <v>1338</v>
      </c>
      <c r="J682" t="s">
        <v>1356</v>
      </c>
      <c r="K682">
        <v>8</v>
      </c>
      <c r="L682" t="s">
        <v>1354</v>
      </c>
      <c r="M682" t="s">
        <v>1357</v>
      </c>
      <c r="N682">
        <v>1</v>
      </c>
      <c r="O682" t="s">
        <v>124</v>
      </c>
      <c r="P682">
        <v>0</v>
      </c>
      <c r="Q682">
        <v>0</v>
      </c>
      <c r="R682">
        <v>0</v>
      </c>
    </row>
    <row r="683" spans="1:18">
      <c r="A683" t="s">
        <v>1145</v>
      </c>
      <c r="B683" t="s">
        <v>1146</v>
      </c>
      <c r="C683" t="s">
        <v>1147</v>
      </c>
      <c r="D683">
        <v>1998000000</v>
      </c>
      <c r="E683" t="s">
        <v>1148</v>
      </c>
      <c r="F683" t="s">
        <v>1149</v>
      </c>
      <c r="G683" t="s">
        <v>1150</v>
      </c>
      <c r="H683" t="s">
        <v>1151</v>
      </c>
      <c r="I683" t="s">
        <v>1338</v>
      </c>
      <c r="J683" t="s">
        <v>1358</v>
      </c>
      <c r="K683">
        <v>9</v>
      </c>
      <c r="L683" t="s">
        <v>1359</v>
      </c>
      <c r="M683" t="s">
        <v>1360</v>
      </c>
      <c r="N683">
        <v>13</v>
      </c>
      <c r="O683" t="s">
        <v>124</v>
      </c>
      <c r="P683">
        <v>0</v>
      </c>
      <c r="Q683">
        <v>0</v>
      </c>
      <c r="R683">
        <v>0</v>
      </c>
    </row>
    <row r="684" spans="1:18">
      <c r="A684" t="s">
        <v>1145</v>
      </c>
      <c r="B684" t="s">
        <v>1146</v>
      </c>
      <c r="C684" t="s">
        <v>1147</v>
      </c>
      <c r="D684">
        <v>1998000000</v>
      </c>
      <c r="E684" t="s">
        <v>1148</v>
      </c>
      <c r="F684" t="s">
        <v>1149</v>
      </c>
      <c r="G684" t="s">
        <v>1150</v>
      </c>
      <c r="H684" t="s">
        <v>1151</v>
      </c>
      <c r="I684" t="s">
        <v>1338</v>
      </c>
      <c r="J684" t="s">
        <v>1361</v>
      </c>
      <c r="K684">
        <v>10</v>
      </c>
      <c r="L684" t="s">
        <v>1359</v>
      </c>
      <c r="M684" t="s">
        <v>1355</v>
      </c>
      <c r="N684">
        <v>13</v>
      </c>
      <c r="O684" t="s">
        <v>124</v>
      </c>
      <c r="P684">
        <v>0</v>
      </c>
      <c r="Q684">
        <v>0</v>
      </c>
      <c r="R684">
        <v>0</v>
      </c>
    </row>
    <row r="685" spans="1:18">
      <c r="A685" t="s">
        <v>1145</v>
      </c>
      <c r="B685" t="s">
        <v>1146</v>
      </c>
      <c r="C685" t="s">
        <v>1147</v>
      </c>
      <c r="D685">
        <v>1998000000</v>
      </c>
      <c r="E685" t="s">
        <v>1148</v>
      </c>
      <c r="F685" t="s">
        <v>1149</v>
      </c>
      <c r="G685" t="s">
        <v>1150</v>
      </c>
      <c r="H685" t="s">
        <v>1151</v>
      </c>
      <c r="I685" t="s">
        <v>1338</v>
      </c>
      <c r="J685" t="s">
        <v>1362</v>
      </c>
      <c r="K685">
        <v>11</v>
      </c>
      <c r="L685" t="s">
        <v>1359</v>
      </c>
      <c r="M685" t="s">
        <v>1363</v>
      </c>
      <c r="N685">
        <v>7</v>
      </c>
      <c r="O685" t="s">
        <v>124</v>
      </c>
      <c r="P685">
        <v>0</v>
      </c>
      <c r="Q685">
        <v>0</v>
      </c>
      <c r="R685">
        <v>0</v>
      </c>
    </row>
    <row r="686" spans="1:18">
      <c r="A686" t="s">
        <v>1145</v>
      </c>
      <c r="B686" t="s">
        <v>1146</v>
      </c>
      <c r="C686" t="s">
        <v>1147</v>
      </c>
      <c r="D686">
        <v>1998000000</v>
      </c>
      <c r="E686" t="s">
        <v>1148</v>
      </c>
      <c r="F686" t="s">
        <v>1149</v>
      </c>
      <c r="G686" t="s">
        <v>1150</v>
      </c>
      <c r="H686" t="s">
        <v>1151</v>
      </c>
      <c r="I686" t="s">
        <v>1338</v>
      </c>
      <c r="J686" t="s">
        <v>1364</v>
      </c>
      <c r="K686">
        <v>12</v>
      </c>
      <c r="L686" t="s">
        <v>1359</v>
      </c>
      <c r="M686" t="s">
        <v>1365</v>
      </c>
      <c r="N686">
        <v>2</v>
      </c>
      <c r="O686" t="s">
        <v>124</v>
      </c>
      <c r="P686">
        <v>0</v>
      </c>
      <c r="Q686">
        <v>0</v>
      </c>
      <c r="R686">
        <v>0</v>
      </c>
    </row>
    <row r="687" spans="1:18">
      <c r="A687" t="s">
        <v>1145</v>
      </c>
      <c r="B687" t="s">
        <v>1146</v>
      </c>
      <c r="C687" t="s">
        <v>1147</v>
      </c>
      <c r="D687">
        <v>1998000000</v>
      </c>
      <c r="E687" t="s">
        <v>1148</v>
      </c>
      <c r="F687" t="s">
        <v>1149</v>
      </c>
      <c r="G687" t="s">
        <v>1150</v>
      </c>
      <c r="H687" t="s">
        <v>1151</v>
      </c>
      <c r="I687" t="s">
        <v>1338</v>
      </c>
      <c r="J687" t="s">
        <v>1366</v>
      </c>
      <c r="K687">
        <v>13</v>
      </c>
      <c r="L687" t="s">
        <v>1359</v>
      </c>
      <c r="M687" t="s">
        <v>1367</v>
      </c>
      <c r="N687">
        <v>1</v>
      </c>
      <c r="O687" t="s">
        <v>124</v>
      </c>
      <c r="P687">
        <v>0</v>
      </c>
      <c r="Q687">
        <v>0</v>
      </c>
      <c r="R687">
        <v>0</v>
      </c>
    </row>
    <row r="688" spans="1:18">
      <c r="A688" t="s">
        <v>1145</v>
      </c>
      <c r="B688" t="s">
        <v>1146</v>
      </c>
      <c r="C688" t="s">
        <v>1147</v>
      </c>
      <c r="D688">
        <v>1998000000</v>
      </c>
      <c r="E688" t="s">
        <v>1148</v>
      </c>
      <c r="F688" t="s">
        <v>1149</v>
      </c>
      <c r="G688" t="s">
        <v>1150</v>
      </c>
      <c r="H688" t="s">
        <v>1151</v>
      </c>
      <c r="I688" t="s">
        <v>1338</v>
      </c>
      <c r="J688" t="s">
        <v>1368</v>
      </c>
      <c r="K688">
        <v>14</v>
      </c>
      <c r="L688" t="s">
        <v>1359</v>
      </c>
      <c r="M688" t="s">
        <v>1369</v>
      </c>
      <c r="N688">
        <v>1</v>
      </c>
      <c r="O688" t="s">
        <v>124</v>
      </c>
      <c r="P688">
        <v>0</v>
      </c>
      <c r="Q688">
        <v>0</v>
      </c>
      <c r="R688">
        <v>0</v>
      </c>
    </row>
    <row r="689" spans="1:18">
      <c r="A689" t="s">
        <v>1145</v>
      </c>
      <c r="B689" t="s">
        <v>1146</v>
      </c>
      <c r="C689" t="s">
        <v>1147</v>
      </c>
      <c r="D689">
        <v>1998000000</v>
      </c>
      <c r="E689" t="s">
        <v>1148</v>
      </c>
      <c r="F689" t="s">
        <v>1149</v>
      </c>
      <c r="G689" t="s">
        <v>1150</v>
      </c>
      <c r="H689" t="s">
        <v>1151</v>
      </c>
      <c r="I689" t="s">
        <v>1338</v>
      </c>
      <c r="J689" t="s">
        <v>1370</v>
      </c>
      <c r="K689">
        <v>15</v>
      </c>
      <c r="L689" t="s">
        <v>1359</v>
      </c>
      <c r="M689" t="s">
        <v>1357</v>
      </c>
      <c r="N689">
        <v>2</v>
      </c>
      <c r="O689" t="s">
        <v>124</v>
      </c>
      <c r="P689">
        <v>0</v>
      </c>
      <c r="Q689">
        <v>0</v>
      </c>
      <c r="R689">
        <v>0</v>
      </c>
    </row>
    <row r="690" spans="1:18">
      <c r="A690" t="s">
        <v>1145</v>
      </c>
      <c r="B690" t="s">
        <v>1146</v>
      </c>
      <c r="C690" t="s">
        <v>1147</v>
      </c>
      <c r="D690">
        <v>1998000000</v>
      </c>
      <c r="E690" t="s">
        <v>1148</v>
      </c>
      <c r="F690" t="s">
        <v>1149</v>
      </c>
      <c r="G690" t="s">
        <v>1150</v>
      </c>
      <c r="H690" t="s">
        <v>1151</v>
      </c>
      <c r="I690" t="s">
        <v>1338</v>
      </c>
      <c r="J690" t="s">
        <v>1371</v>
      </c>
      <c r="K690">
        <v>16</v>
      </c>
      <c r="L690" t="s">
        <v>1372</v>
      </c>
      <c r="M690" t="s">
        <v>1373</v>
      </c>
      <c r="N690">
        <v>25</v>
      </c>
      <c r="O690" t="s">
        <v>124</v>
      </c>
      <c r="P690">
        <v>0</v>
      </c>
      <c r="Q690">
        <v>0</v>
      </c>
      <c r="R690">
        <v>0</v>
      </c>
    </row>
    <row r="691" spans="1:18">
      <c r="A691" t="s">
        <v>1145</v>
      </c>
      <c r="B691" t="s">
        <v>1146</v>
      </c>
      <c r="C691" t="s">
        <v>1147</v>
      </c>
      <c r="D691">
        <v>1998000000</v>
      </c>
      <c r="E691" t="s">
        <v>1148</v>
      </c>
      <c r="F691" t="s">
        <v>1149</v>
      </c>
      <c r="G691" t="s">
        <v>1150</v>
      </c>
      <c r="H691" t="s">
        <v>1151</v>
      </c>
      <c r="I691" t="s">
        <v>1338</v>
      </c>
      <c r="J691" t="s">
        <v>1374</v>
      </c>
      <c r="K691">
        <v>17</v>
      </c>
      <c r="L691" t="s">
        <v>1372</v>
      </c>
      <c r="M691" t="s">
        <v>1375</v>
      </c>
      <c r="N691">
        <v>25</v>
      </c>
      <c r="O691" t="s">
        <v>124</v>
      </c>
      <c r="P691">
        <v>0</v>
      </c>
      <c r="Q691">
        <v>0</v>
      </c>
      <c r="R691">
        <v>0</v>
      </c>
    </row>
    <row r="692" spans="1:18">
      <c r="A692" t="s">
        <v>1145</v>
      </c>
      <c r="B692" t="s">
        <v>1146</v>
      </c>
      <c r="C692" t="s">
        <v>1147</v>
      </c>
      <c r="D692">
        <v>1998000000</v>
      </c>
      <c r="E692" t="s">
        <v>1148</v>
      </c>
      <c r="F692" t="s">
        <v>1149</v>
      </c>
      <c r="G692" t="s">
        <v>1150</v>
      </c>
      <c r="H692" t="s">
        <v>1151</v>
      </c>
      <c r="I692" t="s">
        <v>1338</v>
      </c>
      <c r="J692" t="s">
        <v>1376</v>
      </c>
      <c r="K692">
        <v>18</v>
      </c>
      <c r="L692" t="s">
        <v>1372</v>
      </c>
      <c r="M692" t="s">
        <v>1377</v>
      </c>
      <c r="N692">
        <v>25</v>
      </c>
      <c r="O692" t="s">
        <v>124</v>
      </c>
      <c r="P692">
        <v>0</v>
      </c>
      <c r="Q692">
        <v>0</v>
      </c>
      <c r="R692">
        <v>0</v>
      </c>
    </row>
    <row r="693" spans="1:18">
      <c r="A693" t="s">
        <v>1145</v>
      </c>
      <c r="B693" t="s">
        <v>1146</v>
      </c>
      <c r="C693" t="s">
        <v>1147</v>
      </c>
      <c r="D693">
        <v>1998000000</v>
      </c>
      <c r="E693" t="s">
        <v>1148</v>
      </c>
      <c r="F693" t="s">
        <v>1149</v>
      </c>
      <c r="G693" t="s">
        <v>1150</v>
      </c>
      <c r="H693" t="s">
        <v>1151</v>
      </c>
      <c r="I693" t="s">
        <v>1338</v>
      </c>
      <c r="J693" t="s">
        <v>1378</v>
      </c>
      <c r="K693">
        <v>19</v>
      </c>
      <c r="L693" t="s">
        <v>1372</v>
      </c>
      <c r="M693" t="s">
        <v>1379</v>
      </c>
      <c r="N693">
        <v>25</v>
      </c>
      <c r="O693" t="s">
        <v>124</v>
      </c>
      <c r="P693">
        <v>0</v>
      </c>
      <c r="Q693">
        <v>0</v>
      </c>
      <c r="R693">
        <v>0</v>
      </c>
    </row>
    <row r="694" spans="1:18">
      <c r="A694" t="s">
        <v>1145</v>
      </c>
      <c r="B694" t="s">
        <v>1146</v>
      </c>
      <c r="C694" t="s">
        <v>1147</v>
      </c>
      <c r="D694">
        <v>1998000000</v>
      </c>
      <c r="E694" t="s">
        <v>1148</v>
      </c>
      <c r="F694" t="s">
        <v>1149</v>
      </c>
      <c r="G694" t="s">
        <v>1150</v>
      </c>
      <c r="H694" t="s">
        <v>1151</v>
      </c>
      <c r="I694" t="s">
        <v>1338</v>
      </c>
      <c r="J694" t="s">
        <v>1380</v>
      </c>
      <c r="K694">
        <v>20</v>
      </c>
      <c r="L694" t="s">
        <v>1381</v>
      </c>
      <c r="M694" t="s">
        <v>1382</v>
      </c>
      <c r="N694">
        <v>1</v>
      </c>
      <c r="O694" t="s">
        <v>124</v>
      </c>
      <c r="P694">
        <v>0</v>
      </c>
      <c r="Q694">
        <v>0</v>
      </c>
      <c r="R694">
        <v>0</v>
      </c>
    </row>
    <row r="695" spans="1:18">
      <c r="A695" t="s">
        <v>1145</v>
      </c>
      <c r="B695" t="s">
        <v>1146</v>
      </c>
      <c r="C695" t="s">
        <v>1147</v>
      </c>
      <c r="D695">
        <v>1998000000</v>
      </c>
      <c r="E695" t="s">
        <v>1148</v>
      </c>
      <c r="F695" t="s">
        <v>1149</v>
      </c>
      <c r="G695" t="s">
        <v>1150</v>
      </c>
      <c r="H695" t="s">
        <v>1151</v>
      </c>
      <c r="I695" t="s">
        <v>1338</v>
      </c>
      <c r="J695" t="s">
        <v>1383</v>
      </c>
      <c r="K695">
        <v>21</v>
      </c>
      <c r="L695" t="s">
        <v>1384</v>
      </c>
      <c r="M695" t="s">
        <v>1385</v>
      </c>
      <c r="N695">
        <v>1</v>
      </c>
      <c r="O695" t="s">
        <v>203</v>
      </c>
      <c r="P695">
        <v>0</v>
      </c>
      <c r="Q695">
        <v>0</v>
      </c>
      <c r="R695">
        <v>0</v>
      </c>
    </row>
    <row r="696" spans="1:18">
      <c r="A696" t="s">
        <v>1145</v>
      </c>
      <c r="B696" t="s">
        <v>1146</v>
      </c>
      <c r="C696" t="s">
        <v>1147</v>
      </c>
      <c r="D696">
        <v>1998000000</v>
      </c>
      <c r="E696" t="s">
        <v>1148</v>
      </c>
      <c r="F696" t="s">
        <v>1149</v>
      </c>
      <c r="G696" t="s">
        <v>1150</v>
      </c>
      <c r="H696" t="s">
        <v>1151</v>
      </c>
      <c r="I696" t="s">
        <v>1338</v>
      </c>
      <c r="J696" t="s">
        <v>1386</v>
      </c>
      <c r="K696">
        <v>22</v>
      </c>
      <c r="L696" t="s">
        <v>1387</v>
      </c>
      <c r="M696" t="s">
        <v>1388</v>
      </c>
      <c r="N696">
        <v>1090.7</v>
      </c>
      <c r="O696" t="s">
        <v>1479</v>
      </c>
      <c r="P696">
        <v>0</v>
      </c>
      <c r="Q696">
        <v>0</v>
      </c>
      <c r="R696">
        <v>0</v>
      </c>
    </row>
    <row r="697" spans="1:18">
      <c r="A697" t="s">
        <v>1145</v>
      </c>
      <c r="B697" t="s">
        <v>1146</v>
      </c>
      <c r="C697" t="s">
        <v>1147</v>
      </c>
      <c r="D697">
        <v>1998000000</v>
      </c>
      <c r="E697" t="s">
        <v>1148</v>
      </c>
      <c r="F697" t="s">
        <v>1149</v>
      </c>
      <c r="G697" t="s">
        <v>1150</v>
      </c>
      <c r="H697" t="s">
        <v>1151</v>
      </c>
      <c r="I697" t="s">
        <v>1389</v>
      </c>
      <c r="J697" t="s">
        <v>1390</v>
      </c>
      <c r="K697">
        <v>1</v>
      </c>
      <c r="L697" t="s">
        <v>1391</v>
      </c>
      <c r="M697" t="s">
        <v>1155</v>
      </c>
      <c r="N697">
        <v>14</v>
      </c>
      <c r="O697" t="s">
        <v>124</v>
      </c>
      <c r="P697">
        <v>0</v>
      </c>
      <c r="Q697">
        <v>0</v>
      </c>
      <c r="R697">
        <v>0</v>
      </c>
    </row>
    <row r="698" spans="1:18">
      <c r="A698" t="s">
        <v>1145</v>
      </c>
      <c r="B698" t="s">
        <v>1146</v>
      </c>
      <c r="C698" t="s">
        <v>1147</v>
      </c>
      <c r="D698">
        <v>1998000000</v>
      </c>
      <c r="E698" t="s">
        <v>1148</v>
      </c>
      <c r="F698" t="s">
        <v>1149</v>
      </c>
      <c r="G698" t="s">
        <v>1150</v>
      </c>
      <c r="H698" t="s">
        <v>1151</v>
      </c>
      <c r="I698" t="s">
        <v>1389</v>
      </c>
      <c r="J698" t="s">
        <v>1392</v>
      </c>
      <c r="K698">
        <v>2</v>
      </c>
      <c r="L698" t="s">
        <v>1393</v>
      </c>
      <c r="M698" t="s">
        <v>1394</v>
      </c>
      <c r="N698">
        <v>14</v>
      </c>
      <c r="O698" t="s">
        <v>124</v>
      </c>
      <c r="P698">
        <v>0</v>
      </c>
      <c r="Q698">
        <v>0</v>
      </c>
      <c r="R698">
        <v>0</v>
      </c>
    </row>
    <row r="699" spans="1:18">
      <c r="A699" t="s">
        <v>1145</v>
      </c>
      <c r="B699" t="s">
        <v>1146</v>
      </c>
      <c r="C699" t="s">
        <v>1147</v>
      </c>
      <c r="D699">
        <v>1998000000</v>
      </c>
      <c r="E699" t="s">
        <v>1148</v>
      </c>
      <c r="F699" t="s">
        <v>1149</v>
      </c>
      <c r="G699" t="s">
        <v>1150</v>
      </c>
      <c r="H699" t="s">
        <v>1151</v>
      </c>
      <c r="I699" t="s">
        <v>1389</v>
      </c>
      <c r="J699" t="s">
        <v>1395</v>
      </c>
      <c r="K699">
        <v>3</v>
      </c>
      <c r="L699" t="s">
        <v>1396</v>
      </c>
      <c r="M699" t="s">
        <v>1394</v>
      </c>
      <c r="N699">
        <v>1</v>
      </c>
      <c r="O699" t="s">
        <v>124</v>
      </c>
      <c r="P699">
        <v>0</v>
      </c>
      <c r="Q699">
        <v>0</v>
      </c>
      <c r="R699">
        <v>0</v>
      </c>
    </row>
    <row r="700" spans="1:18">
      <c r="A700" t="s">
        <v>1145</v>
      </c>
      <c r="B700" t="s">
        <v>1146</v>
      </c>
      <c r="C700" t="s">
        <v>1147</v>
      </c>
      <c r="D700">
        <v>1998000000</v>
      </c>
      <c r="E700" t="s">
        <v>1148</v>
      </c>
      <c r="F700" t="s">
        <v>1149</v>
      </c>
      <c r="G700" t="s">
        <v>1150</v>
      </c>
      <c r="H700" t="s">
        <v>1151</v>
      </c>
      <c r="I700" t="s">
        <v>1389</v>
      </c>
      <c r="J700" t="s">
        <v>1397</v>
      </c>
      <c r="K700">
        <v>4</v>
      </c>
      <c r="L700" t="s">
        <v>1398</v>
      </c>
      <c r="M700" t="s">
        <v>1394</v>
      </c>
      <c r="N700">
        <v>4</v>
      </c>
      <c r="O700" t="s">
        <v>124</v>
      </c>
      <c r="P700">
        <v>0</v>
      </c>
      <c r="Q700">
        <v>0</v>
      </c>
      <c r="R700">
        <v>0</v>
      </c>
    </row>
    <row r="701" spans="1:18">
      <c r="A701" t="s">
        <v>1145</v>
      </c>
      <c r="B701" t="s">
        <v>1146</v>
      </c>
      <c r="C701" t="s">
        <v>1147</v>
      </c>
      <c r="D701">
        <v>1998000000</v>
      </c>
      <c r="E701" t="s">
        <v>1148</v>
      </c>
      <c r="F701" t="s">
        <v>1149</v>
      </c>
      <c r="G701" t="s">
        <v>1150</v>
      </c>
      <c r="H701" t="s">
        <v>1151</v>
      </c>
      <c r="I701" t="s">
        <v>1389</v>
      </c>
      <c r="J701" t="s">
        <v>1399</v>
      </c>
      <c r="K701">
        <v>5</v>
      </c>
      <c r="L701" t="s">
        <v>1400</v>
      </c>
      <c r="M701" t="s">
        <v>1394</v>
      </c>
      <c r="N701">
        <v>1</v>
      </c>
      <c r="O701" t="s">
        <v>124</v>
      </c>
      <c r="P701">
        <v>0</v>
      </c>
      <c r="Q701">
        <v>0</v>
      </c>
      <c r="R701">
        <v>0</v>
      </c>
    </row>
    <row r="702" spans="1:18">
      <c r="A702" t="s">
        <v>1145</v>
      </c>
      <c r="B702" t="s">
        <v>1146</v>
      </c>
      <c r="C702" t="s">
        <v>1147</v>
      </c>
      <c r="D702">
        <v>1998000000</v>
      </c>
      <c r="E702" t="s">
        <v>1148</v>
      </c>
      <c r="F702" t="s">
        <v>1149</v>
      </c>
      <c r="G702" t="s">
        <v>1150</v>
      </c>
      <c r="H702" t="s">
        <v>1151</v>
      </c>
      <c r="I702" t="s">
        <v>1389</v>
      </c>
      <c r="J702" t="s">
        <v>1401</v>
      </c>
      <c r="K702">
        <v>6</v>
      </c>
      <c r="L702" t="s">
        <v>1402</v>
      </c>
      <c r="M702" t="s">
        <v>1394</v>
      </c>
      <c r="N702">
        <v>1</v>
      </c>
      <c r="O702" t="s">
        <v>124</v>
      </c>
      <c r="P702">
        <v>0</v>
      </c>
      <c r="Q702">
        <v>0</v>
      </c>
      <c r="R702">
        <v>0</v>
      </c>
    </row>
    <row r="703" spans="1:18">
      <c r="A703" t="s">
        <v>1145</v>
      </c>
      <c r="B703" t="s">
        <v>1146</v>
      </c>
      <c r="C703" t="s">
        <v>1147</v>
      </c>
      <c r="D703">
        <v>1998000000</v>
      </c>
      <c r="E703" t="s">
        <v>1148</v>
      </c>
      <c r="F703" t="s">
        <v>1149</v>
      </c>
      <c r="G703" t="s">
        <v>1150</v>
      </c>
      <c r="H703" t="s">
        <v>1151</v>
      </c>
      <c r="I703" t="s">
        <v>1403</v>
      </c>
      <c r="J703" t="s">
        <v>1404</v>
      </c>
      <c r="K703">
        <v>1</v>
      </c>
      <c r="L703" t="s">
        <v>1405</v>
      </c>
      <c r="M703" t="s">
        <v>1406</v>
      </c>
      <c r="N703">
        <v>1193</v>
      </c>
      <c r="O703" t="s">
        <v>1156</v>
      </c>
      <c r="P703">
        <v>0</v>
      </c>
      <c r="Q703">
        <v>0</v>
      </c>
      <c r="R703">
        <v>0</v>
      </c>
    </row>
    <row r="704" spans="1:18">
      <c r="A704" t="s">
        <v>1145</v>
      </c>
      <c r="B704" t="s">
        <v>1146</v>
      </c>
      <c r="C704" t="s">
        <v>1147</v>
      </c>
      <c r="D704">
        <v>1998000000</v>
      </c>
      <c r="E704" t="s">
        <v>1148</v>
      </c>
      <c r="F704" t="s">
        <v>1149</v>
      </c>
      <c r="G704" t="s">
        <v>1150</v>
      </c>
      <c r="H704" t="s">
        <v>1151</v>
      </c>
      <c r="I704" t="s">
        <v>1403</v>
      </c>
      <c r="J704" t="s">
        <v>1407</v>
      </c>
      <c r="K704">
        <v>2</v>
      </c>
      <c r="L704" t="s">
        <v>1408</v>
      </c>
      <c r="M704" t="s">
        <v>1409</v>
      </c>
      <c r="N704">
        <v>3355</v>
      </c>
      <c r="O704" t="s">
        <v>1156</v>
      </c>
      <c r="P704">
        <v>0</v>
      </c>
      <c r="Q704">
        <v>0</v>
      </c>
      <c r="R704">
        <v>0</v>
      </c>
    </row>
    <row r="705" spans="1:18">
      <c r="A705" t="s">
        <v>1145</v>
      </c>
      <c r="B705" t="s">
        <v>1146</v>
      </c>
      <c r="C705" t="s">
        <v>1147</v>
      </c>
      <c r="D705">
        <v>1998000000</v>
      </c>
      <c r="E705" t="s">
        <v>1148</v>
      </c>
      <c r="F705" t="s">
        <v>1149</v>
      </c>
      <c r="G705" t="s">
        <v>1150</v>
      </c>
      <c r="H705" t="s">
        <v>1151</v>
      </c>
      <c r="I705" t="s">
        <v>1403</v>
      </c>
      <c r="J705" t="s">
        <v>1410</v>
      </c>
      <c r="K705">
        <v>3</v>
      </c>
      <c r="L705" t="s">
        <v>1411</v>
      </c>
      <c r="M705" t="s">
        <v>1409</v>
      </c>
      <c r="N705">
        <v>1746</v>
      </c>
      <c r="O705" t="s">
        <v>1156</v>
      </c>
      <c r="P705">
        <v>0</v>
      </c>
      <c r="Q705">
        <v>0</v>
      </c>
      <c r="R705">
        <v>0</v>
      </c>
    </row>
    <row r="706" spans="1:18">
      <c r="A706" t="s">
        <v>1145</v>
      </c>
      <c r="B706" t="s">
        <v>1146</v>
      </c>
      <c r="C706" t="s">
        <v>1147</v>
      </c>
      <c r="D706">
        <v>1998000000</v>
      </c>
      <c r="E706" t="s">
        <v>1148</v>
      </c>
      <c r="F706" t="s">
        <v>1149</v>
      </c>
      <c r="G706" t="s">
        <v>1150</v>
      </c>
      <c r="H706" t="s">
        <v>1151</v>
      </c>
      <c r="I706" t="s">
        <v>1403</v>
      </c>
      <c r="J706" t="s">
        <v>1412</v>
      </c>
      <c r="K706">
        <v>4</v>
      </c>
      <c r="L706" t="s">
        <v>1411</v>
      </c>
      <c r="M706" t="s">
        <v>1024</v>
      </c>
      <c r="N706">
        <v>52305</v>
      </c>
      <c r="O706" t="s">
        <v>1156</v>
      </c>
      <c r="P706">
        <v>0</v>
      </c>
      <c r="Q706">
        <v>0</v>
      </c>
      <c r="R706">
        <v>0</v>
      </c>
    </row>
    <row r="707" spans="1:18">
      <c r="A707" t="s">
        <v>1145</v>
      </c>
      <c r="B707" t="s">
        <v>1146</v>
      </c>
      <c r="C707" t="s">
        <v>1147</v>
      </c>
      <c r="D707">
        <v>1998000000</v>
      </c>
      <c r="E707" t="s">
        <v>1148</v>
      </c>
      <c r="F707" t="s">
        <v>1149</v>
      </c>
      <c r="G707" t="s">
        <v>1150</v>
      </c>
      <c r="H707" t="s">
        <v>1151</v>
      </c>
      <c r="I707" t="s">
        <v>1403</v>
      </c>
      <c r="J707" t="s">
        <v>1025</v>
      </c>
      <c r="K707">
        <v>5</v>
      </c>
      <c r="L707" t="s">
        <v>1408</v>
      </c>
      <c r="M707" t="s">
        <v>1024</v>
      </c>
      <c r="N707">
        <v>14586</v>
      </c>
      <c r="O707" t="s">
        <v>1156</v>
      </c>
      <c r="P707">
        <v>0</v>
      </c>
      <c r="Q707">
        <v>0</v>
      </c>
      <c r="R707">
        <v>0</v>
      </c>
    </row>
    <row r="708" spans="1:18">
      <c r="A708" t="s">
        <v>1145</v>
      </c>
      <c r="B708" t="s">
        <v>1146</v>
      </c>
      <c r="C708" t="s">
        <v>1147</v>
      </c>
      <c r="D708">
        <v>1998000000</v>
      </c>
      <c r="E708" t="s">
        <v>1148</v>
      </c>
      <c r="F708" t="s">
        <v>1149</v>
      </c>
      <c r="G708" t="s">
        <v>1150</v>
      </c>
      <c r="H708" t="s">
        <v>1151</v>
      </c>
      <c r="I708" t="s">
        <v>1403</v>
      </c>
      <c r="J708" t="s">
        <v>1026</v>
      </c>
      <c r="K708">
        <v>6</v>
      </c>
      <c r="L708" t="s">
        <v>1483</v>
      </c>
      <c r="M708" t="s">
        <v>1027</v>
      </c>
      <c r="N708">
        <v>14586</v>
      </c>
      <c r="O708" t="s">
        <v>1156</v>
      </c>
      <c r="P708">
        <v>0</v>
      </c>
      <c r="Q708">
        <v>0</v>
      </c>
      <c r="R708">
        <v>0</v>
      </c>
    </row>
    <row r="709" spans="1:18">
      <c r="A709" t="s">
        <v>1145</v>
      </c>
      <c r="B709" t="s">
        <v>1146</v>
      </c>
      <c r="C709" t="s">
        <v>1147</v>
      </c>
      <c r="D709">
        <v>1998000000</v>
      </c>
      <c r="E709" t="s">
        <v>1148</v>
      </c>
      <c r="F709" t="s">
        <v>1149</v>
      </c>
      <c r="G709" t="s">
        <v>1150</v>
      </c>
      <c r="H709" t="s">
        <v>1151</v>
      </c>
      <c r="I709" t="s">
        <v>1403</v>
      </c>
      <c r="J709" t="s">
        <v>1028</v>
      </c>
      <c r="K709">
        <v>7</v>
      </c>
      <c r="L709" t="s">
        <v>1029</v>
      </c>
      <c r="M709" t="s">
        <v>1487</v>
      </c>
      <c r="N709">
        <v>14586</v>
      </c>
      <c r="O709" t="s">
        <v>1156</v>
      </c>
      <c r="P709">
        <v>0</v>
      </c>
      <c r="Q709">
        <v>0</v>
      </c>
      <c r="R709">
        <v>0</v>
      </c>
    </row>
    <row r="710" spans="1:18">
      <c r="A710" t="s">
        <v>1145</v>
      </c>
      <c r="B710" t="s">
        <v>1146</v>
      </c>
      <c r="C710" t="s">
        <v>1147</v>
      </c>
      <c r="D710">
        <v>1998000000</v>
      </c>
      <c r="E710" t="s">
        <v>1148</v>
      </c>
      <c r="F710" t="s">
        <v>1149</v>
      </c>
      <c r="G710" t="s">
        <v>1150</v>
      </c>
      <c r="H710" t="s">
        <v>1151</v>
      </c>
      <c r="I710" t="s">
        <v>1403</v>
      </c>
      <c r="J710" t="s">
        <v>1030</v>
      </c>
      <c r="K710">
        <v>8</v>
      </c>
      <c r="L710" t="s">
        <v>1031</v>
      </c>
      <c r="M710" t="s">
        <v>1032</v>
      </c>
      <c r="N710">
        <v>1492</v>
      </c>
      <c r="O710" t="s">
        <v>1156</v>
      </c>
      <c r="P710">
        <v>0</v>
      </c>
      <c r="Q710">
        <v>0</v>
      </c>
      <c r="R710">
        <v>0</v>
      </c>
    </row>
    <row r="711" spans="1:18">
      <c r="A711" t="s">
        <v>1145</v>
      </c>
      <c r="B711" t="s">
        <v>1146</v>
      </c>
      <c r="C711" t="s">
        <v>1147</v>
      </c>
      <c r="D711">
        <v>1998000000</v>
      </c>
      <c r="E711" t="s">
        <v>1148</v>
      </c>
      <c r="F711" t="s">
        <v>1149</v>
      </c>
      <c r="G711" t="s">
        <v>1150</v>
      </c>
      <c r="H711" t="s">
        <v>1151</v>
      </c>
      <c r="I711" t="s">
        <v>1403</v>
      </c>
      <c r="J711" t="s">
        <v>1033</v>
      </c>
      <c r="K711">
        <v>9</v>
      </c>
      <c r="L711" t="s">
        <v>1034</v>
      </c>
      <c r="M711" t="s">
        <v>1035</v>
      </c>
      <c r="N711">
        <v>27004</v>
      </c>
      <c r="O711" t="s">
        <v>1156</v>
      </c>
      <c r="P711">
        <v>0</v>
      </c>
      <c r="Q711">
        <v>0</v>
      </c>
      <c r="R711">
        <v>0</v>
      </c>
    </row>
    <row r="712" spans="1:18">
      <c r="A712" t="s">
        <v>1145</v>
      </c>
      <c r="B712" t="s">
        <v>1146</v>
      </c>
      <c r="C712" t="s">
        <v>1147</v>
      </c>
      <c r="D712">
        <v>1998000000</v>
      </c>
      <c r="E712" t="s">
        <v>1148</v>
      </c>
      <c r="F712" t="s">
        <v>1149</v>
      </c>
      <c r="G712" t="s">
        <v>1150</v>
      </c>
      <c r="H712" t="s">
        <v>1151</v>
      </c>
      <c r="I712" t="s">
        <v>1403</v>
      </c>
      <c r="J712" t="s">
        <v>1036</v>
      </c>
      <c r="K712">
        <v>10</v>
      </c>
      <c r="L712" t="s">
        <v>1037</v>
      </c>
      <c r="M712" t="s">
        <v>1155</v>
      </c>
      <c r="N712">
        <v>1366.07</v>
      </c>
      <c r="O712" t="s">
        <v>1447</v>
      </c>
      <c r="P712">
        <v>0</v>
      </c>
      <c r="Q712">
        <v>0</v>
      </c>
      <c r="R712">
        <v>0</v>
      </c>
    </row>
    <row r="713" spans="1:18">
      <c r="A713" t="s">
        <v>1145</v>
      </c>
      <c r="B713" t="s">
        <v>1146</v>
      </c>
      <c r="C713" t="s">
        <v>1147</v>
      </c>
      <c r="D713">
        <v>1998000000</v>
      </c>
      <c r="E713" t="s">
        <v>1148</v>
      </c>
      <c r="F713" t="s">
        <v>1149</v>
      </c>
      <c r="G713" t="s">
        <v>1150</v>
      </c>
      <c r="H713" t="s">
        <v>1151</v>
      </c>
      <c r="I713" t="s">
        <v>1403</v>
      </c>
      <c r="J713" t="s">
        <v>1183</v>
      </c>
      <c r="K713">
        <v>11</v>
      </c>
      <c r="L713" t="s">
        <v>1184</v>
      </c>
      <c r="M713" t="s">
        <v>1185</v>
      </c>
      <c r="N713">
        <v>68637</v>
      </c>
      <c r="O713" t="s">
        <v>1156</v>
      </c>
      <c r="P713">
        <v>0</v>
      </c>
      <c r="Q713">
        <v>0</v>
      </c>
      <c r="R713">
        <v>0</v>
      </c>
    </row>
    <row r="714" spans="1:18">
      <c r="A714" t="s">
        <v>1145</v>
      </c>
      <c r="B714" t="s">
        <v>1146</v>
      </c>
      <c r="C714" t="s">
        <v>1147</v>
      </c>
      <c r="D714">
        <v>1998000000</v>
      </c>
      <c r="E714" t="s">
        <v>1148</v>
      </c>
      <c r="F714" t="s">
        <v>1149</v>
      </c>
      <c r="G714" t="s">
        <v>1150</v>
      </c>
      <c r="H714" t="s">
        <v>1151</v>
      </c>
      <c r="I714" t="s">
        <v>1403</v>
      </c>
      <c r="J714" t="s">
        <v>1038</v>
      </c>
      <c r="K714">
        <v>12</v>
      </c>
      <c r="L714" t="s">
        <v>1039</v>
      </c>
      <c r="M714" t="s">
        <v>1188</v>
      </c>
      <c r="N714">
        <v>1746</v>
      </c>
      <c r="O714" t="s">
        <v>1156</v>
      </c>
      <c r="P714">
        <v>0</v>
      </c>
      <c r="Q714">
        <v>0</v>
      </c>
      <c r="R714">
        <v>0</v>
      </c>
    </row>
    <row r="715" spans="1:18">
      <c r="A715" t="s">
        <v>1145</v>
      </c>
      <c r="B715" t="s">
        <v>1146</v>
      </c>
      <c r="C715" t="s">
        <v>1147</v>
      </c>
      <c r="D715">
        <v>1998000000</v>
      </c>
      <c r="E715" t="s">
        <v>1148</v>
      </c>
      <c r="F715" t="s">
        <v>1149</v>
      </c>
      <c r="G715" t="s">
        <v>1150</v>
      </c>
      <c r="H715" t="s">
        <v>1151</v>
      </c>
      <c r="I715" t="s">
        <v>1403</v>
      </c>
      <c r="J715" t="s">
        <v>1040</v>
      </c>
      <c r="K715">
        <v>13</v>
      </c>
      <c r="L715" t="s">
        <v>1041</v>
      </c>
      <c r="M715" t="s">
        <v>1188</v>
      </c>
      <c r="N715">
        <v>22203</v>
      </c>
      <c r="O715" t="s">
        <v>1156</v>
      </c>
      <c r="P715">
        <v>0</v>
      </c>
      <c r="Q715">
        <v>0</v>
      </c>
      <c r="R715">
        <v>0</v>
      </c>
    </row>
    <row r="716" spans="1:18">
      <c r="A716" t="s">
        <v>1145</v>
      </c>
      <c r="B716" t="s">
        <v>1146</v>
      </c>
      <c r="C716" t="s">
        <v>1147</v>
      </c>
      <c r="D716">
        <v>1998000000</v>
      </c>
      <c r="E716" t="s">
        <v>1148</v>
      </c>
      <c r="F716" t="s">
        <v>1149</v>
      </c>
      <c r="G716" t="s">
        <v>1150</v>
      </c>
      <c r="H716" t="s">
        <v>1151</v>
      </c>
      <c r="I716" t="s">
        <v>1403</v>
      </c>
      <c r="J716" t="s">
        <v>1191</v>
      </c>
      <c r="K716">
        <v>14</v>
      </c>
      <c r="L716" t="s">
        <v>1192</v>
      </c>
      <c r="M716" t="s">
        <v>1165</v>
      </c>
      <c r="N716">
        <v>23949</v>
      </c>
      <c r="O716" t="s">
        <v>1156</v>
      </c>
      <c r="P716">
        <v>0</v>
      </c>
      <c r="Q716">
        <v>0</v>
      </c>
      <c r="R716">
        <v>0</v>
      </c>
    </row>
    <row r="717" spans="1:18">
      <c r="A717" t="s">
        <v>1145</v>
      </c>
      <c r="B717" t="s">
        <v>1146</v>
      </c>
      <c r="C717" t="s">
        <v>1147</v>
      </c>
      <c r="D717">
        <v>1998000000</v>
      </c>
      <c r="E717" t="s">
        <v>1148</v>
      </c>
      <c r="F717" t="s">
        <v>1149</v>
      </c>
      <c r="G717" t="s">
        <v>1150</v>
      </c>
      <c r="H717" t="s">
        <v>1151</v>
      </c>
      <c r="I717" t="s">
        <v>1403</v>
      </c>
      <c r="J717" t="s">
        <v>1042</v>
      </c>
      <c r="K717">
        <v>15</v>
      </c>
      <c r="L717" t="s">
        <v>1043</v>
      </c>
      <c r="M717" t="s">
        <v>1195</v>
      </c>
      <c r="N717">
        <v>30102</v>
      </c>
      <c r="O717" t="s">
        <v>1156</v>
      </c>
      <c r="P717">
        <v>0</v>
      </c>
      <c r="Q717">
        <v>0</v>
      </c>
      <c r="R717">
        <v>0</v>
      </c>
    </row>
    <row r="718" spans="1:18">
      <c r="A718" t="s">
        <v>1145</v>
      </c>
      <c r="B718" t="s">
        <v>1146</v>
      </c>
      <c r="C718" t="s">
        <v>1147</v>
      </c>
      <c r="D718">
        <v>1998000000</v>
      </c>
      <c r="E718" t="s">
        <v>1148</v>
      </c>
      <c r="F718" t="s">
        <v>1149</v>
      </c>
      <c r="G718" t="s">
        <v>1150</v>
      </c>
      <c r="H718" t="s">
        <v>1151</v>
      </c>
      <c r="I718" t="s">
        <v>1403</v>
      </c>
      <c r="J718" t="s">
        <v>1044</v>
      </c>
      <c r="K718">
        <v>16</v>
      </c>
      <c r="L718" t="s">
        <v>1045</v>
      </c>
      <c r="M718" t="s">
        <v>1046</v>
      </c>
      <c r="N718">
        <v>14586</v>
      </c>
      <c r="O718" t="s">
        <v>1156</v>
      </c>
      <c r="P718">
        <v>0</v>
      </c>
      <c r="Q718">
        <v>0</v>
      </c>
      <c r="R718">
        <v>0</v>
      </c>
    </row>
    <row r="719" spans="1:18">
      <c r="A719" t="s">
        <v>1145</v>
      </c>
      <c r="B719" t="s">
        <v>1146</v>
      </c>
      <c r="C719" t="s">
        <v>1147</v>
      </c>
      <c r="D719">
        <v>1998000000</v>
      </c>
      <c r="E719" t="s">
        <v>1148</v>
      </c>
      <c r="F719" t="s">
        <v>1149</v>
      </c>
      <c r="G719" t="s">
        <v>1150</v>
      </c>
      <c r="H719" t="s">
        <v>1151</v>
      </c>
      <c r="I719" t="s">
        <v>1403</v>
      </c>
      <c r="J719" t="s">
        <v>1047</v>
      </c>
      <c r="K719">
        <v>17</v>
      </c>
      <c r="L719" t="s">
        <v>1200</v>
      </c>
      <c r="M719" t="s">
        <v>1048</v>
      </c>
      <c r="N719">
        <v>23949</v>
      </c>
      <c r="O719" t="s">
        <v>1156</v>
      </c>
      <c r="P719">
        <v>0</v>
      </c>
      <c r="Q719">
        <v>0</v>
      </c>
      <c r="R719">
        <v>0</v>
      </c>
    </row>
    <row r="720" spans="1:18">
      <c r="A720" t="s">
        <v>1145</v>
      </c>
      <c r="B720" t="s">
        <v>1146</v>
      </c>
      <c r="C720" t="s">
        <v>1147</v>
      </c>
      <c r="D720">
        <v>1998000000</v>
      </c>
      <c r="E720" t="s">
        <v>1148</v>
      </c>
      <c r="F720" t="s">
        <v>1149</v>
      </c>
      <c r="G720" t="s">
        <v>1150</v>
      </c>
      <c r="H720" t="s">
        <v>1151</v>
      </c>
      <c r="I720" t="s">
        <v>1403</v>
      </c>
      <c r="J720" t="s">
        <v>1049</v>
      </c>
      <c r="K720">
        <v>18</v>
      </c>
      <c r="L720" t="s">
        <v>1050</v>
      </c>
      <c r="M720" t="s">
        <v>1198</v>
      </c>
      <c r="N720">
        <v>23949</v>
      </c>
      <c r="O720" t="s">
        <v>1156</v>
      </c>
      <c r="P720">
        <v>0</v>
      </c>
      <c r="Q720">
        <v>0</v>
      </c>
      <c r="R720">
        <v>0</v>
      </c>
    </row>
    <row r="721" spans="1:18">
      <c r="A721" t="s">
        <v>1145</v>
      </c>
      <c r="B721" t="s">
        <v>1146</v>
      </c>
      <c r="C721" t="s">
        <v>1147</v>
      </c>
      <c r="D721">
        <v>1998000000</v>
      </c>
      <c r="E721" t="s">
        <v>1148</v>
      </c>
      <c r="F721" t="s">
        <v>1149</v>
      </c>
      <c r="G721" t="s">
        <v>1150</v>
      </c>
      <c r="H721" t="s">
        <v>1151</v>
      </c>
      <c r="I721" t="s">
        <v>1051</v>
      </c>
      <c r="J721" t="s">
        <v>61</v>
      </c>
      <c r="K721">
        <v>1</v>
      </c>
      <c r="L721" t="s">
        <v>62</v>
      </c>
      <c r="M721" t="s">
        <v>63</v>
      </c>
      <c r="N721">
        <v>86073</v>
      </c>
      <c r="O721" t="s">
        <v>64</v>
      </c>
      <c r="P721">
        <v>0</v>
      </c>
      <c r="Q721">
        <v>0</v>
      </c>
      <c r="R721">
        <v>0</v>
      </c>
    </row>
    <row r="722" spans="1:18">
      <c r="A722" t="s">
        <v>1145</v>
      </c>
      <c r="B722" t="s">
        <v>1146</v>
      </c>
      <c r="C722" t="s">
        <v>1147</v>
      </c>
      <c r="D722">
        <v>1998000000</v>
      </c>
      <c r="E722" t="s">
        <v>1148</v>
      </c>
      <c r="F722" t="s">
        <v>1149</v>
      </c>
      <c r="G722" t="s">
        <v>1150</v>
      </c>
      <c r="H722" t="s">
        <v>1151</v>
      </c>
      <c r="I722" t="s">
        <v>1051</v>
      </c>
      <c r="J722" t="s">
        <v>70</v>
      </c>
      <c r="K722">
        <v>2</v>
      </c>
      <c r="L722" t="s">
        <v>71</v>
      </c>
      <c r="M722" t="s">
        <v>72</v>
      </c>
      <c r="N722">
        <v>86073</v>
      </c>
      <c r="O722" t="s">
        <v>64</v>
      </c>
      <c r="P722">
        <v>0</v>
      </c>
      <c r="Q722">
        <v>0</v>
      </c>
      <c r="R722">
        <v>0</v>
      </c>
    </row>
    <row r="723" spans="1:18">
      <c r="A723" t="s">
        <v>1145</v>
      </c>
      <c r="B723" t="s">
        <v>1146</v>
      </c>
      <c r="C723" t="s">
        <v>1147</v>
      </c>
      <c r="D723">
        <v>1998000000</v>
      </c>
      <c r="E723" t="s">
        <v>1148</v>
      </c>
      <c r="F723" t="s">
        <v>1149</v>
      </c>
      <c r="G723" t="s">
        <v>1150</v>
      </c>
      <c r="H723" t="s">
        <v>1151</v>
      </c>
      <c r="I723" t="s">
        <v>1051</v>
      </c>
      <c r="J723" t="s">
        <v>73</v>
      </c>
      <c r="K723">
        <v>3</v>
      </c>
      <c r="L723" t="s">
        <v>74</v>
      </c>
      <c r="M723" t="s">
        <v>75</v>
      </c>
      <c r="N723">
        <v>86073</v>
      </c>
      <c r="O723" t="s">
        <v>64</v>
      </c>
      <c r="P723">
        <v>0</v>
      </c>
      <c r="Q723">
        <v>0</v>
      </c>
      <c r="R723">
        <v>0</v>
      </c>
    </row>
    <row r="724" spans="1:18">
      <c r="A724" t="s">
        <v>1145</v>
      </c>
      <c r="B724" t="s">
        <v>1146</v>
      </c>
      <c r="C724" t="s">
        <v>1147</v>
      </c>
      <c r="D724">
        <v>1998000000</v>
      </c>
      <c r="E724" t="s">
        <v>1148</v>
      </c>
      <c r="F724" t="s">
        <v>1149</v>
      </c>
      <c r="G724" t="s">
        <v>1150</v>
      </c>
      <c r="H724" t="s">
        <v>1151</v>
      </c>
      <c r="I724" t="s">
        <v>1051</v>
      </c>
      <c r="J724" t="s">
        <v>76</v>
      </c>
      <c r="K724">
        <v>4</v>
      </c>
      <c r="L724" t="s">
        <v>77</v>
      </c>
      <c r="M724" t="s">
        <v>1591</v>
      </c>
      <c r="N724">
        <v>2232.9299999999998</v>
      </c>
      <c r="O724" t="s">
        <v>1156</v>
      </c>
      <c r="P724">
        <v>0</v>
      </c>
      <c r="Q724">
        <v>0</v>
      </c>
      <c r="R724">
        <v>0</v>
      </c>
    </row>
    <row r="725" spans="1:18">
      <c r="A725" t="s">
        <v>1145</v>
      </c>
      <c r="B725" t="s">
        <v>1146</v>
      </c>
      <c r="C725" t="s">
        <v>1147</v>
      </c>
      <c r="D725">
        <v>1998000000</v>
      </c>
      <c r="E725" t="s">
        <v>1148</v>
      </c>
      <c r="F725" t="s">
        <v>1149</v>
      </c>
      <c r="G725" t="s">
        <v>1150</v>
      </c>
      <c r="H725" t="s">
        <v>1151</v>
      </c>
      <c r="I725" t="s">
        <v>1051</v>
      </c>
      <c r="J725" t="s">
        <v>78</v>
      </c>
      <c r="K725">
        <v>5</v>
      </c>
      <c r="L725" t="s">
        <v>79</v>
      </c>
      <c r="M725" t="s">
        <v>1591</v>
      </c>
      <c r="N725">
        <v>5.48</v>
      </c>
      <c r="O725" t="s">
        <v>1156</v>
      </c>
      <c r="P725">
        <v>0</v>
      </c>
      <c r="Q725">
        <v>0</v>
      </c>
      <c r="R725">
        <v>0</v>
      </c>
    </row>
    <row r="726" spans="1:18">
      <c r="A726" t="s">
        <v>1145</v>
      </c>
      <c r="B726" t="s">
        <v>1146</v>
      </c>
      <c r="C726" t="s">
        <v>1147</v>
      </c>
      <c r="D726">
        <v>1998000000</v>
      </c>
      <c r="E726" t="s">
        <v>1148</v>
      </c>
      <c r="F726" t="s">
        <v>1149</v>
      </c>
      <c r="G726" t="s">
        <v>1150</v>
      </c>
      <c r="H726" t="s">
        <v>1151</v>
      </c>
      <c r="I726" t="s">
        <v>1051</v>
      </c>
      <c r="J726" t="s">
        <v>1052</v>
      </c>
      <c r="K726">
        <v>6</v>
      </c>
      <c r="L726" t="s">
        <v>1053</v>
      </c>
      <c r="M726" t="s">
        <v>1591</v>
      </c>
      <c r="N726">
        <v>48.8</v>
      </c>
      <c r="O726" t="s">
        <v>1156</v>
      </c>
      <c r="P726">
        <v>0</v>
      </c>
      <c r="Q726">
        <v>0</v>
      </c>
      <c r="R726">
        <v>0</v>
      </c>
    </row>
    <row r="727" spans="1:18">
      <c r="A727" t="s">
        <v>1145</v>
      </c>
      <c r="B727" t="s">
        <v>1146</v>
      </c>
      <c r="C727" t="s">
        <v>1147</v>
      </c>
      <c r="D727">
        <v>1998000000</v>
      </c>
      <c r="E727" t="s">
        <v>1148</v>
      </c>
      <c r="F727" t="s">
        <v>1149</v>
      </c>
      <c r="G727" t="s">
        <v>1150</v>
      </c>
      <c r="H727" t="s">
        <v>1151</v>
      </c>
      <c r="I727" t="s">
        <v>1051</v>
      </c>
      <c r="J727" t="s">
        <v>85</v>
      </c>
      <c r="K727">
        <v>7</v>
      </c>
      <c r="L727" t="s">
        <v>81</v>
      </c>
      <c r="M727" t="s">
        <v>86</v>
      </c>
      <c r="N727">
        <v>528.5</v>
      </c>
      <c r="O727" t="s">
        <v>1156</v>
      </c>
      <c r="P727">
        <v>0</v>
      </c>
      <c r="Q727">
        <v>0</v>
      </c>
      <c r="R727">
        <v>0</v>
      </c>
    </row>
    <row r="728" spans="1:18">
      <c r="A728" t="s">
        <v>1145</v>
      </c>
      <c r="B728" t="s">
        <v>1146</v>
      </c>
      <c r="C728" t="s">
        <v>1147</v>
      </c>
      <c r="D728">
        <v>1998000000</v>
      </c>
      <c r="E728" t="s">
        <v>1148</v>
      </c>
      <c r="F728" t="s">
        <v>1149</v>
      </c>
      <c r="G728" t="s">
        <v>1150</v>
      </c>
      <c r="H728" t="s">
        <v>1151</v>
      </c>
      <c r="I728" t="s">
        <v>1051</v>
      </c>
      <c r="J728" t="s">
        <v>1054</v>
      </c>
      <c r="K728">
        <v>8</v>
      </c>
      <c r="L728" t="s">
        <v>81</v>
      </c>
      <c r="M728" t="s">
        <v>1055</v>
      </c>
      <c r="N728">
        <v>184.23</v>
      </c>
      <c r="O728" t="s">
        <v>1156</v>
      </c>
      <c r="P728">
        <v>0</v>
      </c>
      <c r="Q728">
        <v>0</v>
      </c>
      <c r="R728">
        <v>0</v>
      </c>
    </row>
    <row r="729" spans="1:18">
      <c r="A729" t="s">
        <v>1145</v>
      </c>
      <c r="B729" t="s">
        <v>1146</v>
      </c>
      <c r="C729" t="s">
        <v>1147</v>
      </c>
      <c r="D729">
        <v>1998000000</v>
      </c>
      <c r="E729" t="s">
        <v>1148</v>
      </c>
      <c r="F729" t="s">
        <v>1149</v>
      </c>
      <c r="G729" t="s">
        <v>1150</v>
      </c>
      <c r="H729" t="s">
        <v>1151</v>
      </c>
      <c r="I729" t="s">
        <v>1051</v>
      </c>
      <c r="J729" t="s">
        <v>1056</v>
      </c>
      <c r="K729">
        <v>9</v>
      </c>
      <c r="L729" t="s">
        <v>81</v>
      </c>
      <c r="M729" t="s">
        <v>1057</v>
      </c>
      <c r="N729">
        <v>306.73</v>
      </c>
      <c r="O729" t="s">
        <v>1156</v>
      </c>
      <c r="P729">
        <v>0</v>
      </c>
      <c r="Q729">
        <v>0</v>
      </c>
      <c r="R729">
        <v>0</v>
      </c>
    </row>
    <row r="730" spans="1:18">
      <c r="A730" t="s">
        <v>1145</v>
      </c>
      <c r="B730" t="s">
        <v>1146</v>
      </c>
      <c r="C730" t="s">
        <v>1147</v>
      </c>
      <c r="D730">
        <v>1998000000</v>
      </c>
      <c r="E730" t="s">
        <v>1148</v>
      </c>
      <c r="F730" t="s">
        <v>1149</v>
      </c>
      <c r="G730" t="s">
        <v>1150</v>
      </c>
      <c r="H730" t="s">
        <v>1151</v>
      </c>
      <c r="I730" t="s">
        <v>1051</v>
      </c>
      <c r="J730" t="s">
        <v>87</v>
      </c>
      <c r="K730">
        <v>10</v>
      </c>
      <c r="L730" t="s">
        <v>81</v>
      </c>
      <c r="M730" t="s">
        <v>88</v>
      </c>
      <c r="N730">
        <v>2854.31</v>
      </c>
      <c r="O730" t="s">
        <v>1156</v>
      </c>
      <c r="P730">
        <v>0</v>
      </c>
      <c r="Q730">
        <v>0</v>
      </c>
      <c r="R730">
        <v>0</v>
      </c>
    </row>
    <row r="731" spans="1:18">
      <c r="A731" t="s">
        <v>1145</v>
      </c>
      <c r="B731" t="s">
        <v>1146</v>
      </c>
      <c r="C731" t="s">
        <v>1147</v>
      </c>
      <c r="D731">
        <v>1998000000</v>
      </c>
      <c r="E731" t="s">
        <v>1148</v>
      </c>
      <c r="F731" t="s">
        <v>1149</v>
      </c>
      <c r="G731" t="s">
        <v>1150</v>
      </c>
      <c r="H731" t="s">
        <v>1151</v>
      </c>
      <c r="I731" t="s">
        <v>1051</v>
      </c>
      <c r="J731" t="s">
        <v>1058</v>
      </c>
      <c r="K731">
        <v>11</v>
      </c>
      <c r="L731" t="s">
        <v>81</v>
      </c>
      <c r="M731" t="s">
        <v>1059</v>
      </c>
      <c r="N731">
        <v>42.51</v>
      </c>
      <c r="O731" t="s">
        <v>1156</v>
      </c>
      <c r="P731">
        <v>0</v>
      </c>
      <c r="Q731">
        <v>0</v>
      </c>
      <c r="R731">
        <v>0</v>
      </c>
    </row>
    <row r="732" spans="1:18">
      <c r="A732" t="s">
        <v>1145</v>
      </c>
      <c r="B732" t="s">
        <v>1146</v>
      </c>
      <c r="C732" t="s">
        <v>1147</v>
      </c>
      <c r="D732">
        <v>1998000000</v>
      </c>
      <c r="E732" t="s">
        <v>1148</v>
      </c>
      <c r="F732" t="s">
        <v>1149</v>
      </c>
      <c r="G732" t="s">
        <v>1150</v>
      </c>
      <c r="H732" t="s">
        <v>1151</v>
      </c>
      <c r="I732" t="s">
        <v>1051</v>
      </c>
      <c r="J732" t="s">
        <v>89</v>
      </c>
      <c r="K732">
        <v>12</v>
      </c>
      <c r="L732" t="s">
        <v>81</v>
      </c>
      <c r="M732" t="s">
        <v>90</v>
      </c>
      <c r="N732">
        <v>0.74</v>
      </c>
      <c r="O732" t="s">
        <v>1156</v>
      </c>
      <c r="P732">
        <v>0</v>
      </c>
      <c r="Q732">
        <v>0</v>
      </c>
      <c r="R732">
        <v>0</v>
      </c>
    </row>
    <row r="733" spans="1:18">
      <c r="A733" t="s">
        <v>1145</v>
      </c>
      <c r="B733" t="s">
        <v>1146</v>
      </c>
      <c r="C733" t="s">
        <v>1147</v>
      </c>
      <c r="D733">
        <v>1998000000</v>
      </c>
      <c r="E733" t="s">
        <v>1148</v>
      </c>
      <c r="F733" t="s">
        <v>1149</v>
      </c>
      <c r="G733" t="s">
        <v>1150</v>
      </c>
      <c r="H733" t="s">
        <v>1151</v>
      </c>
      <c r="I733" t="s">
        <v>1051</v>
      </c>
      <c r="J733" t="s">
        <v>91</v>
      </c>
      <c r="K733">
        <v>13</v>
      </c>
      <c r="L733" t="s">
        <v>92</v>
      </c>
      <c r="M733" t="s">
        <v>93</v>
      </c>
      <c r="N733">
        <v>18.809999999999999</v>
      </c>
      <c r="O733" t="s">
        <v>1513</v>
      </c>
      <c r="P733">
        <v>0</v>
      </c>
      <c r="Q733">
        <v>0</v>
      </c>
      <c r="R733">
        <v>0</v>
      </c>
    </row>
    <row r="734" spans="1:18">
      <c r="A734" t="s">
        <v>1145</v>
      </c>
      <c r="B734" t="s">
        <v>1146</v>
      </c>
      <c r="C734" t="s">
        <v>1147</v>
      </c>
      <c r="D734">
        <v>1998000000</v>
      </c>
      <c r="E734" t="s">
        <v>1148</v>
      </c>
      <c r="F734" t="s">
        <v>1149</v>
      </c>
      <c r="G734" t="s">
        <v>1150</v>
      </c>
      <c r="H734" t="s">
        <v>1151</v>
      </c>
      <c r="I734" t="s">
        <v>1051</v>
      </c>
      <c r="J734" t="s">
        <v>94</v>
      </c>
      <c r="K734">
        <v>14</v>
      </c>
      <c r="L734" t="s">
        <v>92</v>
      </c>
      <c r="M734" t="s">
        <v>95</v>
      </c>
      <c r="N734">
        <v>14.64</v>
      </c>
      <c r="O734" t="s">
        <v>1513</v>
      </c>
      <c r="P734">
        <v>0</v>
      </c>
      <c r="Q734">
        <v>0</v>
      </c>
      <c r="R734">
        <v>0</v>
      </c>
    </row>
    <row r="735" spans="1:18">
      <c r="A735" t="s">
        <v>1145</v>
      </c>
      <c r="B735" t="s">
        <v>1146</v>
      </c>
      <c r="C735" t="s">
        <v>1147</v>
      </c>
      <c r="D735">
        <v>1998000000</v>
      </c>
      <c r="E735" t="s">
        <v>1148</v>
      </c>
      <c r="F735" t="s">
        <v>1149</v>
      </c>
      <c r="G735" t="s">
        <v>1150</v>
      </c>
      <c r="H735" t="s">
        <v>1151</v>
      </c>
      <c r="I735" t="s">
        <v>1051</v>
      </c>
      <c r="J735" t="s">
        <v>96</v>
      </c>
      <c r="K735">
        <v>15</v>
      </c>
      <c r="L735" t="s">
        <v>92</v>
      </c>
      <c r="M735" t="s">
        <v>97</v>
      </c>
      <c r="N735">
        <v>11.47</v>
      </c>
      <c r="O735" t="s">
        <v>1513</v>
      </c>
      <c r="P735">
        <v>0</v>
      </c>
      <c r="Q735">
        <v>0</v>
      </c>
      <c r="R735">
        <v>0</v>
      </c>
    </row>
    <row r="736" spans="1:18">
      <c r="A736" t="s">
        <v>1145</v>
      </c>
      <c r="B736" t="s">
        <v>1146</v>
      </c>
      <c r="C736" t="s">
        <v>1147</v>
      </c>
      <c r="D736">
        <v>1998000000</v>
      </c>
      <c r="E736" t="s">
        <v>1148</v>
      </c>
      <c r="F736" t="s">
        <v>1149</v>
      </c>
      <c r="G736" t="s">
        <v>1150</v>
      </c>
      <c r="H736" t="s">
        <v>1151</v>
      </c>
      <c r="I736" t="s">
        <v>1051</v>
      </c>
      <c r="J736" t="s">
        <v>98</v>
      </c>
      <c r="K736">
        <v>16</v>
      </c>
      <c r="L736" t="s">
        <v>92</v>
      </c>
      <c r="M736" t="s">
        <v>99</v>
      </c>
      <c r="N736">
        <v>19.14</v>
      </c>
      <c r="O736" t="s">
        <v>1513</v>
      </c>
      <c r="P736">
        <v>0</v>
      </c>
      <c r="Q736">
        <v>0</v>
      </c>
      <c r="R736">
        <v>0</v>
      </c>
    </row>
    <row r="737" spans="1:18">
      <c r="A737" t="s">
        <v>1145</v>
      </c>
      <c r="B737" t="s">
        <v>1146</v>
      </c>
      <c r="C737" t="s">
        <v>1147</v>
      </c>
      <c r="D737">
        <v>1998000000</v>
      </c>
      <c r="E737" t="s">
        <v>1148</v>
      </c>
      <c r="F737" t="s">
        <v>1149</v>
      </c>
      <c r="G737" t="s">
        <v>1150</v>
      </c>
      <c r="H737" t="s">
        <v>1151</v>
      </c>
      <c r="I737" t="s">
        <v>1051</v>
      </c>
      <c r="J737" t="s">
        <v>102</v>
      </c>
      <c r="K737">
        <v>17</v>
      </c>
      <c r="L737" t="s">
        <v>92</v>
      </c>
      <c r="M737" t="s">
        <v>103</v>
      </c>
      <c r="N737">
        <v>0.97</v>
      </c>
      <c r="O737" t="s">
        <v>1513</v>
      </c>
      <c r="P737">
        <v>0</v>
      </c>
      <c r="Q737">
        <v>0</v>
      </c>
      <c r="R737">
        <v>0</v>
      </c>
    </row>
    <row r="738" spans="1:18">
      <c r="A738" t="s">
        <v>1145</v>
      </c>
      <c r="B738" t="s">
        <v>1146</v>
      </c>
      <c r="C738" t="s">
        <v>1147</v>
      </c>
      <c r="D738">
        <v>1998000000</v>
      </c>
      <c r="E738" t="s">
        <v>1148</v>
      </c>
      <c r="F738" t="s">
        <v>1149</v>
      </c>
      <c r="G738" t="s">
        <v>1150</v>
      </c>
      <c r="H738" t="s">
        <v>1151</v>
      </c>
      <c r="I738" t="s">
        <v>1051</v>
      </c>
      <c r="J738" t="s">
        <v>117</v>
      </c>
      <c r="K738">
        <v>18</v>
      </c>
      <c r="L738" t="s">
        <v>118</v>
      </c>
      <c r="M738" t="s">
        <v>119</v>
      </c>
      <c r="N738">
        <v>4.33</v>
      </c>
      <c r="O738" t="s">
        <v>120</v>
      </c>
      <c r="P738">
        <v>0</v>
      </c>
      <c r="Q738">
        <v>0</v>
      </c>
      <c r="R738">
        <v>0</v>
      </c>
    </row>
    <row r="739" spans="1:18">
      <c r="A739" t="s">
        <v>1145</v>
      </c>
      <c r="B739" t="s">
        <v>1146</v>
      </c>
      <c r="C739" t="s">
        <v>1147</v>
      </c>
      <c r="D739">
        <v>1998000000</v>
      </c>
      <c r="E739" t="s">
        <v>1148</v>
      </c>
      <c r="F739" t="s">
        <v>1149</v>
      </c>
      <c r="G739" t="s">
        <v>1150</v>
      </c>
      <c r="H739" t="s">
        <v>1151</v>
      </c>
      <c r="I739" t="s">
        <v>1051</v>
      </c>
      <c r="J739" t="s">
        <v>121</v>
      </c>
      <c r="K739">
        <v>19</v>
      </c>
      <c r="L739" t="s">
        <v>122</v>
      </c>
      <c r="M739" t="s">
        <v>123</v>
      </c>
      <c r="N739">
        <v>8.67</v>
      </c>
      <c r="O739" t="s">
        <v>124</v>
      </c>
      <c r="P739">
        <v>0</v>
      </c>
      <c r="Q739">
        <v>0</v>
      </c>
      <c r="R739">
        <v>0</v>
      </c>
    </row>
    <row r="740" spans="1:18">
      <c r="A740" t="s">
        <v>1145</v>
      </c>
      <c r="B740" t="s">
        <v>1146</v>
      </c>
      <c r="C740" t="s">
        <v>1147</v>
      </c>
      <c r="D740">
        <v>1998000000</v>
      </c>
      <c r="E740" t="s">
        <v>1148</v>
      </c>
      <c r="F740" t="s">
        <v>1149</v>
      </c>
      <c r="G740" t="s">
        <v>1150</v>
      </c>
      <c r="H740" t="s">
        <v>1151</v>
      </c>
      <c r="I740" t="s">
        <v>1051</v>
      </c>
      <c r="J740" t="s">
        <v>125</v>
      </c>
      <c r="K740">
        <v>20</v>
      </c>
      <c r="L740" t="s">
        <v>126</v>
      </c>
      <c r="M740" t="s">
        <v>1155</v>
      </c>
      <c r="N740">
        <v>65.05</v>
      </c>
      <c r="O740" t="s">
        <v>1513</v>
      </c>
      <c r="P740">
        <v>0</v>
      </c>
      <c r="Q740">
        <v>0</v>
      </c>
      <c r="R740">
        <v>0</v>
      </c>
    </row>
    <row r="741" spans="1:18">
      <c r="A741" t="s">
        <v>1145</v>
      </c>
      <c r="B741" t="s">
        <v>1146</v>
      </c>
      <c r="C741" t="s">
        <v>1147</v>
      </c>
      <c r="D741">
        <v>1998000000</v>
      </c>
      <c r="E741" t="s">
        <v>1148</v>
      </c>
      <c r="F741" t="s">
        <v>1149</v>
      </c>
      <c r="G741" t="s">
        <v>1150</v>
      </c>
      <c r="H741" t="s">
        <v>1151</v>
      </c>
      <c r="I741" t="s">
        <v>1051</v>
      </c>
      <c r="J741" t="s">
        <v>1510</v>
      </c>
      <c r="K741">
        <v>21</v>
      </c>
      <c r="L741" t="s">
        <v>1511</v>
      </c>
      <c r="M741" t="s">
        <v>1512</v>
      </c>
      <c r="N741">
        <v>-1.89</v>
      </c>
      <c r="O741" t="s">
        <v>1513</v>
      </c>
      <c r="P741">
        <v>0</v>
      </c>
      <c r="Q741">
        <v>0</v>
      </c>
      <c r="R741">
        <v>0</v>
      </c>
    </row>
    <row r="742" spans="1:18">
      <c r="A742" t="s">
        <v>1145</v>
      </c>
      <c r="B742" t="s">
        <v>1146</v>
      </c>
      <c r="C742" t="s">
        <v>1147</v>
      </c>
      <c r="D742">
        <v>1998000000</v>
      </c>
      <c r="E742" t="s">
        <v>1148</v>
      </c>
      <c r="F742" t="s">
        <v>1149</v>
      </c>
      <c r="G742" t="s">
        <v>1150</v>
      </c>
      <c r="H742" t="s">
        <v>1151</v>
      </c>
      <c r="I742" t="s">
        <v>1060</v>
      </c>
      <c r="J742" t="s">
        <v>1061</v>
      </c>
      <c r="K742">
        <v>1</v>
      </c>
      <c r="L742" t="s">
        <v>1062</v>
      </c>
      <c r="M742" t="s">
        <v>1063</v>
      </c>
      <c r="N742">
        <v>48</v>
      </c>
      <c r="O742" t="s">
        <v>314</v>
      </c>
      <c r="P742">
        <v>0</v>
      </c>
      <c r="Q742">
        <v>0</v>
      </c>
      <c r="R742">
        <v>0</v>
      </c>
    </row>
    <row r="743" spans="1:18">
      <c r="A743" t="s">
        <v>1145</v>
      </c>
      <c r="B743" t="s">
        <v>1146</v>
      </c>
      <c r="C743" t="s">
        <v>1147</v>
      </c>
      <c r="D743">
        <v>1998000000</v>
      </c>
      <c r="E743" t="s">
        <v>1148</v>
      </c>
      <c r="F743" t="s">
        <v>1149</v>
      </c>
      <c r="G743" t="s">
        <v>1150</v>
      </c>
      <c r="H743" t="s">
        <v>1151</v>
      </c>
      <c r="I743" t="s">
        <v>1060</v>
      </c>
      <c r="J743" t="s">
        <v>1064</v>
      </c>
      <c r="K743">
        <v>2</v>
      </c>
      <c r="L743" t="s">
        <v>1065</v>
      </c>
      <c r="M743" t="s">
        <v>1066</v>
      </c>
      <c r="N743">
        <v>279</v>
      </c>
      <c r="O743" t="s">
        <v>51</v>
      </c>
      <c r="P743">
        <v>0</v>
      </c>
      <c r="Q743">
        <v>0</v>
      </c>
      <c r="R743">
        <v>0</v>
      </c>
    </row>
    <row r="744" spans="1:18">
      <c r="A744" t="s">
        <v>1145</v>
      </c>
      <c r="B744" t="s">
        <v>1146</v>
      </c>
      <c r="C744" t="s">
        <v>1147</v>
      </c>
      <c r="D744">
        <v>1998000000</v>
      </c>
      <c r="E744" t="s">
        <v>1148</v>
      </c>
      <c r="F744" t="s">
        <v>1149</v>
      </c>
      <c r="G744" t="s">
        <v>1150</v>
      </c>
      <c r="H744" t="s">
        <v>1151</v>
      </c>
      <c r="I744" t="s">
        <v>1060</v>
      </c>
      <c r="J744" t="s">
        <v>58</v>
      </c>
      <c r="K744">
        <v>3</v>
      </c>
      <c r="L744" t="s">
        <v>1511</v>
      </c>
      <c r="M744" t="s">
        <v>1512</v>
      </c>
      <c r="N744">
        <v>-1608</v>
      </c>
      <c r="O744" t="s">
        <v>51</v>
      </c>
      <c r="P744">
        <v>0</v>
      </c>
      <c r="Q744">
        <v>0</v>
      </c>
      <c r="R744">
        <v>0</v>
      </c>
    </row>
    <row r="745" spans="1:18">
      <c r="A745" t="s">
        <v>1145</v>
      </c>
      <c r="B745" t="s">
        <v>1146</v>
      </c>
      <c r="C745" t="s">
        <v>1147</v>
      </c>
      <c r="D745">
        <v>1998000000</v>
      </c>
      <c r="E745" t="s">
        <v>1148</v>
      </c>
      <c r="F745" t="s">
        <v>1149</v>
      </c>
      <c r="G745" t="s">
        <v>1150</v>
      </c>
      <c r="H745" t="s">
        <v>1151</v>
      </c>
      <c r="I745" t="s">
        <v>1060</v>
      </c>
      <c r="J745" t="s">
        <v>1067</v>
      </c>
      <c r="K745">
        <v>4</v>
      </c>
      <c r="L745" t="s">
        <v>1068</v>
      </c>
      <c r="M745" t="s">
        <v>1069</v>
      </c>
      <c r="N745">
        <v>1</v>
      </c>
      <c r="O745" t="s">
        <v>120</v>
      </c>
      <c r="P745">
        <v>0</v>
      </c>
      <c r="Q745">
        <v>0</v>
      </c>
      <c r="R745">
        <v>0</v>
      </c>
    </row>
    <row r="746" spans="1:18">
      <c r="A746" t="s">
        <v>1145</v>
      </c>
      <c r="B746" t="s">
        <v>1146</v>
      </c>
      <c r="C746" t="s">
        <v>1147</v>
      </c>
      <c r="D746">
        <v>1998000000</v>
      </c>
      <c r="E746" t="s">
        <v>1148</v>
      </c>
      <c r="F746" t="s">
        <v>1149</v>
      </c>
      <c r="G746" t="s">
        <v>1150</v>
      </c>
      <c r="H746" t="s">
        <v>1151</v>
      </c>
      <c r="I746" t="s">
        <v>1060</v>
      </c>
      <c r="J746" t="s">
        <v>125</v>
      </c>
      <c r="K746">
        <v>5</v>
      </c>
      <c r="L746" t="s">
        <v>126</v>
      </c>
      <c r="M746" t="s">
        <v>1155</v>
      </c>
      <c r="N746">
        <v>7.59</v>
      </c>
      <c r="O746" t="s">
        <v>1513</v>
      </c>
      <c r="P746">
        <v>0</v>
      </c>
      <c r="Q746">
        <v>0</v>
      </c>
      <c r="R746">
        <v>0</v>
      </c>
    </row>
    <row r="747" spans="1:18">
      <c r="A747" t="s">
        <v>1145</v>
      </c>
      <c r="B747" t="s">
        <v>1146</v>
      </c>
      <c r="C747" t="s">
        <v>1147</v>
      </c>
      <c r="D747">
        <v>1998000000</v>
      </c>
      <c r="E747" t="s">
        <v>1148</v>
      </c>
      <c r="F747" t="s">
        <v>1149</v>
      </c>
      <c r="G747" t="s">
        <v>1150</v>
      </c>
      <c r="H747" t="s">
        <v>1151</v>
      </c>
      <c r="I747" t="s">
        <v>1060</v>
      </c>
      <c r="J747" t="s">
        <v>1070</v>
      </c>
      <c r="K747">
        <v>6</v>
      </c>
      <c r="L747" t="s">
        <v>1071</v>
      </c>
      <c r="M747" t="s">
        <v>1072</v>
      </c>
      <c r="N747">
        <v>2</v>
      </c>
      <c r="O747" t="s">
        <v>1433</v>
      </c>
      <c r="P747">
        <v>0</v>
      </c>
      <c r="Q747">
        <v>0</v>
      </c>
      <c r="R747">
        <v>0</v>
      </c>
    </row>
    <row r="748" spans="1:18">
      <c r="A748" t="s">
        <v>1145</v>
      </c>
      <c r="B748" t="s">
        <v>1146</v>
      </c>
      <c r="C748" t="s">
        <v>1147</v>
      </c>
      <c r="D748">
        <v>1998000000</v>
      </c>
      <c r="E748" t="s">
        <v>1148</v>
      </c>
      <c r="F748" t="s">
        <v>1149</v>
      </c>
      <c r="G748" t="s">
        <v>1150</v>
      </c>
      <c r="H748" t="s">
        <v>1151</v>
      </c>
      <c r="I748" t="s">
        <v>1060</v>
      </c>
      <c r="J748" t="s">
        <v>1073</v>
      </c>
      <c r="K748">
        <v>7</v>
      </c>
      <c r="L748" t="s">
        <v>1071</v>
      </c>
      <c r="M748" t="s">
        <v>47</v>
      </c>
      <c r="N748">
        <v>53</v>
      </c>
      <c r="O748" t="s">
        <v>1433</v>
      </c>
      <c r="P748">
        <v>0</v>
      </c>
      <c r="Q748">
        <v>0</v>
      </c>
      <c r="R748">
        <v>0</v>
      </c>
    </row>
    <row r="749" spans="1:18">
      <c r="A749" t="s">
        <v>1145</v>
      </c>
      <c r="B749" t="s">
        <v>1146</v>
      </c>
      <c r="C749" t="s">
        <v>1147</v>
      </c>
      <c r="D749">
        <v>1998000000</v>
      </c>
      <c r="E749" t="s">
        <v>1148</v>
      </c>
      <c r="F749" t="s">
        <v>1149</v>
      </c>
      <c r="G749" t="s">
        <v>1150</v>
      </c>
      <c r="H749" t="s">
        <v>1151</v>
      </c>
      <c r="I749" t="s">
        <v>1060</v>
      </c>
      <c r="J749" t="s">
        <v>1074</v>
      </c>
      <c r="K749">
        <v>8</v>
      </c>
      <c r="L749" t="s">
        <v>1075</v>
      </c>
      <c r="M749" t="s">
        <v>1072</v>
      </c>
      <c r="N749">
        <v>18</v>
      </c>
      <c r="O749" t="s">
        <v>1433</v>
      </c>
      <c r="P749">
        <v>0</v>
      </c>
      <c r="Q749">
        <v>0</v>
      </c>
      <c r="R749">
        <v>0</v>
      </c>
    </row>
    <row r="750" spans="1:18">
      <c r="A750" t="s">
        <v>1145</v>
      </c>
      <c r="B750" t="s">
        <v>1146</v>
      </c>
      <c r="C750" t="s">
        <v>1147</v>
      </c>
      <c r="D750">
        <v>1998000000</v>
      </c>
      <c r="E750" t="s">
        <v>1148</v>
      </c>
      <c r="F750" t="s">
        <v>1149</v>
      </c>
      <c r="G750" t="s">
        <v>1150</v>
      </c>
      <c r="H750" t="s">
        <v>1151</v>
      </c>
      <c r="I750" t="s">
        <v>1060</v>
      </c>
      <c r="J750" t="s">
        <v>1076</v>
      </c>
      <c r="K750">
        <v>9</v>
      </c>
      <c r="L750" t="s">
        <v>1077</v>
      </c>
      <c r="M750" t="s">
        <v>47</v>
      </c>
      <c r="N750">
        <v>5</v>
      </c>
      <c r="O750" t="s">
        <v>1433</v>
      </c>
      <c r="P750">
        <v>0</v>
      </c>
      <c r="Q750">
        <v>0</v>
      </c>
      <c r="R750">
        <v>0</v>
      </c>
    </row>
    <row r="751" spans="1:18">
      <c r="A751" t="s">
        <v>1145</v>
      </c>
      <c r="B751" t="s">
        <v>1146</v>
      </c>
      <c r="C751" t="s">
        <v>1147</v>
      </c>
      <c r="D751">
        <v>1998000000</v>
      </c>
      <c r="E751" t="s">
        <v>1148</v>
      </c>
      <c r="F751" t="s">
        <v>1149</v>
      </c>
      <c r="G751" t="s">
        <v>1150</v>
      </c>
      <c r="H751" t="s">
        <v>1151</v>
      </c>
      <c r="I751" t="s">
        <v>1060</v>
      </c>
      <c r="J751" t="s">
        <v>1078</v>
      </c>
      <c r="K751">
        <v>10</v>
      </c>
      <c r="L751" t="s">
        <v>1079</v>
      </c>
      <c r="M751" t="s">
        <v>1080</v>
      </c>
      <c r="N751">
        <v>2</v>
      </c>
      <c r="O751" t="s">
        <v>1549</v>
      </c>
      <c r="P751">
        <v>0</v>
      </c>
      <c r="Q751">
        <v>0</v>
      </c>
      <c r="R751">
        <v>0</v>
      </c>
    </row>
    <row r="752" spans="1:18">
      <c r="A752" t="s">
        <v>1145</v>
      </c>
      <c r="B752" t="s">
        <v>1146</v>
      </c>
      <c r="C752" t="s">
        <v>1147</v>
      </c>
      <c r="D752">
        <v>1998000000</v>
      </c>
      <c r="E752" t="s">
        <v>1148</v>
      </c>
      <c r="F752" t="s">
        <v>1149</v>
      </c>
      <c r="G752" t="s">
        <v>1150</v>
      </c>
      <c r="H752" t="s">
        <v>1151</v>
      </c>
      <c r="I752" t="s">
        <v>1060</v>
      </c>
      <c r="J752" t="s">
        <v>1081</v>
      </c>
      <c r="K752">
        <v>11</v>
      </c>
      <c r="L752" t="s">
        <v>1082</v>
      </c>
      <c r="M752" t="s">
        <v>1083</v>
      </c>
      <c r="N752">
        <v>2</v>
      </c>
      <c r="O752" t="s">
        <v>1084</v>
      </c>
      <c r="P752">
        <v>0</v>
      </c>
      <c r="Q752">
        <v>0</v>
      </c>
      <c r="R752">
        <v>0</v>
      </c>
    </row>
    <row r="753" spans="1:18">
      <c r="A753" t="s">
        <v>1145</v>
      </c>
      <c r="B753" t="s">
        <v>1146</v>
      </c>
      <c r="C753" t="s">
        <v>1147</v>
      </c>
      <c r="D753">
        <v>1998000000</v>
      </c>
      <c r="E753" t="s">
        <v>1148</v>
      </c>
      <c r="F753" t="s">
        <v>1149</v>
      </c>
      <c r="G753" t="s">
        <v>1150</v>
      </c>
      <c r="H753" t="s">
        <v>1151</v>
      </c>
      <c r="I753" t="s">
        <v>1060</v>
      </c>
      <c r="J753" t="s">
        <v>1085</v>
      </c>
      <c r="K753">
        <v>12</v>
      </c>
      <c r="L753" t="s">
        <v>1086</v>
      </c>
      <c r="M753" t="s">
        <v>1087</v>
      </c>
      <c r="N753">
        <v>2</v>
      </c>
      <c r="O753" t="s">
        <v>1433</v>
      </c>
      <c r="P753">
        <v>0</v>
      </c>
      <c r="Q753">
        <v>0</v>
      </c>
      <c r="R753">
        <v>0</v>
      </c>
    </row>
    <row r="754" spans="1:18">
      <c r="A754" t="s">
        <v>1145</v>
      </c>
      <c r="B754" t="s">
        <v>1146</v>
      </c>
      <c r="C754" t="s">
        <v>1147</v>
      </c>
      <c r="D754">
        <v>1998000000</v>
      </c>
      <c r="E754" t="s">
        <v>1148</v>
      </c>
      <c r="F754" t="s">
        <v>1149</v>
      </c>
      <c r="G754" t="s">
        <v>1150</v>
      </c>
      <c r="H754" t="s">
        <v>1151</v>
      </c>
      <c r="I754" t="s">
        <v>1060</v>
      </c>
      <c r="J754" t="s">
        <v>1088</v>
      </c>
      <c r="K754">
        <v>13</v>
      </c>
      <c r="L754" t="s">
        <v>1089</v>
      </c>
      <c r="M754" t="s">
        <v>1090</v>
      </c>
      <c r="N754">
        <v>2</v>
      </c>
      <c r="O754" t="s">
        <v>1433</v>
      </c>
      <c r="P754">
        <v>0</v>
      </c>
      <c r="Q754">
        <v>0</v>
      </c>
      <c r="R754">
        <v>0</v>
      </c>
    </row>
    <row r="755" spans="1:18">
      <c r="A755" t="s">
        <v>1145</v>
      </c>
      <c r="B755" t="s">
        <v>1146</v>
      </c>
      <c r="C755" t="s">
        <v>1147</v>
      </c>
      <c r="D755">
        <v>1998000000</v>
      </c>
      <c r="E755" t="s">
        <v>1148</v>
      </c>
      <c r="F755" t="s">
        <v>1149</v>
      </c>
      <c r="G755" t="s">
        <v>1150</v>
      </c>
      <c r="H755" t="s">
        <v>1151</v>
      </c>
      <c r="I755" t="s">
        <v>1060</v>
      </c>
      <c r="J755" t="s">
        <v>1091</v>
      </c>
      <c r="K755">
        <v>14</v>
      </c>
      <c r="L755" t="s">
        <v>1092</v>
      </c>
      <c r="M755" t="s">
        <v>1090</v>
      </c>
      <c r="N755">
        <v>1</v>
      </c>
      <c r="O755" t="s">
        <v>1433</v>
      </c>
      <c r="P755">
        <v>0</v>
      </c>
      <c r="Q755">
        <v>0</v>
      </c>
      <c r="R755">
        <v>0</v>
      </c>
    </row>
    <row r="756" spans="1:18">
      <c r="A756" t="s">
        <v>1145</v>
      </c>
      <c r="B756" t="s">
        <v>1146</v>
      </c>
      <c r="C756" t="s">
        <v>1147</v>
      </c>
      <c r="D756">
        <v>1998000000</v>
      </c>
      <c r="E756" t="s">
        <v>1148</v>
      </c>
      <c r="F756" t="s">
        <v>1149</v>
      </c>
      <c r="G756" t="s">
        <v>1150</v>
      </c>
      <c r="H756" t="s">
        <v>1151</v>
      </c>
      <c r="I756" t="s">
        <v>1060</v>
      </c>
      <c r="J756" t="s">
        <v>1093</v>
      </c>
      <c r="K756">
        <v>15</v>
      </c>
      <c r="L756" t="s">
        <v>1094</v>
      </c>
      <c r="M756" t="s">
        <v>1095</v>
      </c>
      <c r="N756">
        <v>5</v>
      </c>
      <c r="O756" t="s">
        <v>1433</v>
      </c>
      <c r="P756">
        <v>0</v>
      </c>
      <c r="Q756">
        <v>0</v>
      </c>
      <c r="R756">
        <v>0</v>
      </c>
    </row>
    <row r="757" spans="1:18">
      <c r="A757" t="s">
        <v>1145</v>
      </c>
      <c r="B757" t="s">
        <v>1146</v>
      </c>
      <c r="C757" t="s">
        <v>1147</v>
      </c>
      <c r="D757">
        <v>1998000000</v>
      </c>
      <c r="E757" t="s">
        <v>1148</v>
      </c>
      <c r="F757" t="s">
        <v>1149</v>
      </c>
      <c r="G757" t="s">
        <v>1150</v>
      </c>
      <c r="H757" t="s">
        <v>1151</v>
      </c>
      <c r="I757" t="s">
        <v>1060</v>
      </c>
      <c r="J757" t="s">
        <v>1096</v>
      </c>
      <c r="K757">
        <v>16</v>
      </c>
      <c r="L757" t="s">
        <v>1097</v>
      </c>
      <c r="M757" t="s">
        <v>1098</v>
      </c>
      <c r="N757">
        <v>240</v>
      </c>
      <c r="O757" t="s">
        <v>1479</v>
      </c>
      <c r="P757">
        <v>0</v>
      </c>
      <c r="Q757">
        <v>0</v>
      </c>
      <c r="R757">
        <v>0</v>
      </c>
    </row>
    <row r="758" spans="1:18">
      <c r="A758" t="s">
        <v>1145</v>
      </c>
      <c r="B758" t="s">
        <v>1146</v>
      </c>
      <c r="C758" t="s">
        <v>1147</v>
      </c>
      <c r="D758">
        <v>1998000000</v>
      </c>
      <c r="E758" t="s">
        <v>1148</v>
      </c>
      <c r="F758" t="s">
        <v>1149</v>
      </c>
      <c r="G758" t="s">
        <v>1150</v>
      </c>
      <c r="H758" t="s">
        <v>1151</v>
      </c>
      <c r="I758" t="s">
        <v>1060</v>
      </c>
      <c r="J758" t="s">
        <v>1099</v>
      </c>
      <c r="K758">
        <v>17</v>
      </c>
      <c r="L758" t="s">
        <v>1100</v>
      </c>
      <c r="M758" t="s">
        <v>1155</v>
      </c>
      <c r="N758">
        <v>2</v>
      </c>
      <c r="O758" t="s">
        <v>1433</v>
      </c>
      <c r="P758">
        <v>0</v>
      </c>
      <c r="Q758">
        <v>0</v>
      </c>
      <c r="R758">
        <v>0</v>
      </c>
    </row>
    <row r="759" spans="1:18">
      <c r="A759" t="s">
        <v>1145</v>
      </c>
      <c r="B759" t="s">
        <v>1146</v>
      </c>
      <c r="C759" t="s">
        <v>1147</v>
      </c>
      <c r="D759">
        <v>1998000000</v>
      </c>
      <c r="E759" t="s">
        <v>1148</v>
      </c>
      <c r="F759" t="s">
        <v>1149</v>
      </c>
      <c r="G759" t="s">
        <v>1150</v>
      </c>
      <c r="H759" t="s">
        <v>1151</v>
      </c>
      <c r="I759" t="s">
        <v>1060</v>
      </c>
      <c r="J759" t="s">
        <v>1101</v>
      </c>
      <c r="K759">
        <v>18</v>
      </c>
      <c r="L759" t="s">
        <v>1102</v>
      </c>
      <c r="M759" t="s">
        <v>1155</v>
      </c>
      <c r="N759">
        <v>0</v>
      </c>
      <c r="O759" t="s">
        <v>1429</v>
      </c>
      <c r="P759">
        <v>0</v>
      </c>
      <c r="Q759">
        <v>0</v>
      </c>
      <c r="R759">
        <v>0</v>
      </c>
    </row>
    <row r="760" spans="1:18">
      <c r="A760" t="s">
        <v>1145</v>
      </c>
      <c r="B760" t="s">
        <v>1146</v>
      </c>
      <c r="C760" t="s">
        <v>1147</v>
      </c>
      <c r="D760">
        <v>1998000000</v>
      </c>
      <c r="E760" t="s">
        <v>1148</v>
      </c>
      <c r="F760" t="s">
        <v>1149</v>
      </c>
      <c r="G760" t="s">
        <v>1150</v>
      </c>
      <c r="H760" t="s">
        <v>1151</v>
      </c>
      <c r="I760" t="s">
        <v>1060</v>
      </c>
      <c r="J760" t="s">
        <v>1103</v>
      </c>
      <c r="K760">
        <v>19</v>
      </c>
      <c r="L760" t="s">
        <v>1104</v>
      </c>
      <c r="M760" t="s">
        <v>1155</v>
      </c>
      <c r="N760">
        <v>0.9</v>
      </c>
      <c r="O760" t="s">
        <v>1156</v>
      </c>
      <c r="P760">
        <v>0</v>
      </c>
      <c r="Q760">
        <v>0</v>
      </c>
      <c r="R760">
        <v>0</v>
      </c>
    </row>
    <row r="761" spans="1:18">
      <c r="A761" t="s">
        <v>1145</v>
      </c>
      <c r="B761" t="s">
        <v>1146</v>
      </c>
      <c r="C761" t="s">
        <v>1147</v>
      </c>
      <c r="D761">
        <v>1998000000</v>
      </c>
      <c r="E761" t="s">
        <v>1148</v>
      </c>
      <c r="F761" t="s">
        <v>1149</v>
      </c>
      <c r="G761" t="s">
        <v>1150</v>
      </c>
      <c r="H761" t="s">
        <v>1151</v>
      </c>
      <c r="I761" t="s">
        <v>1060</v>
      </c>
      <c r="J761" t="s">
        <v>1653</v>
      </c>
      <c r="K761">
        <v>20</v>
      </c>
      <c r="L761" t="s">
        <v>1646</v>
      </c>
      <c r="M761" t="s">
        <v>1654</v>
      </c>
      <c r="N761">
        <v>5.16</v>
      </c>
      <c r="O761" t="s">
        <v>1173</v>
      </c>
      <c r="P761">
        <v>0</v>
      </c>
      <c r="Q761">
        <v>0</v>
      </c>
      <c r="R761">
        <v>0</v>
      </c>
    </row>
  </sheetData>
  <phoneticPr fontId="3" type="noConversion"/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H34"/>
  <sheetViews>
    <sheetView showGridLines="0" workbookViewId="0">
      <selection activeCell="C29" sqref="C29"/>
    </sheetView>
  </sheetViews>
  <sheetFormatPr defaultRowHeight="13.5"/>
  <cols>
    <col min="1" max="1" width="30.6640625" style="13" customWidth="1"/>
    <col min="2" max="2" width="16.77734375" style="13" customWidth="1"/>
    <col min="3" max="3" width="8.6640625" style="13" customWidth="1"/>
    <col min="4" max="6" width="16.77734375" style="13" customWidth="1"/>
    <col min="7" max="16384" width="8.88671875" style="13"/>
  </cols>
  <sheetData>
    <row r="1" spans="1:6" ht="20.25">
      <c r="A1" s="134" t="s">
        <v>622</v>
      </c>
      <c r="B1" s="134"/>
      <c r="C1" s="134"/>
      <c r="D1" s="134"/>
      <c r="E1" s="12"/>
    </row>
    <row r="2" spans="1:6" ht="20.100000000000001" customHeight="1">
      <c r="A2" s="13" t="s">
        <v>711</v>
      </c>
      <c r="F2" s="14"/>
    </row>
    <row r="3" spans="1:6" ht="20.100000000000001" customHeight="1">
      <c r="A3" s="13" t="s">
        <v>663</v>
      </c>
      <c r="F3" s="14"/>
    </row>
    <row r="4" spans="1:6" ht="27.75" thickBot="1">
      <c r="A4" s="15" t="s">
        <v>623</v>
      </c>
      <c r="B4" s="16" t="s">
        <v>621</v>
      </c>
      <c r="C4" s="16"/>
      <c r="D4" s="17" t="s">
        <v>1129</v>
      </c>
      <c r="E4" s="17"/>
      <c r="F4" s="18"/>
    </row>
    <row r="5" spans="1:6" ht="20.100000000000001" customHeight="1" thickTop="1">
      <c r="A5" s="19" t="s">
        <v>624</v>
      </c>
      <c r="B5" s="20">
        <f>SUM(D5:F5)</f>
        <v>11362841517</v>
      </c>
      <c r="C5" s="20"/>
      <c r="D5" s="20">
        <f>공사별금액집계표!$C2+공사별금액집계표!$C3+공사별금액집계표!$C4+공사별금액집계표!$C5+공사별금액집계표!$C6+공사별금액집계표!$C7+공사별금액집계표!$C8+공사별금액집계표!$C9+공사별금액집계표!$C10+공사별금액집계표!$C11+공사별금액집계표!$C12+공사별금액집계표!$C13+공사별금액집계표!$C15</f>
        <v>11362841517</v>
      </c>
      <c r="E5" s="20"/>
      <c r="F5" s="21"/>
    </row>
    <row r="6" spans="1:6" ht="20.100000000000001" customHeight="1">
      <c r="A6" s="22" t="s">
        <v>625</v>
      </c>
      <c r="B6" s="23">
        <f t="shared" ref="B6:B29" si="0">SUM(D6:F6)</f>
        <v>0</v>
      </c>
      <c r="C6" s="23"/>
      <c r="D6" s="23"/>
      <c r="E6" s="23"/>
      <c r="F6" s="24"/>
    </row>
    <row r="7" spans="1:6" ht="20.100000000000001" customHeight="1">
      <c r="A7" s="22" t="s">
        <v>626</v>
      </c>
      <c r="B7" s="23">
        <f t="shared" si="0"/>
        <v>8228911281</v>
      </c>
      <c r="C7" s="23"/>
      <c r="D7" s="23">
        <f>공사별금액집계표!$D2+공사별금액집계표!$D3+공사별금액집계표!$D4+공사별금액집계표!$D5+공사별금액집계표!$D6+공사별금액집계표!$D7+공사별금액집계표!$D8+공사별금액집계표!$D9+공사별금액집계표!$D10+공사별금액집계표!$D11+공사별금액집계표!$D12+공사별금액집계표!$D13+공사별금액집계표!$D15</f>
        <v>8228911281</v>
      </c>
      <c r="E7" s="23"/>
      <c r="F7" s="24"/>
    </row>
    <row r="8" spans="1:6" ht="20.100000000000001" customHeight="1">
      <c r="A8" s="25" t="s">
        <v>627</v>
      </c>
      <c r="B8" s="26">
        <f t="shared" si="0"/>
        <v>859098337</v>
      </c>
      <c r="C8" s="26"/>
      <c r="D8" s="26">
        <f>TRUNC(D7*비율!$C$2)</f>
        <v>859098337</v>
      </c>
      <c r="E8" s="26"/>
      <c r="F8" s="27">
        <f>TRUNC(F7*비율!$C$2)</f>
        <v>0</v>
      </c>
    </row>
    <row r="9" spans="1:6" ht="20.100000000000001" customHeight="1">
      <c r="A9" s="28" t="s">
        <v>628</v>
      </c>
      <c r="B9" s="29">
        <f t="shared" si="0"/>
        <v>9088009618</v>
      </c>
      <c r="C9" s="29"/>
      <c r="D9" s="29">
        <f>SUM(D7:D8)</f>
        <v>9088009618</v>
      </c>
      <c r="E9" s="29"/>
      <c r="F9" s="30">
        <f>SUM(F7:F8)</f>
        <v>0</v>
      </c>
    </row>
    <row r="10" spans="1:6" ht="20.100000000000001" customHeight="1">
      <c r="A10" s="19" t="s">
        <v>629</v>
      </c>
      <c r="B10" s="20">
        <f t="shared" si="0"/>
        <v>0</v>
      </c>
      <c r="C10" s="20"/>
      <c r="D10" s="20"/>
      <c r="E10" s="20"/>
      <c r="F10" s="21"/>
    </row>
    <row r="11" spans="1:6" ht="20.100000000000001" customHeight="1">
      <c r="A11" s="22" t="s">
        <v>630</v>
      </c>
      <c r="B11" s="23">
        <f t="shared" si="0"/>
        <v>1518738570</v>
      </c>
      <c r="C11" s="23"/>
      <c r="D11" s="23">
        <f>공사별금액집계표!$E2+공사별금액집계표!$E3+공사별금액집계표!$E4+공사별금액집계표!$E5+공사별금액집계표!$E6+공사별금액집계표!$E7+공사별금액집계표!$E8+공사별금액집계표!$E9+공사별금액집계표!$E10+공사별금액집계표!$E11+공사별금액집계표!$E12+공사별금액집계표!$E13+공사별금액집계표!$E15</f>
        <v>1518738570</v>
      </c>
      <c r="E11" s="23"/>
      <c r="F11" s="24"/>
    </row>
    <row r="12" spans="1:6" ht="20.100000000000001" customHeight="1">
      <c r="A12" s="22" t="s">
        <v>631</v>
      </c>
      <c r="B12" s="23">
        <f t="shared" si="0"/>
        <v>1083895110</v>
      </c>
      <c r="C12" s="23"/>
      <c r="D12" s="23">
        <f>TRUNC(SUM(D$5,D$9)*비율!$C$3)</f>
        <v>1083895110</v>
      </c>
      <c r="E12" s="23"/>
      <c r="F12" s="24">
        <f>TRUNC(SUM(F$5,F$9)*비율!$C$3)</f>
        <v>0</v>
      </c>
    </row>
    <row r="13" spans="1:6" ht="20.100000000000001" customHeight="1">
      <c r="A13" s="22" t="s">
        <v>632</v>
      </c>
      <c r="B13" s="23">
        <f t="shared" si="0"/>
        <v>327168346</v>
      </c>
      <c r="C13" s="23"/>
      <c r="D13" s="23">
        <f>TRUNC(D9*비율!$C$4)</f>
        <v>327168346</v>
      </c>
      <c r="E13" s="23"/>
      <c r="F13" s="24">
        <f>TRUNC(F9*비율!$C$4)</f>
        <v>0</v>
      </c>
    </row>
    <row r="14" spans="1:6" ht="20.100000000000001" customHeight="1">
      <c r="A14" s="22" t="s">
        <v>633</v>
      </c>
      <c r="B14" s="23">
        <f t="shared" si="0"/>
        <v>0</v>
      </c>
      <c r="C14" s="23"/>
      <c r="D14" s="23"/>
      <c r="E14" s="23"/>
      <c r="F14" s="24"/>
    </row>
    <row r="15" spans="1:6" ht="20.100000000000001" customHeight="1">
      <c r="A15" s="22" t="s">
        <v>634</v>
      </c>
      <c r="B15" s="23">
        <f t="shared" si="0"/>
        <v>368324952</v>
      </c>
      <c r="C15" s="23"/>
      <c r="D15" s="23">
        <f>IF($F$32&gt;0,TRUNC(SUM(D5,D7,$F$32)*비율!$C6),TRUNC(SUM(D5,D7,TRUNC($F$34/1.1))*비율!$C6))</f>
        <v>368324952</v>
      </c>
      <c r="E15" s="23"/>
      <c r="F15" s="24">
        <f>IF($F$32&gt;0,TRUNC(SUM(F5,F7,$F$32)*비율!$C6),TRUNC(SUM(F5,F7,TRUNC($F$34/1.1))*비율!$C6))</f>
        <v>0</v>
      </c>
    </row>
    <row r="16" spans="1:6" ht="20.100000000000001" customHeight="1">
      <c r="A16" s="22" t="s">
        <v>635</v>
      </c>
      <c r="B16" s="23">
        <f t="shared" si="0"/>
        <v>189264959</v>
      </c>
      <c r="C16" s="23"/>
      <c r="D16" s="23">
        <f>TRUNC(D$7*비율!$C7)</f>
        <v>189264959</v>
      </c>
      <c r="E16" s="23"/>
      <c r="F16" s="24">
        <f>TRUNC(F$7*비율!$C7)</f>
        <v>0</v>
      </c>
    </row>
    <row r="17" spans="1:8" ht="20.100000000000001" customHeight="1">
      <c r="A17" s="22" t="s">
        <v>636</v>
      </c>
      <c r="B17" s="23">
        <f t="shared" si="0"/>
        <v>64524868</v>
      </c>
      <c r="C17" s="23"/>
      <c r="D17" s="23">
        <f>TRUNC(D$9*비율!$C8)</f>
        <v>64524868</v>
      </c>
      <c r="E17" s="23"/>
      <c r="F17" s="24">
        <f>TRUNC(F$9*비율!$C8)</f>
        <v>0</v>
      </c>
    </row>
    <row r="18" spans="1:8" ht="20.100000000000001" customHeight="1">
      <c r="A18" s="22" t="s">
        <v>637</v>
      </c>
      <c r="B18" s="23">
        <f t="shared" si="0"/>
        <v>122610778</v>
      </c>
      <c r="C18" s="23"/>
      <c r="D18" s="23">
        <f>TRUNC(D$7*비율!$C9)</f>
        <v>122610778</v>
      </c>
      <c r="E18" s="23"/>
      <c r="F18" s="24">
        <f>TRUNC(F$7*비율!$C9)</f>
        <v>0</v>
      </c>
    </row>
    <row r="19" spans="1:8" ht="20.100000000000001" customHeight="1">
      <c r="A19" s="22" t="s">
        <v>638</v>
      </c>
      <c r="B19" s="23">
        <f t="shared" si="0"/>
        <v>199962544</v>
      </c>
      <c r="C19" s="23"/>
      <c r="D19" s="23">
        <f>TRUNC(D$7*비율!$C10)</f>
        <v>199962544</v>
      </c>
      <c r="E19" s="23"/>
      <c r="F19" s="24">
        <f>TRUNC(F$7*비율!$C10)</f>
        <v>0</v>
      </c>
    </row>
    <row r="20" spans="1:8" ht="20.100000000000001" customHeight="1">
      <c r="A20" s="22" t="s">
        <v>639</v>
      </c>
      <c r="B20" s="23">
        <f t="shared" si="0"/>
        <v>0</v>
      </c>
      <c r="C20" s="23"/>
      <c r="D20" s="23">
        <f>TRUNC(SUM(D5,D7,D11)*비율!$C11)</f>
        <v>0</v>
      </c>
      <c r="E20" s="23"/>
      <c r="F20" s="24">
        <f>TRUNC(SUM(F5,F7,F11)*비율!$C11)</f>
        <v>0</v>
      </c>
    </row>
    <row r="21" spans="1:8" ht="20.100000000000001" customHeight="1">
      <c r="A21" s="22" t="s">
        <v>640</v>
      </c>
      <c r="B21" s="23">
        <f t="shared" si="0"/>
        <v>5488727</v>
      </c>
      <c r="C21" s="23"/>
      <c r="D21" s="23">
        <f>TRUNC(SUM(D5,D7,D11)*비율!$C12)</f>
        <v>5488727</v>
      </c>
      <c r="E21" s="23"/>
      <c r="F21" s="24">
        <f>TRUNC(SUM(F5,F7,F11)*비율!$C12)</f>
        <v>0</v>
      </c>
    </row>
    <row r="22" spans="1:8" ht="20.100000000000001" customHeight="1">
      <c r="A22" s="28" t="s">
        <v>628</v>
      </c>
      <c r="B22" s="29">
        <f t="shared" si="0"/>
        <v>3879978854</v>
      </c>
      <c r="C22" s="29"/>
      <c r="D22" s="29">
        <f>SUM(D11:D21)</f>
        <v>3879978854</v>
      </c>
      <c r="E22" s="29"/>
      <c r="F22" s="30">
        <f>SUM(F11:F21)</f>
        <v>0</v>
      </c>
    </row>
    <row r="23" spans="1:8" ht="20.100000000000001" customHeight="1">
      <c r="A23" s="22" t="s">
        <v>641</v>
      </c>
      <c r="B23" s="23">
        <f t="shared" si="0"/>
        <v>851579049</v>
      </c>
      <c r="C23" s="23"/>
      <c r="D23" s="23">
        <f>TRUNC(SUM(D5,D9,D22)*비율!$C13)</f>
        <v>851579049</v>
      </c>
      <c r="E23" s="23"/>
      <c r="F23" s="24">
        <f>TRUNC(SUM(F5,F9,F22)*비율!$C13)</f>
        <v>0</v>
      </c>
    </row>
    <row r="24" spans="1:8" ht="20.100000000000001" customHeight="1">
      <c r="A24" s="22" t="s">
        <v>642</v>
      </c>
      <c r="B24" s="23">
        <f t="shared" si="0"/>
        <v>769749910</v>
      </c>
      <c r="C24" s="23"/>
      <c r="D24" s="23">
        <f>TRUNC(SUM(D9,D22,D23)*비율!$C14)</f>
        <v>769749910</v>
      </c>
      <c r="E24" s="23"/>
      <c r="F24" s="24">
        <f>TRUNC(SUM(F9,F22,F23)*비율!$C14)</f>
        <v>0</v>
      </c>
    </row>
    <row r="25" spans="1:8" ht="20.100000000000001" customHeight="1">
      <c r="A25" s="22" t="s">
        <v>643</v>
      </c>
      <c r="B25" s="23">
        <f t="shared" si="0"/>
        <v>0</v>
      </c>
      <c r="C25" s="23"/>
      <c r="D25" s="23">
        <f>TRUNC(SUM(D5,D9,D22,D23:D24)*비율!$C15)</f>
        <v>0</v>
      </c>
      <c r="E25" s="23"/>
      <c r="F25" s="24">
        <f>TRUNC(SUM(F5,F9,F22,F23:F24)*비율!$C15)</f>
        <v>0</v>
      </c>
    </row>
    <row r="26" spans="1:8" ht="20.100000000000001" customHeight="1">
      <c r="A26" s="22" t="s">
        <v>644</v>
      </c>
      <c r="B26" s="23">
        <f t="shared" si="0"/>
        <v>0</v>
      </c>
      <c r="C26" s="23"/>
      <c r="D26" s="23"/>
      <c r="E26" s="23"/>
      <c r="F26" s="24"/>
    </row>
    <row r="27" spans="1:8" ht="20.100000000000001" customHeight="1">
      <c r="A27" s="22" t="s">
        <v>645</v>
      </c>
      <c r="B27" s="23">
        <f t="shared" si="0"/>
        <v>0</v>
      </c>
      <c r="C27" s="31"/>
      <c r="D27" s="23">
        <f>ROUNDDOWN((D$5*0.1*$C27),-3)</f>
        <v>0</v>
      </c>
      <c r="E27" s="23"/>
      <c r="F27" s="24">
        <f>ROUNDDOWN((F$5*0.1*$C27),-3)</f>
        <v>0</v>
      </c>
    </row>
    <row r="28" spans="1:8" ht="20.100000000000001" customHeight="1">
      <c r="A28" s="22" t="s">
        <v>646</v>
      </c>
      <c r="B28" s="23">
        <f t="shared" si="0"/>
        <v>2595215000</v>
      </c>
      <c r="C28" s="31">
        <v>1</v>
      </c>
      <c r="D28" s="23">
        <f>ROUNDDOWN((SUM(D5,D9,D22:D25)*0.1*$C28),-3)</f>
        <v>2595215000</v>
      </c>
      <c r="E28" s="23"/>
      <c r="F28" s="24">
        <f>ROUNDDOWN((SUM(F5,F9,F22:F25)*0.1*$C28),-3)</f>
        <v>0</v>
      </c>
    </row>
    <row r="29" spans="1:8" ht="20.100000000000001" customHeight="1">
      <c r="A29" s="28" t="s">
        <v>647</v>
      </c>
      <c r="B29" s="29">
        <f t="shared" si="0"/>
        <v>28547373948</v>
      </c>
      <c r="C29" s="29"/>
      <c r="D29" s="29">
        <f>SUM(D5,D9,D22:D28)</f>
        <v>28547373948</v>
      </c>
      <c r="E29" s="29"/>
      <c r="F29" s="30">
        <f>SUM(F5,F9,F22:F28)</f>
        <v>0</v>
      </c>
    </row>
    <row r="31" spans="1:8" s="32" customFormat="1" ht="9.9499999999999993" customHeight="1">
      <c r="C31" s="33"/>
      <c r="D31" s="33"/>
      <c r="E31" s="33"/>
      <c r="F31" s="33"/>
      <c r="G31" s="33"/>
      <c r="H31" s="33"/>
    </row>
    <row r="32" spans="1:8" s="32" customFormat="1" ht="20.100000000000001" customHeight="1">
      <c r="A32" s="32" t="s">
        <v>664</v>
      </c>
      <c r="B32" s="33"/>
      <c r="C32" s="33"/>
      <c r="D32" s="33"/>
      <c r="E32" s="33"/>
      <c r="F32" s="34"/>
      <c r="G32" s="33"/>
      <c r="H32" s="33"/>
    </row>
    <row r="33" spans="1:8" s="32" customFormat="1" ht="9.9499999999999993" customHeight="1">
      <c r="B33" s="33"/>
      <c r="C33" s="33"/>
      <c r="D33" s="33"/>
      <c r="E33" s="33"/>
      <c r="F33" s="33"/>
      <c r="G33" s="33"/>
      <c r="H33" s="33"/>
    </row>
    <row r="34" spans="1:8" s="32" customFormat="1" ht="20.100000000000001" customHeight="1">
      <c r="A34" s="32" t="s">
        <v>665</v>
      </c>
      <c r="B34" s="33"/>
      <c r="C34" s="33"/>
      <c r="D34" s="33"/>
      <c r="E34" s="33"/>
      <c r="F34" s="34"/>
      <c r="G34" s="33"/>
      <c r="H34" s="33"/>
    </row>
  </sheetData>
  <mergeCells count="1">
    <mergeCell ref="A1:D1"/>
  </mergeCells>
  <phoneticPr fontId="3" type="noConversion"/>
  <pageMargins left="0.75" right="0.33" top="0.65" bottom="0.6" header="0.5" footer="0.5"/>
  <pageSetup paperSize="9" scale="75" orientation="landscape" blackAndWhite="1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C15"/>
  <sheetViews>
    <sheetView showGridLines="0" workbookViewId="0">
      <selection activeCell="E14" sqref="E14"/>
    </sheetView>
  </sheetViews>
  <sheetFormatPr defaultRowHeight="20.100000000000001" customHeight="1"/>
  <cols>
    <col min="1" max="1" width="6.109375" style="13" bestFit="1" customWidth="1"/>
    <col min="2" max="2" width="17.44140625" style="13" customWidth="1"/>
    <col min="3" max="3" width="10.77734375" style="13" customWidth="1"/>
    <col min="4" max="16384" width="8.88671875" style="13"/>
  </cols>
  <sheetData>
    <row r="1" spans="1:3" ht="20.100000000000001" customHeight="1" thickBot="1">
      <c r="A1" s="35" t="s">
        <v>666</v>
      </c>
      <c r="B1" s="35" t="s">
        <v>667</v>
      </c>
      <c r="C1" s="36" t="s">
        <v>668</v>
      </c>
    </row>
    <row r="2" spans="1:3" ht="20.100000000000001" customHeight="1" thickTop="1">
      <c r="A2" s="37" t="s">
        <v>669</v>
      </c>
      <c r="B2" s="37" t="s">
        <v>670</v>
      </c>
      <c r="C2" s="38">
        <v>0.10439999999999999</v>
      </c>
    </row>
    <row r="3" spans="1:3" ht="20.100000000000001" customHeight="1">
      <c r="A3" s="39" t="s">
        <v>671</v>
      </c>
      <c r="B3" s="39" t="s">
        <v>648</v>
      </c>
      <c r="C3" s="40">
        <v>5.2999999999999999E-2</v>
      </c>
    </row>
    <row r="4" spans="1:3" ht="20.100000000000001" customHeight="1">
      <c r="A4" s="39" t="s">
        <v>672</v>
      </c>
      <c r="B4" s="39" t="s">
        <v>649</v>
      </c>
      <c r="C4" s="40">
        <v>3.6000000000000004E-2</v>
      </c>
    </row>
    <row r="5" spans="1:3" ht="20.100000000000001" customHeight="1">
      <c r="A5" s="39" t="s">
        <v>673</v>
      </c>
      <c r="B5" s="39" t="s">
        <v>650</v>
      </c>
      <c r="C5" s="40">
        <v>0</v>
      </c>
    </row>
    <row r="6" spans="1:3" ht="20.100000000000001" customHeight="1">
      <c r="A6" s="39" t="s">
        <v>674</v>
      </c>
      <c r="B6" s="39" t="s">
        <v>651</v>
      </c>
      <c r="C6" s="40">
        <v>1.8799999999999997E-2</v>
      </c>
    </row>
    <row r="7" spans="1:3" ht="20.100000000000001" customHeight="1">
      <c r="A7" s="39" t="s">
        <v>675</v>
      </c>
      <c r="B7" s="39" t="s">
        <v>652</v>
      </c>
      <c r="C7" s="40">
        <v>2.3E-2</v>
      </c>
    </row>
    <row r="8" spans="1:3" ht="20.100000000000001" customHeight="1">
      <c r="A8" s="39" t="s">
        <v>676</v>
      </c>
      <c r="B8" s="39" t="s">
        <v>653</v>
      </c>
      <c r="C8" s="40">
        <v>7.0999999999999995E-3</v>
      </c>
    </row>
    <row r="9" spans="1:3" ht="20.100000000000001" customHeight="1">
      <c r="A9" s="39" t="s">
        <v>677</v>
      </c>
      <c r="B9" s="39" t="s">
        <v>654</v>
      </c>
      <c r="C9" s="40">
        <v>1.49E-2</v>
      </c>
    </row>
    <row r="10" spans="1:3" ht="20.100000000000001" customHeight="1">
      <c r="A10" s="39" t="s">
        <v>678</v>
      </c>
      <c r="B10" s="39" t="s">
        <v>655</v>
      </c>
      <c r="C10" s="40">
        <v>2.4300000000000002E-2</v>
      </c>
    </row>
    <row r="11" spans="1:3" ht="20.100000000000001" customHeight="1">
      <c r="A11" s="39" t="s">
        <v>679</v>
      </c>
      <c r="B11" s="39" t="s">
        <v>656</v>
      </c>
      <c r="C11" s="40">
        <v>0</v>
      </c>
    </row>
    <row r="12" spans="1:3" ht="20.100000000000001" customHeight="1">
      <c r="A12" s="39" t="s">
        <v>680</v>
      </c>
      <c r="B12" s="39" t="s">
        <v>657</v>
      </c>
      <c r="C12" s="40">
        <v>2.5999999999999998E-4</v>
      </c>
    </row>
    <row r="13" spans="1:3" ht="20.100000000000001" customHeight="1">
      <c r="A13" s="39" t="s">
        <v>681</v>
      </c>
      <c r="B13" s="39" t="s">
        <v>658</v>
      </c>
      <c r="C13" s="40">
        <v>3.5000000000000003E-2</v>
      </c>
    </row>
    <row r="14" spans="1:3" ht="20.100000000000001" customHeight="1">
      <c r="A14" s="39" t="s">
        <v>682</v>
      </c>
      <c r="B14" s="39" t="s">
        <v>659</v>
      </c>
      <c r="C14" s="40">
        <v>5.57E-2</v>
      </c>
    </row>
    <row r="15" spans="1:3" ht="20.100000000000001" customHeight="1">
      <c r="A15" s="41" t="s">
        <v>683</v>
      </c>
      <c r="B15" s="41" t="s">
        <v>660</v>
      </c>
      <c r="C15" s="42">
        <v>0</v>
      </c>
    </row>
  </sheetData>
  <phoneticPr fontId="3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"/>
  <dimension ref="A1:W19"/>
  <sheetViews>
    <sheetView workbookViewId="0">
      <selection activeCell="A16" sqref="A16"/>
    </sheetView>
  </sheetViews>
  <sheetFormatPr defaultColWidth="7.5546875" defaultRowHeight="13.5"/>
  <cols>
    <col min="1" max="1" width="14.5546875" style="44" customWidth="1"/>
    <col min="2" max="5" width="14.44140625" style="44" customWidth="1"/>
    <col min="6" max="6" width="15.109375" style="44" bestFit="1" customWidth="1"/>
    <col min="7" max="11" width="11.109375" style="44" customWidth="1"/>
    <col min="12" max="12" width="2.21875" style="44" customWidth="1"/>
    <col min="13" max="16" width="13.21875" style="44" bestFit="1" customWidth="1"/>
    <col min="17" max="17" width="7.77734375" style="44" bestFit="1" customWidth="1"/>
    <col min="18" max="19" width="6.6640625" style="44" bestFit="1" customWidth="1"/>
    <col min="20" max="20" width="8.44140625" style="44" bestFit="1" customWidth="1"/>
    <col min="21" max="21" width="6.6640625" style="44" bestFit="1" customWidth="1"/>
    <col min="22" max="22" width="14.109375" style="44" customWidth="1"/>
    <col min="23" max="23" width="7.5546875" style="44" customWidth="1"/>
    <col min="24" max="24" width="11" style="44" customWidth="1"/>
    <col min="25" max="16384" width="7.5546875" style="44"/>
  </cols>
  <sheetData>
    <row r="1" spans="1:23" ht="20.25">
      <c r="A1" s="43" t="s">
        <v>684</v>
      </c>
    </row>
    <row r="3" spans="1:23" ht="30.6" customHeight="1" thickBot="1">
      <c r="A3" s="45" t="s">
        <v>685</v>
      </c>
    </row>
    <row r="4" spans="1:23" ht="19.899999999999999" customHeight="1">
      <c r="A4" s="146" t="s">
        <v>686</v>
      </c>
      <c r="B4" s="148" t="s">
        <v>687</v>
      </c>
      <c r="C4" s="150" t="s">
        <v>688</v>
      </c>
      <c r="D4" s="152" t="s">
        <v>689</v>
      </c>
      <c r="E4" s="139" t="s">
        <v>690</v>
      </c>
      <c r="F4" s="140"/>
      <c r="G4" s="140"/>
      <c r="H4" s="140"/>
      <c r="I4" s="140"/>
      <c r="J4" s="141"/>
      <c r="K4" s="142" t="s">
        <v>691</v>
      </c>
      <c r="M4" s="135" t="s">
        <v>692</v>
      </c>
      <c r="N4" s="136"/>
      <c r="O4" s="137"/>
      <c r="P4" s="138"/>
      <c r="Q4" s="46"/>
      <c r="R4" s="46"/>
      <c r="S4" s="46"/>
      <c r="T4" s="46"/>
      <c r="U4" s="46"/>
      <c r="V4" s="46"/>
      <c r="W4" s="46"/>
    </row>
    <row r="5" spans="1:23" ht="19.899999999999999" customHeight="1">
      <c r="A5" s="147"/>
      <c r="B5" s="149"/>
      <c r="C5" s="151"/>
      <c r="D5" s="153"/>
      <c r="E5" s="47" t="s">
        <v>693</v>
      </c>
      <c r="F5" s="48" t="s">
        <v>694</v>
      </c>
      <c r="G5" s="49" t="s">
        <v>695</v>
      </c>
      <c r="H5" s="48" t="s">
        <v>696</v>
      </c>
      <c r="I5" s="48" t="s">
        <v>694</v>
      </c>
      <c r="J5" s="50" t="s">
        <v>695</v>
      </c>
      <c r="K5" s="143"/>
      <c r="M5" s="51" t="s">
        <v>697</v>
      </c>
      <c r="N5" s="52" t="s">
        <v>698</v>
      </c>
      <c r="O5" s="52" t="s">
        <v>699</v>
      </c>
      <c r="P5" s="53" t="s">
        <v>700</v>
      </c>
      <c r="Q5" s="46"/>
      <c r="R5" s="46"/>
      <c r="S5" s="46"/>
      <c r="T5" s="46"/>
      <c r="U5" s="46"/>
      <c r="V5" s="46"/>
      <c r="W5" s="46"/>
    </row>
    <row r="6" spans="1:23" ht="19.899999999999999" customHeight="1">
      <c r="A6" s="54"/>
      <c r="B6" s="55"/>
      <c r="C6" s="56"/>
      <c r="D6" s="57">
        <f>B6-C6</f>
        <v>0</v>
      </c>
      <c r="E6" s="58"/>
      <c r="F6" s="59"/>
      <c r="G6" s="59">
        <f>E6-F6</f>
        <v>0</v>
      </c>
      <c r="H6" s="60"/>
      <c r="I6" s="59"/>
      <c r="J6" s="61">
        <f>H6-I6</f>
        <v>0</v>
      </c>
      <c r="K6" s="62"/>
      <c r="M6" s="63"/>
      <c r="N6" s="64"/>
      <c r="O6" s="64"/>
      <c r="P6" s="65"/>
      <c r="Q6" s="66"/>
      <c r="R6" s="66"/>
      <c r="S6" s="66"/>
      <c r="T6" s="66"/>
      <c r="U6" s="66"/>
      <c r="V6" s="46"/>
      <c r="W6" s="46"/>
    </row>
    <row r="7" spans="1:23" ht="19.899999999999999" customHeight="1">
      <c r="A7" s="54"/>
      <c r="B7" s="55"/>
      <c r="C7" s="56"/>
      <c r="D7" s="57"/>
      <c r="E7" s="58"/>
      <c r="F7" s="59"/>
      <c r="G7" s="59"/>
      <c r="H7" s="60"/>
      <c r="I7" s="59"/>
      <c r="J7" s="61"/>
      <c r="K7" s="62"/>
      <c r="M7" s="67"/>
      <c r="N7" s="64"/>
      <c r="O7" s="64"/>
      <c r="P7" s="68"/>
      <c r="Q7" s="66"/>
      <c r="R7" s="66"/>
      <c r="S7" s="66"/>
      <c r="T7" s="66"/>
      <c r="U7" s="66"/>
      <c r="V7" s="46"/>
      <c r="W7" s="46"/>
    </row>
    <row r="8" spans="1:23" ht="19.899999999999999" customHeight="1" thickBot="1">
      <c r="A8" s="69" t="s">
        <v>701</v>
      </c>
      <c r="B8" s="70">
        <f>SUM(B6:B7)</f>
        <v>0</v>
      </c>
      <c r="C8" s="70">
        <f>SUM(C6:C7)</f>
        <v>0</v>
      </c>
      <c r="D8" s="71">
        <f>B8-C8</f>
        <v>0</v>
      </c>
      <c r="E8" s="70"/>
      <c r="F8" s="72"/>
      <c r="G8" s="72"/>
      <c r="H8" s="72"/>
      <c r="I8" s="72"/>
      <c r="J8" s="73"/>
      <c r="K8" s="74"/>
      <c r="M8" s="75"/>
      <c r="N8" s="76"/>
      <c r="O8" s="76"/>
      <c r="P8" s="77"/>
    </row>
    <row r="9" spans="1:23" ht="19.899999999999999" customHeight="1" thickBot="1">
      <c r="A9" s="78"/>
      <c r="B9" s="79"/>
      <c r="C9" s="79"/>
      <c r="D9" s="79"/>
      <c r="E9" s="79"/>
      <c r="F9" s="80"/>
      <c r="G9" s="80"/>
      <c r="H9" s="80"/>
      <c r="I9" s="80"/>
      <c r="J9" s="80"/>
      <c r="K9" s="79"/>
    </row>
    <row r="10" spans="1:23" ht="19.899999999999999" customHeight="1" thickBot="1">
      <c r="A10" s="81"/>
      <c r="J10" s="144" t="s">
        <v>702</v>
      </c>
      <c r="K10" s="145"/>
    </row>
    <row r="11" spans="1:23" s="81" customFormat="1" ht="39" customHeight="1">
      <c r="A11" s="82" t="s">
        <v>703</v>
      </c>
      <c r="B11" s="83" t="s">
        <v>704</v>
      </c>
      <c r="C11" s="84" t="s">
        <v>705</v>
      </c>
      <c r="D11" s="84" t="s">
        <v>700</v>
      </c>
      <c r="E11" s="85" t="s">
        <v>706</v>
      </c>
      <c r="F11" s="85" t="s">
        <v>707</v>
      </c>
      <c r="G11" s="86" t="s">
        <v>708</v>
      </c>
      <c r="H11" s="87" t="s">
        <v>661</v>
      </c>
      <c r="I11" s="88" t="s">
        <v>709</v>
      </c>
      <c r="J11" s="89" t="s">
        <v>662</v>
      </c>
      <c r="K11" s="90" t="s">
        <v>710</v>
      </c>
    </row>
    <row r="12" spans="1:23" ht="19.899999999999999" customHeight="1">
      <c r="A12" s="54"/>
      <c r="B12" s="91"/>
      <c r="C12" s="91"/>
      <c r="D12" s="91"/>
      <c r="E12" s="92">
        <f>SUM(B12:C12)</f>
        <v>0</v>
      </c>
      <c r="F12" s="91">
        <f>SUM(B12:D12)</f>
        <v>0</v>
      </c>
      <c r="G12" s="93">
        <f>(E6*I6)</f>
        <v>0</v>
      </c>
      <c r="H12" s="94">
        <f>(H6*F6)</f>
        <v>0</v>
      </c>
      <c r="I12" s="95">
        <f>IF(G12=0,0,IF(G12&lt;H12,G12/H12,H12/G12))</f>
        <v>0</v>
      </c>
      <c r="J12" s="96">
        <f>ROUND(B6*I12,4)*8</f>
        <v>0</v>
      </c>
      <c r="K12" s="97">
        <f>ROUND(C6*I12,4)*8</f>
        <v>0</v>
      </c>
    </row>
    <row r="13" spans="1:23" ht="19.899999999999999" customHeight="1">
      <c r="A13" s="54"/>
      <c r="B13" s="91"/>
      <c r="C13" s="91"/>
      <c r="D13" s="91"/>
      <c r="E13" s="92"/>
      <c r="F13" s="91"/>
      <c r="G13" s="93"/>
      <c r="H13" s="94"/>
      <c r="I13" s="95"/>
      <c r="J13" s="96"/>
      <c r="K13" s="97"/>
    </row>
    <row r="14" spans="1:23" ht="19.899999999999999" customHeight="1" thickBot="1">
      <c r="A14" s="69" t="s">
        <v>701</v>
      </c>
      <c r="B14" s="98">
        <f>SUM(B12:B13)</f>
        <v>0</v>
      </c>
      <c r="C14" s="99">
        <f>SUM(C12:C13)</f>
        <v>0</v>
      </c>
      <c r="D14" s="99">
        <f>SUM(D12:D13)</f>
        <v>0</v>
      </c>
      <c r="E14" s="99">
        <f>SUM(E12:E13)</f>
        <v>0</v>
      </c>
      <c r="F14" s="99">
        <f>SUM(F12:F13)</f>
        <v>0</v>
      </c>
      <c r="G14" s="100"/>
      <c r="H14" s="101"/>
      <c r="I14" s="101"/>
      <c r="J14" s="102">
        <f>SUM(J12:J13)</f>
        <v>0</v>
      </c>
      <c r="K14" s="103">
        <f>SUM(K12:K13)</f>
        <v>0</v>
      </c>
    </row>
    <row r="15" spans="1:23">
      <c r="B15" s="104"/>
      <c r="C15" s="104"/>
      <c r="E15" s="105"/>
    </row>
    <row r="16" spans="1:23">
      <c r="B16" s="106"/>
      <c r="C16" s="107"/>
    </row>
    <row r="17" spans="2:4">
      <c r="B17" s="105"/>
      <c r="C17" s="105"/>
    </row>
    <row r="18" spans="2:4">
      <c r="B18" s="108"/>
      <c r="C18" s="108"/>
      <c r="D18" s="109"/>
    </row>
    <row r="19" spans="2:4">
      <c r="B19" s="106"/>
      <c r="C19" s="106"/>
    </row>
  </sheetData>
  <mergeCells count="8">
    <mergeCell ref="M4:P4"/>
    <mergeCell ref="E4:J4"/>
    <mergeCell ref="K4:K5"/>
    <mergeCell ref="J10:K10"/>
    <mergeCell ref="A4:A5"/>
    <mergeCell ref="B4:B5"/>
    <mergeCell ref="C4:C5"/>
    <mergeCell ref="D4:D5"/>
  </mergeCells>
  <phoneticPr fontId="3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A19" sqref="A19"/>
    </sheetView>
  </sheetViews>
  <sheetFormatPr defaultRowHeight="13.5"/>
  <cols>
    <col min="1" max="1" width="11.6640625" bestFit="1" customWidth="1"/>
    <col min="2" max="2" width="15.33203125" bestFit="1" customWidth="1"/>
    <col min="3" max="6" width="17.77734375" style="3" customWidth="1"/>
  </cols>
  <sheetData>
    <row r="1" spans="1:9" ht="14.25" thickBot="1">
      <c r="A1" s="6" t="s">
        <v>610</v>
      </c>
      <c r="B1" s="6" t="s">
        <v>611</v>
      </c>
      <c r="C1" s="9" t="s">
        <v>612</v>
      </c>
      <c r="D1" s="9" t="s">
        <v>613</v>
      </c>
      <c r="E1" s="9" t="s">
        <v>614</v>
      </c>
      <c r="F1" s="9" t="s">
        <v>615</v>
      </c>
    </row>
    <row r="2" spans="1:9">
      <c r="A2" t="s">
        <v>1130</v>
      </c>
      <c r="B2" t="s">
        <v>1131</v>
      </c>
      <c r="C2" s="3">
        <f>주택공사양식내역서!$F$33</f>
        <v>139512567</v>
      </c>
      <c r="D2" s="3">
        <f>주택공사양식내역서!$H$33</f>
        <v>131596423</v>
      </c>
      <c r="E2" s="3">
        <f>주택공사양식내역서!$J$33</f>
        <v>89713169</v>
      </c>
      <c r="F2" s="3">
        <f>주택공사양식내역서!$L$33</f>
        <v>360822159</v>
      </c>
      <c r="G2" t="s">
        <v>1152</v>
      </c>
      <c r="H2" t="s">
        <v>1127</v>
      </c>
      <c r="I2" t="s">
        <v>1128</v>
      </c>
    </row>
    <row r="3" spans="1:9">
      <c r="B3" t="s">
        <v>1132</v>
      </c>
      <c r="C3" s="3">
        <f>주택공사양식내역서!$F$65</f>
        <v>-120818341</v>
      </c>
      <c r="D3" s="3">
        <f>주택공사양식내역서!$H$65</f>
        <v>417716985</v>
      </c>
      <c r="E3" s="3">
        <f>주택공사양식내역서!$J$65</f>
        <v>201709754</v>
      </c>
      <c r="F3" s="3">
        <f>주택공사양식내역서!$L$65</f>
        <v>498608398</v>
      </c>
      <c r="G3" t="s">
        <v>1451</v>
      </c>
      <c r="H3" t="s">
        <v>616</v>
      </c>
      <c r="I3" t="s">
        <v>617</v>
      </c>
    </row>
    <row r="4" spans="1:9">
      <c r="B4" t="s">
        <v>1133</v>
      </c>
      <c r="C4" s="3">
        <f>주택공사양식내역서!$F$79</f>
        <v>52696129</v>
      </c>
      <c r="D4" s="3">
        <f>주택공사양식내역서!$H$79</f>
        <v>90625792</v>
      </c>
      <c r="E4" s="3">
        <f>주택공사양식내역서!$J$79</f>
        <v>6900858</v>
      </c>
      <c r="F4" s="3">
        <f>주택공사양식내역서!$L$79</f>
        <v>150222779</v>
      </c>
      <c r="G4" t="s">
        <v>1524</v>
      </c>
      <c r="H4" t="s">
        <v>616</v>
      </c>
      <c r="I4" t="s">
        <v>617</v>
      </c>
    </row>
    <row r="5" spans="1:9">
      <c r="B5" t="s">
        <v>1134</v>
      </c>
      <c r="C5" s="3">
        <f>주택공사양식내역서!$F$114</f>
        <v>991760199</v>
      </c>
      <c r="D5" s="3">
        <f>주택공사양식내역서!$H$114</f>
        <v>143190500</v>
      </c>
      <c r="E5" s="3">
        <f>주택공사양식내역서!$J$114</f>
        <v>76316859</v>
      </c>
      <c r="F5" s="3">
        <f>주택공사양식내역서!$L$114</f>
        <v>1211267558</v>
      </c>
      <c r="G5" t="s">
        <v>1554</v>
      </c>
      <c r="H5" t="s">
        <v>616</v>
      </c>
      <c r="I5" t="s">
        <v>617</v>
      </c>
    </row>
    <row r="6" spans="1:9">
      <c r="B6" t="s">
        <v>1135</v>
      </c>
      <c r="C6" s="3">
        <f>주택공사양식내역서!$F$296</f>
        <v>4275702887</v>
      </c>
      <c r="D6" s="3">
        <f>주택공사양식내역서!$H$296</f>
        <v>3205429366</v>
      </c>
      <c r="E6" s="3">
        <f>주택공사양식내역서!$J$296</f>
        <v>143696023</v>
      </c>
      <c r="F6" s="3">
        <f>주택공사양식내역서!$L$296</f>
        <v>7624828276</v>
      </c>
      <c r="G6" t="s">
        <v>1631</v>
      </c>
      <c r="H6" t="s">
        <v>616</v>
      </c>
      <c r="I6" t="s">
        <v>617</v>
      </c>
    </row>
    <row r="7" spans="1:9">
      <c r="B7" t="s">
        <v>1136</v>
      </c>
      <c r="C7" s="3">
        <f>주택공사양식내역서!$F$480</f>
        <v>4663904350</v>
      </c>
      <c r="D7" s="3">
        <f>주택공사양식내역서!$H$480</f>
        <v>3242388163</v>
      </c>
      <c r="E7" s="3">
        <f>주택공사양식내역서!$J$480</f>
        <v>650591638</v>
      </c>
      <c r="F7" s="3">
        <f>주택공사양식내역서!$L$480</f>
        <v>8556884151</v>
      </c>
      <c r="G7" t="s">
        <v>300</v>
      </c>
      <c r="H7" t="s">
        <v>616</v>
      </c>
      <c r="I7" t="s">
        <v>617</v>
      </c>
    </row>
    <row r="8" spans="1:9">
      <c r="B8" t="s">
        <v>1137</v>
      </c>
      <c r="C8" s="3">
        <f>주택공사양식내역서!$F$644</f>
        <v>456155829</v>
      </c>
      <c r="D8" s="3">
        <f>주택공사양식내역서!$H$644</f>
        <v>405758552</v>
      </c>
      <c r="E8" s="3">
        <f>주택공사양식내역서!$J$644</f>
        <v>31131612</v>
      </c>
      <c r="F8" s="3">
        <f>주택공사양식내역서!$L$644</f>
        <v>893045993</v>
      </c>
      <c r="G8" t="s">
        <v>535</v>
      </c>
      <c r="H8" t="s">
        <v>616</v>
      </c>
      <c r="I8" t="s">
        <v>617</v>
      </c>
    </row>
    <row r="9" spans="1:9">
      <c r="B9" t="s">
        <v>1138</v>
      </c>
      <c r="C9" s="3">
        <f>주택공사양식내역서!$F$692</f>
        <v>162082771</v>
      </c>
      <c r="D9" s="3">
        <f>주택공사양식내역서!$H$692</f>
        <v>352174831</v>
      </c>
      <c r="E9" s="3">
        <f>주택공사양식내역서!$J$692</f>
        <v>67129820</v>
      </c>
      <c r="F9" s="3">
        <f>주택공사양식내역서!$L$692</f>
        <v>581387422</v>
      </c>
      <c r="G9" t="s">
        <v>973</v>
      </c>
      <c r="H9" t="s">
        <v>616</v>
      </c>
      <c r="I9" t="s">
        <v>617</v>
      </c>
    </row>
    <row r="10" spans="1:9">
      <c r="B10" t="s">
        <v>1139</v>
      </c>
      <c r="C10" s="3">
        <f>주택공사양식내역서!$F$716</f>
        <v>0</v>
      </c>
      <c r="D10" s="3">
        <f>주택공사양식내역서!$H$716</f>
        <v>0</v>
      </c>
      <c r="E10" s="3">
        <f>주택공사양식내역서!$J$716</f>
        <v>9374655</v>
      </c>
      <c r="F10" s="3">
        <f>주택공사양식내역서!$L$716</f>
        <v>9374655</v>
      </c>
      <c r="G10" t="s">
        <v>1338</v>
      </c>
      <c r="H10" t="s">
        <v>616</v>
      </c>
      <c r="I10" t="s">
        <v>617</v>
      </c>
    </row>
    <row r="11" spans="1:9">
      <c r="B11" t="s">
        <v>1140</v>
      </c>
      <c r="C11" s="3">
        <f>주택공사양식내역서!$F$724</f>
        <v>1105128</v>
      </c>
      <c r="D11" s="3">
        <f>주택공사양식내역서!$H$724</f>
        <v>1385426</v>
      </c>
      <c r="E11" s="3">
        <f>주택공사양식내역서!$J$724</f>
        <v>1537527</v>
      </c>
      <c r="F11" s="3">
        <f>주택공사양식내역서!$L$724</f>
        <v>4028081</v>
      </c>
      <c r="G11" t="s">
        <v>1389</v>
      </c>
      <c r="H11" t="s">
        <v>616</v>
      </c>
      <c r="I11" t="s">
        <v>617</v>
      </c>
    </row>
    <row r="12" spans="1:9">
      <c r="B12" t="s">
        <v>1141</v>
      </c>
      <c r="C12" s="3">
        <f>주택공사양식내역서!$F$744</f>
        <v>235837817</v>
      </c>
      <c r="D12" s="3">
        <f>주택공사양식내역서!$H$744</f>
        <v>230698105</v>
      </c>
      <c r="E12" s="3">
        <f>주택공사양식내역서!$J$744</f>
        <v>187965588</v>
      </c>
      <c r="F12" s="3">
        <f>주택공사양식내역서!$L$744</f>
        <v>654501510</v>
      </c>
      <c r="G12" t="s">
        <v>1403</v>
      </c>
      <c r="H12" t="s">
        <v>616</v>
      </c>
      <c r="I12" t="s">
        <v>617</v>
      </c>
    </row>
    <row r="13" spans="1:9">
      <c r="B13" t="s">
        <v>1142</v>
      </c>
      <c r="C13" s="3">
        <f>주택공사양식내역서!$F$767</f>
        <v>495896298</v>
      </c>
      <c r="D13" s="3">
        <f>주택공사양식내역서!$H$767</f>
        <v>3725889</v>
      </c>
      <c r="E13" s="3">
        <f>주택공사양식내역서!$J$767</f>
        <v>52322273</v>
      </c>
      <c r="F13" s="3">
        <f>주택공사양식내역서!$L$767</f>
        <v>551944460</v>
      </c>
      <c r="G13" t="s">
        <v>1051</v>
      </c>
      <c r="H13" t="s">
        <v>616</v>
      </c>
      <c r="I13" t="s">
        <v>617</v>
      </c>
    </row>
    <row r="14" spans="1:9" s="4" customFormat="1">
      <c r="B14" s="5" t="s">
        <v>620</v>
      </c>
      <c r="C14" s="10">
        <f>SUBTOTAL(9,C2:C13)</f>
        <v>11353835634</v>
      </c>
      <c r="D14" s="10">
        <f>SUBTOTAL(9,D2:D13)</f>
        <v>8224690032</v>
      </c>
      <c r="E14" s="10">
        <f>SUBTOTAL(9,E2:E13)</f>
        <v>1518389776</v>
      </c>
      <c r="F14" s="10">
        <f>SUBTOTAL(9,F2:F13)</f>
        <v>21096915442</v>
      </c>
    </row>
    <row r="15" spans="1:9">
      <c r="A15" t="s">
        <v>1143</v>
      </c>
      <c r="B15" t="s">
        <v>1144</v>
      </c>
      <c r="C15" s="3">
        <f>주택공사양식내역서!$F$790</f>
        <v>9005883</v>
      </c>
      <c r="D15" s="3">
        <f>주택공사양식내역서!$H$790</f>
        <v>4221249</v>
      </c>
      <c r="E15" s="3">
        <f>주택공사양식내역서!$J$790</f>
        <v>348794</v>
      </c>
      <c r="F15" s="3">
        <f>주택공사양식내역서!$L$790</f>
        <v>13575926</v>
      </c>
      <c r="G15" t="s">
        <v>1060</v>
      </c>
      <c r="H15" t="s">
        <v>618</v>
      </c>
      <c r="I15" t="s">
        <v>619</v>
      </c>
    </row>
    <row r="16" spans="1:9" s="4" customFormat="1">
      <c r="B16" s="5" t="s">
        <v>620</v>
      </c>
      <c r="C16" s="10">
        <f>SUBTOTAL(9,C15:C15)</f>
        <v>9005883</v>
      </c>
      <c r="D16" s="10">
        <f>SUBTOTAL(9,D15:D15)</f>
        <v>4221249</v>
      </c>
      <c r="E16" s="10">
        <f>SUBTOTAL(9,E15:E15)</f>
        <v>348794</v>
      </c>
      <c r="F16" s="10">
        <f>SUBTOTAL(9,F15:F15)</f>
        <v>13575926</v>
      </c>
    </row>
    <row r="17" spans="1:6" s="4" customFormat="1" ht="14.25" thickBot="1">
      <c r="A17" s="7"/>
      <c r="B17" s="8" t="s">
        <v>621</v>
      </c>
      <c r="C17" s="11">
        <f>SUBTOTAL(9,C2:C16)</f>
        <v>11362841517</v>
      </c>
      <c r="D17" s="11">
        <f>SUBTOTAL(9,D2:D16)</f>
        <v>8228911281</v>
      </c>
      <c r="E17" s="11">
        <f>SUBTOTAL(9,E2:E16)</f>
        <v>1518738570</v>
      </c>
      <c r="F17" s="11">
        <f>SUBTOTAL(9,F2:F16)</f>
        <v>21110491368</v>
      </c>
    </row>
  </sheetData>
  <phoneticPr fontId="3" type="noConversion"/>
  <pageMargins left="0.75" right="0.75" top="1" bottom="1" header="0.5" footer="0.5"/>
  <pageSetup paperSize="9" orientation="landscape" r:id="rId1"/>
  <headerFooter alignWithMargins="0">
    <oddHeader>&amp;L
공사명 : 광명시 대2-1호선 금천지하차도공사[금천지하차도]&amp;C&amp;"돋움,굵게"&amp;20&amp;U공 사 별 금 액 집 계 표&amp;R
Page : 1 / 1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  <pageSetUpPr fitToPage="1"/>
  </sheetPr>
  <dimension ref="A1:R822"/>
  <sheetViews>
    <sheetView zoomScale="70" zoomScaleNormal="70" workbookViewId="0">
      <pane xSplit="3" ySplit="2" topLeftCell="I3" activePane="bottomRight" state="frozen"/>
      <selection pane="topRight" activeCell="D1" sqref="D1"/>
      <selection pane="bottomLeft" activeCell="A3" sqref="A3"/>
      <selection pane="bottomRight" sqref="A1:A2"/>
    </sheetView>
  </sheetViews>
  <sheetFormatPr defaultRowHeight="20.100000000000001" customHeight="1"/>
  <cols>
    <col min="1" max="1" width="29.44140625" style="119" customWidth="1"/>
    <col min="2" max="2" width="29.21875" style="119" customWidth="1"/>
    <col min="3" max="3" width="7.6640625" style="128" customWidth="1"/>
    <col min="4" max="4" width="4.88671875" style="119" customWidth="1"/>
    <col min="5" max="5" width="6.77734375" style="123" customWidth="1"/>
    <col min="6" max="6" width="10.77734375" style="123" customWidth="1"/>
    <col min="7" max="7" width="6.77734375" style="123" customWidth="1"/>
    <col min="8" max="8" width="10.77734375" style="123" customWidth="1"/>
    <col min="9" max="9" width="6.77734375" style="123" customWidth="1"/>
    <col min="10" max="10" width="10.77734375" style="123" customWidth="1"/>
    <col min="11" max="11" width="6.77734375" style="123" customWidth="1"/>
    <col min="12" max="12" width="10.77734375" style="123" customWidth="1"/>
    <col min="13" max="13" width="10" style="128" customWidth="1"/>
    <col min="14" max="14" width="2.6640625" style="119" customWidth="1"/>
    <col min="15" max="15" width="2.5546875" style="119" customWidth="1"/>
    <col min="16" max="16" width="4.6640625" style="119" customWidth="1"/>
    <col min="17" max="17" width="10.44140625" style="119" customWidth="1"/>
    <col min="18" max="16384" width="8.88671875" style="119"/>
  </cols>
  <sheetData>
    <row r="1" spans="1:18" s="110" customFormat="1" ht="20.100000000000001" customHeight="1">
      <c r="A1" s="156" t="s">
        <v>1976</v>
      </c>
      <c r="B1" s="156" t="s">
        <v>1977</v>
      </c>
      <c r="C1" s="155" t="s">
        <v>1978</v>
      </c>
      <c r="D1" s="156" t="s">
        <v>1979</v>
      </c>
      <c r="E1" s="154" t="s">
        <v>1980</v>
      </c>
      <c r="F1" s="154"/>
      <c r="G1" s="154" t="s">
        <v>1981</v>
      </c>
      <c r="H1" s="154"/>
      <c r="I1" s="154" t="s">
        <v>1982</v>
      </c>
      <c r="J1" s="154"/>
      <c r="K1" s="154" t="s">
        <v>1983</v>
      </c>
      <c r="L1" s="154"/>
      <c r="M1" s="155" t="s">
        <v>1984</v>
      </c>
    </row>
    <row r="2" spans="1:18" s="110" customFormat="1" ht="20.100000000000001" customHeight="1">
      <c r="A2" s="156"/>
      <c r="B2" s="156"/>
      <c r="C2" s="155"/>
      <c r="D2" s="156"/>
      <c r="E2" s="129" t="s">
        <v>1985</v>
      </c>
      <c r="F2" s="129" t="s">
        <v>1986</v>
      </c>
      <c r="G2" s="129" t="s">
        <v>1985</v>
      </c>
      <c r="H2" s="129" t="s">
        <v>1986</v>
      </c>
      <c r="I2" s="129" t="s">
        <v>1985</v>
      </c>
      <c r="J2" s="129" t="s">
        <v>1986</v>
      </c>
      <c r="K2" s="129" t="s">
        <v>1985</v>
      </c>
      <c r="L2" s="129" t="s">
        <v>1986</v>
      </c>
      <c r="M2" s="155"/>
    </row>
    <row r="3" spans="1:18" s="113" customFormat="1" ht="20.100000000000001" customHeight="1">
      <c r="A3" s="111" t="s">
        <v>1987</v>
      </c>
      <c r="B3" s="111"/>
      <c r="C3" s="124"/>
      <c r="D3" s="111"/>
      <c r="E3" s="112"/>
      <c r="F3" s="112"/>
      <c r="G3" s="112"/>
      <c r="H3" s="112"/>
      <c r="I3" s="112"/>
      <c r="J3" s="112"/>
      <c r="K3" s="112">
        <f>SUM(E3,G3,I3)</f>
        <v>0</v>
      </c>
      <c r="L3" s="112">
        <f>SUM(F3,H3,J3)</f>
        <v>0</v>
      </c>
      <c r="M3" s="124"/>
      <c r="R3" s="133">
        <f t="shared" ref="R3:R66" si="0">M3-K3</f>
        <v>0</v>
      </c>
    </row>
    <row r="4" spans="1:18" s="116" customFormat="1" ht="20.100000000000001" customHeight="1">
      <c r="A4" s="114" t="s">
        <v>1988</v>
      </c>
      <c r="B4" s="114"/>
      <c r="C4" s="125"/>
      <c r="D4" s="114"/>
      <c r="E4" s="115"/>
      <c r="F4" s="115"/>
      <c r="G4" s="115"/>
      <c r="H4" s="115"/>
      <c r="I4" s="115"/>
      <c r="J4" s="115"/>
      <c r="K4" s="115">
        <f t="shared" ref="K4:L67" si="1">SUM(E4,G4,I4)</f>
        <v>0</v>
      </c>
      <c r="L4" s="115">
        <f t="shared" si="1"/>
        <v>0</v>
      </c>
      <c r="M4" s="125"/>
      <c r="N4" s="116" t="s">
        <v>1146</v>
      </c>
      <c r="O4" s="116" t="s">
        <v>1148</v>
      </c>
      <c r="P4" s="116" t="s">
        <v>1152</v>
      </c>
      <c r="R4" s="133">
        <f t="shared" si="0"/>
        <v>0</v>
      </c>
    </row>
    <row r="5" spans="1:18" ht="20.100000000000001" customHeight="1">
      <c r="A5" s="117" t="s">
        <v>593</v>
      </c>
      <c r="B5" s="117" t="s">
        <v>1155</v>
      </c>
      <c r="C5" s="126">
        <v>21363</v>
      </c>
      <c r="D5" s="117" t="s">
        <v>1156</v>
      </c>
      <c r="E5" s="118">
        <f>단가표!F3</f>
        <v>0</v>
      </c>
      <c r="F5" s="118">
        <f t="shared" ref="F5:F32" si="2">IF(ISERROR(TRUNC($C5*E5)),,(TRUNC($C5*E5)))</f>
        <v>0</v>
      </c>
      <c r="G5" s="118">
        <f>단가표!H3</f>
        <v>0</v>
      </c>
      <c r="H5" s="118">
        <f t="shared" ref="H5:H32" si="3">IF(ISERROR(TRUNC($C5*G5)),,(TRUNC($C5*G5)))</f>
        <v>0</v>
      </c>
      <c r="I5" s="118">
        <f>단가표!J3</f>
        <v>0</v>
      </c>
      <c r="J5" s="118">
        <f t="shared" ref="J5:J32" si="4">IF(ISERROR(TRUNC($C5*I5)),,(TRUNC($C5*I5)))</f>
        <v>0</v>
      </c>
      <c r="K5" s="118">
        <f t="shared" si="1"/>
        <v>0</v>
      </c>
      <c r="L5" s="118">
        <f t="shared" si="1"/>
        <v>0</v>
      </c>
      <c r="M5" s="126">
        <v>0</v>
      </c>
      <c r="N5" s="119" t="s">
        <v>1146</v>
      </c>
      <c r="O5" s="119" t="s">
        <v>1148</v>
      </c>
      <c r="P5" s="119" t="s">
        <v>1152</v>
      </c>
      <c r="Q5" s="119" t="s">
        <v>1153</v>
      </c>
      <c r="R5" s="133">
        <f t="shared" si="0"/>
        <v>0</v>
      </c>
    </row>
    <row r="6" spans="1:18" ht="20.100000000000001" customHeight="1">
      <c r="A6" s="117" t="s">
        <v>1989</v>
      </c>
      <c r="B6" s="117" t="s">
        <v>594</v>
      </c>
      <c r="C6" s="126">
        <v>18123</v>
      </c>
      <c r="D6" s="117" t="s">
        <v>1156</v>
      </c>
      <c r="E6" s="118">
        <f>단가표!F164</f>
        <v>247</v>
      </c>
      <c r="F6" s="118">
        <f t="shared" si="2"/>
        <v>4476381</v>
      </c>
      <c r="G6" s="118">
        <f>단가표!H164</f>
        <v>186</v>
      </c>
      <c r="H6" s="118">
        <f t="shared" si="3"/>
        <v>3370878</v>
      </c>
      <c r="I6" s="118">
        <f>단가표!J164</f>
        <v>200</v>
      </c>
      <c r="J6" s="118">
        <f t="shared" si="4"/>
        <v>3624600</v>
      </c>
      <c r="K6" s="118">
        <f t="shared" si="1"/>
        <v>633</v>
      </c>
      <c r="L6" s="118">
        <f t="shared" si="1"/>
        <v>11471859</v>
      </c>
      <c r="M6" s="126">
        <v>633</v>
      </c>
      <c r="N6" s="119" t="s">
        <v>1146</v>
      </c>
      <c r="O6" s="119" t="s">
        <v>1148</v>
      </c>
      <c r="P6" s="119" t="s">
        <v>1152</v>
      </c>
      <c r="Q6" s="119" t="s">
        <v>1157</v>
      </c>
      <c r="R6" s="133">
        <f t="shared" si="0"/>
        <v>0</v>
      </c>
    </row>
    <row r="7" spans="1:18" ht="20.100000000000001" customHeight="1">
      <c r="A7" s="117" t="s">
        <v>1990</v>
      </c>
      <c r="B7" s="117" t="s">
        <v>1991</v>
      </c>
      <c r="C7" s="126">
        <v>3240</v>
      </c>
      <c r="D7" s="117" t="s">
        <v>1156</v>
      </c>
      <c r="E7" s="118">
        <f>단가표!F194</f>
        <v>0</v>
      </c>
      <c r="F7" s="118">
        <f t="shared" si="2"/>
        <v>0</v>
      </c>
      <c r="G7" s="118">
        <f>단가표!H194</f>
        <v>12756</v>
      </c>
      <c r="H7" s="118">
        <f t="shared" si="3"/>
        <v>41329440</v>
      </c>
      <c r="I7" s="118">
        <f>단가표!J194</f>
        <v>0</v>
      </c>
      <c r="J7" s="118">
        <f t="shared" si="4"/>
        <v>0</v>
      </c>
      <c r="K7" s="118">
        <f t="shared" si="1"/>
        <v>12756</v>
      </c>
      <c r="L7" s="118">
        <f t="shared" si="1"/>
        <v>41329440</v>
      </c>
      <c r="M7" s="126">
        <v>12756</v>
      </c>
      <c r="N7" s="119" t="s">
        <v>1146</v>
      </c>
      <c r="O7" s="119" t="s">
        <v>1148</v>
      </c>
      <c r="P7" s="119" t="s">
        <v>1152</v>
      </c>
      <c r="Q7" s="119" t="s">
        <v>1160</v>
      </c>
      <c r="R7" s="133">
        <f t="shared" si="0"/>
        <v>0</v>
      </c>
    </row>
    <row r="8" spans="1:18" ht="20.100000000000001" customHeight="1">
      <c r="A8" s="117" t="s">
        <v>1992</v>
      </c>
      <c r="B8" s="117" t="s">
        <v>1993</v>
      </c>
      <c r="C8" s="126">
        <v>3240</v>
      </c>
      <c r="D8" s="117" t="s">
        <v>1156</v>
      </c>
      <c r="E8" s="118">
        <f>단가표!F157</f>
        <v>251</v>
      </c>
      <c r="F8" s="118">
        <f t="shared" si="2"/>
        <v>813240</v>
      </c>
      <c r="G8" s="118">
        <f>단가표!H157</f>
        <v>155</v>
      </c>
      <c r="H8" s="118">
        <f t="shared" si="3"/>
        <v>502200</v>
      </c>
      <c r="I8" s="118">
        <f>단가표!J157</f>
        <v>179</v>
      </c>
      <c r="J8" s="118">
        <f t="shared" si="4"/>
        <v>579960</v>
      </c>
      <c r="K8" s="118">
        <f t="shared" si="1"/>
        <v>585</v>
      </c>
      <c r="L8" s="118">
        <f t="shared" si="1"/>
        <v>1895400</v>
      </c>
      <c r="M8" s="126">
        <v>585</v>
      </c>
      <c r="N8" s="119" t="s">
        <v>1146</v>
      </c>
      <c r="O8" s="119" t="s">
        <v>1148</v>
      </c>
      <c r="P8" s="119" t="s">
        <v>1152</v>
      </c>
      <c r="Q8" s="119" t="s">
        <v>1163</v>
      </c>
      <c r="R8" s="133">
        <f t="shared" si="0"/>
        <v>0</v>
      </c>
    </row>
    <row r="9" spans="1:18" ht="20.100000000000001" customHeight="1">
      <c r="A9" s="117" t="s">
        <v>1994</v>
      </c>
      <c r="B9" s="117" t="s">
        <v>1993</v>
      </c>
      <c r="C9" s="126">
        <v>3240</v>
      </c>
      <c r="D9" s="117" t="s">
        <v>1156</v>
      </c>
      <c r="E9" s="118">
        <f>단가표!F165</f>
        <v>130</v>
      </c>
      <c r="F9" s="118">
        <f t="shared" si="2"/>
        <v>421200</v>
      </c>
      <c r="G9" s="118">
        <f>단가표!H165</f>
        <v>125</v>
      </c>
      <c r="H9" s="118">
        <f t="shared" si="3"/>
        <v>405000</v>
      </c>
      <c r="I9" s="118">
        <f>단가표!J165</f>
        <v>143</v>
      </c>
      <c r="J9" s="118">
        <f t="shared" si="4"/>
        <v>463320</v>
      </c>
      <c r="K9" s="118">
        <f t="shared" si="1"/>
        <v>398</v>
      </c>
      <c r="L9" s="118">
        <f t="shared" si="1"/>
        <v>1289520</v>
      </c>
      <c r="M9" s="126">
        <v>398</v>
      </c>
      <c r="N9" s="119" t="s">
        <v>1146</v>
      </c>
      <c r="O9" s="119" t="s">
        <v>1148</v>
      </c>
      <c r="P9" s="119" t="s">
        <v>1152</v>
      </c>
      <c r="Q9" s="119" t="s">
        <v>1166</v>
      </c>
      <c r="R9" s="133">
        <f t="shared" si="0"/>
        <v>0</v>
      </c>
    </row>
    <row r="10" spans="1:18" ht="20.100000000000001" customHeight="1">
      <c r="A10" s="117" t="s">
        <v>595</v>
      </c>
      <c r="B10" s="117" t="s">
        <v>1155</v>
      </c>
      <c r="C10" s="126">
        <v>6887</v>
      </c>
      <c r="D10" s="117" t="s">
        <v>1156</v>
      </c>
      <c r="E10" s="118">
        <f>단가표!F4</f>
        <v>0</v>
      </c>
      <c r="F10" s="118">
        <f t="shared" si="2"/>
        <v>0</v>
      </c>
      <c r="G10" s="118">
        <f>단가표!H4</f>
        <v>0</v>
      </c>
      <c r="H10" s="118">
        <f t="shared" si="3"/>
        <v>0</v>
      </c>
      <c r="I10" s="118">
        <f>단가표!J4</f>
        <v>0</v>
      </c>
      <c r="J10" s="118">
        <f t="shared" si="4"/>
        <v>0</v>
      </c>
      <c r="K10" s="118">
        <f t="shared" si="1"/>
        <v>0</v>
      </c>
      <c r="L10" s="118">
        <f t="shared" si="1"/>
        <v>0</v>
      </c>
      <c r="M10" s="126">
        <v>0</v>
      </c>
      <c r="N10" s="119" t="s">
        <v>1146</v>
      </c>
      <c r="O10" s="119" t="s">
        <v>1148</v>
      </c>
      <c r="P10" s="119" t="s">
        <v>1152</v>
      </c>
      <c r="Q10" s="119" t="s">
        <v>1168</v>
      </c>
      <c r="R10" s="133">
        <f t="shared" si="0"/>
        <v>0</v>
      </c>
    </row>
    <row r="11" spans="1:18" ht="20.100000000000001" customHeight="1">
      <c r="A11" s="117" t="s">
        <v>1995</v>
      </c>
      <c r="B11" s="117" t="s">
        <v>1996</v>
      </c>
      <c r="C11" s="126">
        <v>6603</v>
      </c>
      <c r="D11" s="117" t="s">
        <v>1173</v>
      </c>
      <c r="E11" s="118">
        <f>단가표!F557</f>
        <v>53</v>
      </c>
      <c r="F11" s="118">
        <f t="shared" si="2"/>
        <v>349959</v>
      </c>
      <c r="G11" s="118">
        <f>단가표!H557</f>
        <v>59</v>
      </c>
      <c r="H11" s="118">
        <f t="shared" si="3"/>
        <v>389577</v>
      </c>
      <c r="I11" s="118">
        <f>단가표!J557</f>
        <v>43</v>
      </c>
      <c r="J11" s="118">
        <f t="shared" si="4"/>
        <v>283929</v>
      </c>
      <c r="K11" s="118">
        <f t="shared" si="1"/>
        <v>155</v>
      </c>
      <c r="L11" s="118">
        <f t="shared" si="1"/>
        <v>1023465</v>
      </c>
      <c r="M11" s="126">
        <v>155</v>
      </c>
      <c r="N11" s="119" t="s">
        <v>1146</v>
      </c>
      <c r="O11" s="119" t="s">
        <v>1148</v>
      </c>
      <c r="P11" s="119" t="s">
        <v>1152</v>
      </c>
      <c r="Q11" s="119" t="s">
        <v>1170</v>
      </c>
      <c r="R11" s="133">
        <f t="shared" si="0"/>
        <v>0</v>
      </c>
    </row>
    <row r="12" spans="1:18" ht="20.100000000000001" customHeight="1">
      <c r="A12" s="117" t="s">
        <v>1997</v>
      </c>
      <c r="B12" s="117" t="s">
        <v>1155</v>
      </c>
      <c r="C12" s="126">
        <v>4553</v>
      </c>
      <c r="D12" s="117" t="s">
        <v>1156</v>
      </c>
      <c r="E12" s="118">
        <f>단가표!F558</f>
        <v>176</v>
      </c>
      <c r="F12" s="118">
        <f t="shared" si="2"/>
        <v>801328</v>
      </c>
      <c r="G12" s="118">
        <f>단가표!H558</f>
        <v>226</v>
      </c>
      <c r="H12" s="118">
        <f t="shared" si="3"/>
        <v>1028978</v>
      </c>
      <c r="I12" s="118">
        <f>단가표!J558</f>
        <v>147</v>
      </c>
      <c r="J12" s="118">
        <f t="shared" si="4"/>
        <v>669291</v>
      </c>
      <c r="K12" s="118">
        <f t="shared" si="1"/>
        <v>549</v>
      </c>
      <c r="L12" s="118">
        <f t="shared" si="1"/>
        <v>2499597</v>
      </c>
      <c r="M12" s="126">
        <v>549</v>
      </c>
      <c r="N12" s="119" t="s">
        <v>1146</v>
      </c>
      <c r="O12" s="119" t="s">
        <v>1148</v>
      </c>
      <c r="P12" s="119" t="s">
        <v>1152</v>
      </c>
      <c r="Q12" s="119" t="s">
        <v>1174</v>
      </c>
      <c r="R12" s="133">
        <f t="shared" si="0"/>
        <v>0</v>
      </c>
    </row>
    <row r="13" spans="1:18" ht="20.100000000000001" customHeight="1">
      <c r="A13" s="117" t="s">
        <v>1998</v>
      </c>
      <c r="B13" s="117" t="s">
        <v>1999</v>
      </c>
      <c r="C13" s="126">
        <v>6120</v>
      </c>
      <c r="D13" s="117" t="s">
        <v>1156</v>
      </c>
      <c r="E13" s="118">
        <f>단가표!F167</f>
        <v>76</v>
      </c>
      <c r="F13" s="118">
        <f t="shared" si="2"/>
        <v>465120</v>
      </c>
      <c r="G13" s="118">
        <f>단가표!H167</f>
        <v>60</v>
      </c>
      <c r="H13" s="118">
        <f t="shared" si="3"/>
        <v>367200</v>
      </c>
      <c r="I13" s="118">
        <f>단가표!J167</f>
        <v>60</v>
      </c>
      <c r="J13" s="118">
        <f t="shared" si="4"/>
        <v>367200</v>
      </c>
      <c r="K13" s="118">
        <f t="shared" si="1"/>
        <v>196</v>
      </c>
      <c r="L13" s="118">
        <f t="shared" si="1"/>
        <v>1199520</v>
      </c>
      <c r="M13" s="126">
        <v>196</v>
      </c>
      <c r="N13" s="119" t="s">
        <v>1146</v>
      </c>
      <c r="O13" s="119" t="s">
        <v>1148</v>
      </c>
      <c r="P13" s="119" t="s">
        <v>1152</v>
      </c>
      <c r="Q13" s="119" t="s">
        <v>1176</v>
      </c>
      <c r="R13" s="133">
        <f t="shared" si="0"/>
        <v>0</v>
      </c>
    </row>
    <row r="14" spans="1:18" ht="20.100000000000001" customHeight="1">
      <c r="A14" s="117" t="s">
        <v>2000</v>
      </c>
      <c r="B14" s="117" t="s">
        <v>1155</v>
      </c>
      <c r="C14" s="126">
        <v>1877</v>
      </c>
      <c r="D14" s="117" t="s">
        <v>1156</v>
      </c>
      <c r="E14" s="118">
        <f>단가표!F559</f>
        <v>117</v>
      </c>
      <c r="F14" s="118">
        <f t="shared" si="2"/>
        <v>219609</v>
      </c>
      <c r="G14" s="118">
        <f>단가표!H559</f>
        <v>151</v>
      </c>
      <c r="H14" s="118">
        <f t="shared" si="3"/>
        <v>283427</v>
      </c>
      <c r="I14" s="118">
        <f>단가표!J559</f>
        <v>98</v>
      </c>
      <c r="J14" s="118">
        <f t="shared" si="4"/>
        <v>183946</v>
      </c>
      <c r="K14" s="118">
        <f t="shared" si="1"/>
        <v>366</v>
      </c>
      <c r="L14" s="118">
        <f t="shared" si="1"/>
        <v>686982</v>
      </c>
      <c r="M14" s="126">
        <v>366</v>
      </c>
      <c r="N14" s="119" t="s">
        <v>1146</v>
      </c>
      <c r="O14" s="119" t="s">
        <v>1148</v>
      </c>
      <c r="P14" s="119" t="s">
        <v>1152</v>
      </c>
      <c r="Q14" s="119" t="s">
        <v>1179</v>
      </c>
      <c r="R14" s="133">
        <f t="shared" si="0"/>
        <v>0</v>
      </c>
    </row>
    <row r="15" spans="1:18" ht="20.100000000000001" customHeight="1">
      <c r="A15" s="117" t="s">
        <v>1998</v>
      </c>
      <c r="B15" s="117" t="s">
        <v>2001</v>
      </c>
      <c r="C15" s="126">
        <v>2394</v>
      </c>
      <c r="D15" s="117" t="s">
        <v>1156</v>
      </c>
      <c r="E15" s="118">
        <f>단가표!F166</f>
        <v>76</v>
      </c>
      <c r="F15" s="118">
        <f t="shared" si="2"/>
        <v>181944</v>
      </c>
      <c r="G15" s="118">
        <f>단가표!H166</f>
        <v>60</v>
      </c>
      <c r="H15" s="118">
        <f t="shared" si="3"/>
        <v>143640</v>
      </c>
      <c r="I15" s="118">
        <f>단가표!J166</f>
        <v>60</v>
      </c>
      <c r="J15" s="118">
        <f t="shared" si="4"/>
        <v>143640</v>
      </c>
      <c r="K15" s="118">
        <f t="shared" si="1"/>
        <v>196</v>
      </c>
      <c r="L15" s="118">
        <f t="shared" si="1"/>
        <v>469224</v>
      </c>
      <c r="M15" s="126">
        <v>196</v>
      </c>
      <c r="N15" s="119" t="s">
        <v>1146</v>
      </c>
      <c r="O15" s="119" t="s">
        <v>1148</v>
      </c>
      <c r="P15" s="119" t="s">
        <v>1152</v>
      </c>
      <c r="Q15" s="119" t="s">
        <v>1181</v>
      </c>
      <c r="R15" s="133">
        <f t="shared" si="0"/>
        <v>0</v>
      </c>
    </row>
    <row r="16" spans="1:18" ht="20.100000000000001" customHeight="1">
      <c r="A16" s="117" t="s">
        <v>596</v>
      </c>
      <c r="B16" s="117" t="s">
        <v>2002</v>
      </c>
      <c r="C16" s="126">
        <v>90000</v>
      </c>
      <c r="D16" s="117" t="s">
        <v>1156</v>
      </c>
      <c r="E16" s="118">
        <f>단가표!F11</f>
        <v>0</v>
      </c>
      <c r="F16" s="118">
        <f t="shared" si="2"/>
        <v>0</v>
      </c>
      <c r="G16" s="118">
        <f>단가표!H11</f>
        <v>0</v>
      </c>
      <c r="H16" s="118">
        <f t="shared" si="3"/>
        <v>0</v>
      </c>
      <c r="I16" s="118">
        <f>단가표!J11</f>
        <v>0</v>
      </c>
      <c r="J16" s="118">
        <f t="shared" si="4"/>
        <v>0</v>
      </c>
      <c r="K16" s="118">
        <f t="shared" si="1"/>
        <v>0</v>
      </c>
      <c r="L16" s="118">
        <f t="shared" si="1"/>
        <v>0</v>
      </c>
      <c r="M16" s="126">
        <v>0</v>
      </c>
      <c r="N16" s="119" t="s">
        <v>1146</v>
      </c>
      <c r="O16" s="119" t="s">
        <v>1148</v>
      </c>
      <c r="P16" s="119" t="s">
        <v>1152</v>
      </c>
      <c r="Q16" s="119" t="s">
        <v>1183</v>
      </c>
      <c r="R16" s="133">
        <f t="shared" si="0"/>
        <v>0</v>
      </c>
    </row>
    <row r="17" spans="1:18" ht="20.100000000000001" customHeight="1">
      <c r="A17" s="117" t="s">
        <v>2003</v>
      </c>
      <c r="B17" s="117" t="s">
        <v>1188</v>
      </c>
      <c r="C17" s="126">
        <v>3240</v>
      </c>
      <c r="D17" s="117" t="s">
        <v>1156</v>
      </c>
      <c r="E17" s="118">
        <f>단가표!F170</f>
        <v>1807</v>
      </c>
      <c r="F17" s="118">
        <f t="shared" si="2"/>
        <v>5854680</v>
      </c>
      <c r="G17" s="118">
        <f>단가표!H170</f>
        <v>982</v>
      </c>
      <c r="H17" s="118">
        <f t="shared" si="3"/>
        <v>3181680</v>
      </c>
      <c r="I17" s="118">
        <f>단가표!J170</f>
        <v>1144</v>
      </c>
      <c r="J17" s="118">
        <f t="shared" si="4"/>
        <v>3706560</v>
      </c>
      <c r="K17" s="118">
        <f t="shared" si="1"/>
        <v>3933</v>
      </c>
      <c r="L17" s="118">
        <f t="shared" si="1"/>
        <v>12742920</v>
      </c>
      <c r="M17" s="126">
        <v>3933</v>
      </c>
      <c r="N17" s="119" t="s">
        <v>1146</v>
      </c>
      <c r="O17" s="119" t="s">
        <v>1148</v>
      </c>
      <c r="P17" s="119" t="s">
        <v>1152</v>
      </c>
      <c r="Q17" s="119" t="s">
        <v>1186</v>
      </c>
      <c r="R17" s="133">
        <f t="shared" si="0"/>
        <v>0</v>
      </c>
    </row>
    <row r="18" spans="1:18" ht="20.100000000000001" customHeight="1">
      <c r="A18" s="117" t="s">
        <v>2004</v>
      </c>
      <c r="B18" s="117" t="s">
        <v>1188</v>
      </c>
      <c r="C18" s="126">
        <v>3647</v>
      </c>
      <c r="D18" s="117" t="s">
        <v>1156</v>
      </c>
      <c r="E18" s="118">
        <f>단가표!F169</f>
        <v>1910</v>
      </c>
      <c r="F18" s="118">
        <f t="shared" si="2"/>
        <v>6965770</v>
      </c>
      <c r="G18" s="118">
        <f>단가표!H169</f>
        <v>1038</v>
      </c>
      <c r="H18" s="118">
        <f t="shared" si="3"/>
        <v>3785586</v>
      </c>
      <c r="I18" s="118">
        <f>단가표!J169</f>
        <v>1209</v>
      </c>
      <c r="J18" s="118">
        <f t="shared" si="4"/>
        <v>4409223</v>
      </c>
      <c r="K18" s="118">
        <f t="shared" si="1"/>
        <v>4157</v>
      </c>
      <c r="L18" s="118">
        <f t="shared" si="1"/>
        <v>15160579</v>
      </c>
      <c r="M18" s="126">
        <v>4157</v>
      </c>
      <c r="N18" s="119" t="s">
        <v>1146</v>
      </c>
      <c r="O18" s="119" t="s">
        <v>1148</v>
      </c>
      <c r="P18" s="119" t="s">
        <v>1152</v>
      </c>
      <c r="Q18" s="119" t="s">
        <v>1189</v>
      </c>
      <c r="R18" s="133">
        <f t="shared" si="0"/>
        <v>0</v>
      </c>
    </row>
    <row r="19" spans="1:18" ht="20.100000000000001" customHeight="1">
      <c r="A19" s="117" t="s">
        <v>2005</v>
      </c>
      <c r="B19" s="117" t="s">
        <v>1993</v>
      </c>
      <c r="C19" s="126">
        <v>6887</v>
      </c>
      <c r="D19" s="117" t="s">
        <v>1156</v>
      </c>
      <c r="E19" s="118">
        <f>단가표!F158</f>
        <v>68</v>
      </c>
      <c r="F19" s="118">
        <f t="shared" si="2"/>
        <v>468316</v>
      </c>
      <c r="G19" s="118">
        <f>단가표!H158</f>
        <v>42</v>
      </c>
      <c r="H19" s="118">
        <f t="shared" si="3"/>
        <v>289254</v>
      </c>
      <c r="I19" s="118">
        <f>단가표!J158</f>
        <v>48</v>
      </c>
      <c r="J19" s="118">
        <f t="shared" si="4"/>
        <v>330576</v>
      </c>
      <c r="K19" s="118">
        <f t="shared" si="1"/>
        <v>158</v>
      </c>
      <c r="L19" s="118">
        <f t="shared" si="1"/>
        <v>1088146</v>
      </c>
      <c r="M19" s="126">
        <v>158</v>
      </c>
      <c r="N19" s="119" t="s">
        <v>1146</v>
      </c>
      <c r="O19" s="119" t="s">
        <v>1148</v>
      </c>
      <c r="P19" s="119" t="s">
        <v>1152</v>
      </c>
      <c r="Q19" s="119" t="s">
        <v>1191</v>
      </c>
      <c r="R19" s="133">
        <f t="shared" si="0"/>
        <v>0</v>
      </c>
    </row>
    <row r="20" spans="1:18" ht="20.100000000000001" customHeight="1">
      <c r="A20" s="117" t="s">
        <v>2006</v>
      </c>
      <c r="B20" s="117" t="s">
        <v>1195</v>
      </c>
      <c r="C20" s="126">
        <v>14476</v>
      </c>
      <c r="D20" s="117" t="s">
        <v>1156</v>
      </c>
      <c r="E20" s="118">
        <f>단가표!F168</f>
        <v>3849</v>
      </c>
      <c r="F20" s="118">
        <f t="shared" si="2"/>
        <v>55718124</v>
      </c>
      <c r="G20" s="118">
        <f>단가표!H168</f>
        <v>2091</v>
      </c>
      <c r="H20" s="118">
        <f t="shared" si="3"/>
        <v>30269316</v>
      </c>
      <c r="I20" s="118">
        <f>단가표!J168</f>
        <v>2436</v>
      </c>
      <c r="J20" s="118">
        <f t="shared" si="4"/>
        <v>35263536</v>
      </c>
      <c r="K20" s="118">
        <f t="shared" si="1"/>
        <v>8376</v>
      </c>
      <c r="L20" s="118">
        <f t="shared" si="1"/>
        <v>121250976</v>
      </c>
      <c r="M20" s="126">
        <v>8376</v>
      </c>
      <c r="N20" s="119" t="s">
        <v>1146</v>
      </c>
      <c r="O20" s="119" t="s">
        <v>1148</v>
      </c>
      <c r="P20" s="119" t="s">
        <v>1152</v>
      </c>
      <c r="Q20" s="119" t="s">
        <v>1193</v>
      </c>
      <c r="R20" s="133">
        <f t="shared" si="0"/>
        <v>0</v>
      </c>
    </row>
    <row r="21" spans="1:18" ht="20.100000000000001" customHeight="1">
      <c r="A21" s="117" t="s">
        <v>2007</v>
      </c>
      <c r="B21" s="117" t="s">
        <v>2008</v>
      </c>
      <c r="C21" s="126">
        <v>68637</v>
      </c>
      <c r="D21" s="117" t="s">
        <v>1156</v>
      </c>
      <c r="E21" s="118">
        <f>단가표!F21</f>
        <v>0</v>
      </c>
      <c r="F21" s="118">
        <f t="shared" si="2"/>
        <v>0</v>
      </c>
      <c r="G21" s="118">
        <f>단가표!H21</f>
        <v>0</v>
      </c>
      <c r="H21" s="118">
        <f t="shared" si="3"/>
        <v>0</v>
      </c>
      <c r="I21" s="118">
        <f>단가표!J21</f>
        <v>0</v>
      </c>
      <c r="J21" s="118">
        <f t="shared" si="4"/>
        <v>0</v>
      </c>
      <c r="K21" s="118">
        <f t="shared" si="1"/>
        <v>0</v>
      </c>
      <c r="L21" s="118">
        <f t="shared" si="1"/>
        <v>0</v>
      </c>
      <c r="M21" s="126">
        <v>0</v>
      </c>
      <c r="N21" s="119" t="s">
        <v>1146</v>
      </c>
      <c r="O21" s="119" t="s">
        <v>1148</v>
      </c>
      <c r="P21" s="119" t="s">
        <v>1152</v>
      </c>
      <c r="Q21" s="119" t="s">
        <v>1196</v>
      </c>
      <c r="R21" s="133">
        <f t="shared" si="0"/>
        <v>0</v>
      </c>
    </row>
    <row r="22" spans="1:18" ht="20.100000000000001" customHeight="1">
      <c r="A22" s="117" t="s">
        <v>1955</v>
      </c>
      <c r="B22" s="117" t="s">
        <v>2009</v>
      </c>
      <c r="C22" s="126">
        <v>30836</v>
      </c>
      <c r="D22" s="117" t="s">
        <v>1156</v>
      </c>
      <c r="E22" s="118">
        <f>단가표!F10</f>
        <v>0</v>
      </c>
      <c r="F22" s="118">
        <f t="shared" si="2"/>
        <v>0</v>
      </c>
      <c r="G22" s="118">
        <f>단가표!H10</f>
        <v>0</v>
      </c>
      <c r="H22" s="118">
        <f t="shared" si="3"/>
        <v>0</v>
      </c>
      <c r="I22" s="118">
        <f>단가표!J10</f>
        <v>0</v>
      </c>
      <c r="J22" s="118">
        <f t="shared" si="4"/>
        <v>0</v>
      </c>
      <c r="K22" s="118">
        <f t="shared" si="1"/>
        <v>0</v>
      </c>
      <c r="L22" s="118">
        <f t="shared" si="1"/>
        <v>0</v>
      </c>
      <c r="M22" s="126">
        <v>0</v>
      </c>
      <c r="N22" s="119" t="s">
        <v>1146</v>
      </c>
      <c r="O22" s="119" t="s">
        <v>1148</v>
      </c>
      <c r="P22" s="119" t="s">
        <v>1152</v>
      </c>
      <c r="Q22" s="119" t="s">
        <v>1199</v>
      </c>
      <c r="R22" s="133">
        <f t="shared" si="0"/>
        <v>0</v>
      </c>
    </row>
    <row r="23" spans="1:18" ht="20.100000000000001" customHeight="1">
      <c r="A23" s="117" t="s">
        <v>1994</v>
      </c>
      <c r="B23" s="117" t="s">
        <v>1993</v>
      </c>
      <c r="C23" s="126">
        <v>30836</v>
      </c>
      <c r="D23" s="117" t="s">
        <v>1156</v>
      </c>
      <c r="E23" s="118">
        <f>단가표!F165</f>
        <v>130</v>
      </c>
      <c r="F23" s="118">
        <f t="shared" si="2"/>
        <v>4008680</v>
      </c>
      <c r="G23" s="118">
        <f>단가표!H165</f>
        <v>125</v>
      </c>
      <c r="H23" s="118">
        <f t="shared" si="3"/>
        <v>3854500</v>
      </c>
      <c r="I23" s="118">
        <f>단가표!J165</f>
        <v>143</v>
      </c>
      <c r="J23" s="118">
        <f t="shared" si="4"/>
        <v>4409548</v>
      </c>
      <c r="K23" s="118">
        <f t="shared" si="1"/>
        <v>398</v>
      </c>
      <c r="L23" s="118">
        <f t="shared" si="1"/>
        <v>12272728</v>
      </c>
      <c r="M23" s="126">
        <v>398</v>
      </c>
      <c r="N23" s="119" t="s">
        <v>1146</v>
      </c>
      <c r="O23" s="119" t="s">
        <v>1148</v>
      </c>
      <c r="P23" s="119" t="s">
        <v>1152</v>
      </c>
      <c r="Q23" s="119" t="s">
        <v>1166</v>
      </c>
      <c r="R23" s="133">
        <f t="shared" si="0"/>
        <v>0</v>
      </c>
    </row>
    <row r="24" spans="1:18" ht="20.100000000000001" customHeight="1">
      <c r="A24" s="117" t="s">
        <v>2010</v>
      </c>
      <c r="B24" s="117" t="s">
        <v>1188</v>
      </c>
      <c r="C24" s="126">
        <v>30836</v>
      </c>
      <c r="D24" s="117" t="s">
        <v>1156</v>
      </c>
      <c r="E24" s="118">
        <f>단가표!F171</f>
        <v>1807</v>
      </c>
      <c r="F24" s="118">
        <f t="shared" si="2"/>
        <v>55720652</v>
      </c>
      <c r="G24" s="118">
        <f>단가표!H171</f>
        <v>982</v>
      </c>
      <c r="H24" s="118">
        <f t="shared" si="3"/>
        <v>30280952</v>
      </c>
      <c r="I24" s="118">
        <f>단가표!J171</f>
        <v>1144</v>
      </c>
      <c r="J24" s="118">
        <f t="shared" si="4"/>
        <v>35276384</v>
      </c>
      <c r="K24" s="118">
        <f t="shared" si="1"/>
        <v>3933</v>
      </c>
      <c r="L24" s="118">
        <f t="shared" si="1"/>
        <v>121277988</v>
      </c>
      <c r="M24" s="126">
        <v>3933</v>
      </c>
      <c r="N24" s="119" t="s">
        <v>1146</v>
      </c>
      <c r="O24" s="119" t="s">
        <v>1148</v>
      </c>
      <c r="P24" s="119" t="s">
        <v>1152</v>
      </c>
      <c r="Q24" s="119" t="s">
        <v>1202</v>
      </c>
      <c r="R24" s="133">
        <f t="shared" si="0"/>
        <v>0</v>
      </c>
    </row>
    <row r="25" spans="1:18" ht="20.100000000000001" customHeight="1">
      <c r="A25" s="117" t="s">
        <v>1956</v>
      </c>
      <c r="B25" s="117" t="s">
        <v>1155</v>
      </c>
      <c r="C25" s="126">
        <v>0</v>
      </c>
      <c r="D25" s="117" t="s">
        <v>1429</v>
      </c>
      <c r="E25" s="118">
        <f>단가표!F7</f>
        <v>0</v>
      </c>
      <c r="F25" s="118">
        <f t="shared" si="2"/>
        <v>0</v>
      </c>
      <c r="G25" s="118">
        <f>단가표!H7</f>
        <v>0</v>
      </c>
      <c r="H25" s="118">
        <f t="shared" si="3"/>
        <v>0</v>
      </c>
      <c r="I25" s="118">
        <f>단가표!J7</f>
        <v>0</v>
      </c>
      <c r="J25" s="118">
        <f t="shared" si="4"/>
        <v>0</v>
      </c>
      <c r="K25" s="118">
        <f t="shared" si="1"/>
        <v>0</v>
      </c>
      <c r="L25" s="118">
        <f t="shared" si="1"/>
        <v>0</v>
      </c>
      <c r="M25" s="126">
        <v>0</v>
      </c>
      <c r="N25" s="119" t="s">
        <v>1146</v>
      </c>
      <c r="O25" s="119" t="s">
        <v>1148</v>
      </c>
      <c r="P25" s="119" t="s">
        <v>1152</v>
      </c>
      <c r="Q25" s="119" t="s">
        <v>1427</v>
      </c>
      <c r="R25" s="133">
        <f t="shared" si="0"/>
        <v>0</v>
      </c>
    </row>
    <row r="26" spans="1:18" ht="20.100000000000001" customHeight="1">
      <c r="A26" s="117" t="s">
        <v>2011</v>
      </c>
      <c r="B26" s="117" t="s">
        <v>2012</v>
      </c>
      <c r="C26" s="126">
        <v>86</v>
      </c>
      <c r="D26" s="117" t="s">
        <v>2013</v>
      </c>
      <c r="E26" s="118">
        <f>단가표!F639</f>
        <v>1664</v>
      </c>
      <c r="F26" s="118">
        <f t="shared" si="2"/>
        <v>143104</v>
      </c>
      <c r="G26" s="118">
        <f>단가표!H639</f>
        <v>31447</v>
      </c>
      <c r="H26" s="118">
        <f t="shared" si="3"/>
        <v>2704442</v>
      </c>
      <c r="I26" s="118">
        <f>단가표!J639</f>
        <v>0</v>
      </c>
      <c r="J26" s="118">
        <f t="shared" si="4"/>
        <v>0</v>
      </c>
      <c r="K26" s="118">
        <f t="shared" si="1"/>
        <v>33111</v>
      </c>
      <c r="L26" s="118">
        <f t="shared" si="1"/>
        <v>2847546</v>
      </c>
      <c r="M26" s="126">
        <v>33111</v>
      </c>
      <c r="N26" s="119" t="s">
        <v>1146</v>
      </c>
      <c r="O26" s="119" t="s">
        <v>1148</v>
      </c>
      <c r="P26" s="119" t="s">
        <v>1152</v>
      </c>
      <c r="Q26" s="119" t="s">
        <v>1430</v>
      </c>
      <c r="R26" s="133">
        <f t="shared" si="0"/>
        <v>0</v>
      </c>
    </row>
    <row r="27" spans="1:18" ht="20.100000000000001" customHeight="1">
      <c r="A27" s="117" t="s">
        <v>2014</v>
      </c>
      <c r="B27" s="117" t="s">
        <v>1155</v>
      </c>
      <c r="C27" s="126">
        <v>19</v>
      </c>
      <c r="D27" s="117" t="s">
        <v>2013</v>
      </c>
      <c r="E27" s="118">
        <f>단가표!F640</f>
        <v>736</v>
      </c>
      <c r="F27" s="118">
        <f t="shared" si="2"/>
        <v>13984</v>
      </c>
      <c r="G27" s="118">
        <f>단가표!H640</f>
        <v>31447</v>
      </c>
      <c r="H27" s="118">
        <f t="shared" si="3"/>
        <v>597493</v>
      </c>
      <c r="I27" s="118">
        <f>단가표!J640</f>
        <v>0</v>
      </c>
      <c r="J27" s="118">
        <f t="shared" si="4"/>
        <v>0</v>
      </c>
      <c r="K27" s="118">
        <f t="shared" si="1"/>
        <v>32183</v>
      </c>
      <c r="L27" s="118">
        <f t="shared" si="1"/>
        <v>611477</v>
      </c>
      <c r="M27" s="126">
        <v>32183</v>
      </c>
      <c r="N27" s="119" t="s">
        <v>1146</v>
      </c>
      <c r="O27" s="119" t="s">
        <v>1148</v>
      </c>
      <c r="P27" s="119" t="s">
        <v>1152</v>
      </c>
      <c r="Q27" s="119" t="s">
        <v>1434</v>
      </c>
      <c r="R27" s="133">
        <f t="shared" si="0"/>
        <v>0</v>
      </c>
    </row>
    <row r="28" spans="1:18" ht="20.100000000000001" customHeight="1">
      <c r="A28" s="117" t="s">
        <v>2015</v>
      </c>
      <c r="B28" s="117" t="s">
        <v>1438</v>
      </c>
      <c r="C28" s="126">
        <v>767</v>
      </c>
      <c r="D28" s="117" t="s">
        <v>1173</v>
      </c>
      <c r="E28" s="118">
        <f>단가표!F677</f>
        <v>1925</v>
      </c>
      <c r="F28" s="118">
        <f t="shared" si="2"/>
        <v>1476475</v>
      </c>
      <c r="G28" s="118">
        <f>단가표!H677</f>
        <v>3984</v>
      </c>
      <c r="H28" s="118">
        <f t="shared" si="3"/>
        <v>3055728</v>
      </c>
      <c r="I28" s="118">
        <f>단가표!J677</f>
        <v>0</v>
      </c>
      <c r="J28" s="118">
        <f t="shared" si="4"/>
        <v>0</v>
      </c>
      <c r="K28" s="118">
        <f t="shared" si="1"/>
        <v>5909</v>
      </c>
      <c r="L28" s="118">
        <f t="shared" si="1"/>
        <v>4532203</v>
      </c>
      <c r="M28" s="126">
        <v>5909</v>
      </c>
      <c r="N28" s="119" t="s">
        <v>1146</v>
      </c>
      <c r="O28" s="119" t="s">
        <v>1148</v>
      </c>
      <c r="P28" s="119" t="s">
        <v>1152</v>
      </c>
      <c r="Q28" s="119" t="s">
        <v>1436</v>
      </c>
      <c r="R28" s="133">
        <f t="shared" si="0"/>
        <v>0</v>
      </c>
    </row>
    <row r="29" spans="1:18" ht="20.100000000000001" customHeight="1">
      <c r="A29" s="117" t="s">
        <v>2016</v>
      </c>
      <c r="B29" s="117" t="s">
        <v>1441</v>
      </c>
      <c r="C29" s="126">
        <v>367</v>
      </c>
      <c r="D29" s="117" t="s">
        <v>1173</v>
      </c>
      <c r="E29" s="118">
        <f>단가표!F676</f>
        <v>3850</v>
      </c>
      <c r="F29" s="118">
        <f t="shared" si="2"/>
        <v>1412950</v>
      </c>
      <c r="G29" s="118">
        <f>단가표!H676</f>
        <v>3984</v>
      </c>
      <c r="H29" s="118">
        <f t="shared" si="3"/>
        <v>1462128</v>
      </c>
      <c r="I29" s="118">
        <f>단가표!J676</f>
        <v>0</v>
      </c>
      <c r="J29" s="118">
        <f t="shared" si="4"/>
        <v>0</v>
      </c>
      <c r="K29" s="118">
        <f t="shared" si="1"/>
        <v>7834</v>
      </c>
      <c r="L29" s="118">
        <f t="shared" si="1"/>
        <v>2875078</v>
      </c>
      <c r="M29" s="126">
        <v>7834</v>
      </c>
      <c r="N29" s="119" t="s">
        <v>1146</v>
      </c>
      <c r="O29" s="119" t="s">
        <v>1148</v>
      </c>
      <c r="P29" s="119" t="s">
        <v>1152</v>
      </c>
      <c r="Q29" s="119" t="s">
        <v>1439</v>
      </c>
      <c r="R29" s="133">
        <f t="shared" si="0"/>
        <v>0</v>
      </c>
    </row>
    <row r="30" spans="1:18" ht="20.100000000000001" customHeight="1">
      <c r="A30" s="117" t="s">
        <v>1957</v>
      </c>
      <c r="B30" s="117" t="s">
        <v>1155</v>
      </c>
      <c r="C30" s="126">
        <v>0</v>
      </c>
      <c r="D30" s="117" t="s">
        <v>1429</v>
      </c>
      <c r="E30" s="118">
        <f>단가표!F15</f>
        <v>0</v>
      </c>
      <c r="F30" s="118">
        <f t="shared" si="2"/>
        <v>0</v>
      </c>
      <c r="G30" s="118">
        <f>단가표!H15</f>
        <v>0</v>
      </c>
      <c r="H30" s="118">
        <f t="shared" si="3"/>
        <v>0</v>
      </c>
      <c r="I30" s="118">
        <f>단가표!J15</f>
        <v>0</v>
      </c>
      <c r="J30" s="118">
        <f t="shared" si="4"/>
        <v>0</v>
      </c>
      <c r="K30" s="118">
        <f t="shared" si="1"/>
        <v>0</v>
      </c>
      <c r="L30" s="118">
        <f t="shared" si="1"/>
        <v>0</v>
      </c>
      <c r="M30" s="126">
        <v>0</v>
      </c>
      <c r="N30" s="119" t="s">
        <v>1146</v>
      </c>
      <c r="O30" s="119" t="s">
        <v>1148</v>
      </c>
      <c r="P30" s="119" t="s">
        <v>1152</v>
      </c>
      <c r="Q30" s="119" t="s">
        <v>1442</v>
      </c>
      <c r="R30" s="133">
        <f t="shared" si="0"/>
        <v>0</v>
      </c>
    </row>
    <row r="31" spans="1:18" ht="20.100000000000001" customHeight="1">
      <c r="A31" s="117" t="s">
        <v>2017</v>
      </c>
      <c r="B31" s="117" t="s">
        <v>2018</v>
      </c>
      <c r="C31" s="126">
        <v>56.1</v>
      </c>
      <c r="D31" s="117" t="s">
        <v>1447</v>
      </c>
      <c r="E31" s="118">
        <f>단가표!F384</f>
        <v>0</v>
      </c>
      <c r="F31" s="118">
        <f t="shared" si="2"/>
        <v>0</v>
      </c>
      <c r="G31" s="118">
        <f>단가표!H384</f>
        <v>76536</v>
      </c>
      <c r="H31" s="118">
        <f t="shared" si="3"/>
        <v>4293669</v>
      </c>
      <c r="I31" s="118">
        <f>단가표!J384</f>
        <v>0</v>
      </c>
      <c r="J31" s="118">
        <f t="shared" si="4"/>
        <v>0</v>
      </c>
      <c r="K31" s="118">
        <f t="shared" si="1"/>
        <v>76536</v>
      </c>
      <c r="L31" s="118">
        <f t="shared" si="1"/>
        <v>4293669</v>
      </c>
      <c r="M31" s="126">
        <v>76536</v>
      </c>
      <c r="N31" s="119" t="s">
        <v>1146</v>
      </c>
      <c r="O31" s="119" t="s">
        <v>1148</v>
      </c>
      <c r="P31" s="119" t="s">
        <v>1152</v>
      </c>
      <c r="Q31" s="119" t="s">
        <v>1444</v>
      </c>
      <c r="R31" s="133">
        <f t="shared" si="0"/>
        <v>0</v>
      </c>
    </row>
    <row r="32" spans="1:18" ht="20.100000000000001" customHeight="1">
      <c r="A32" s="117" t="s">
        <v>2019</v>
      </c>
      <c r="B32" s="117" t="s">
        <v>2020</v>
      </c>
      <c r="C32" s="126">
        <v>1.18</v>
      </c>
      <c r="D32" s="117" t="s">
        <v>1156</v>
      </c>
      <c r="E32" s="118">
        <f>단가표!F392</f>
        <v>891</v>
      </c>
      <c r="F32" s="118">
        <f t="shared" si="2"/>
        <v>1051</v>
      </c>
      <c r="G32" s="118">
        <f>단가표!H392</f>
        <v>1132</v>
      </c>
      <c r="H32" s="118">
        <f t="shared" si="3"/>
        <v>1335</v>
      </c>
      <c r="I32" s="118">
        <f>단가표!J392</f>
        <v>1234</v>
      </c>
      <c r="J32" s="118">
        <f t="shared" si="4"/>
        <v>1456</v>
      </c>
      <c r="K32" s="118">
        <f t="shared" si="1"/>
        <v>3257</v>
      </c>
      <c r="L32" s="118">
        <f t="shared" si="1"/>
        <v>3842</v>
      </c>
      <c r="M32" s="126">
        <v>3257</v>
      </c>
      <c r="N32" s="119" t="s">
        <v>1146</v>
      </c>
      <c r="O32" s="119" t="s">
        <v>1148</v>
      </c>
      <c r="P32" s="119" t="s">
        <v>1152</v>
      </c>
      <c r="Q32" s="119" t="s">
        <v>1448</v>
      </c>
      <c r="R32" s="133">
        <f t="shared" si="0"/>
        <v>0</v>
      </c>
    </row>
    <row r="33" spans="1:18" s="122" customFormat="1" ht="20.100000000000001" customHeight="1">
      <c r="A33" s="120" t="s">
        <v>2021</v>
      </c>
      <c r="B33" s="120"/>
      <c r="C33" s="127"/>
      <c r="D33" s="120"/>
      <c r="E33" s="121"/>
      <c r="F33" s="121">
        <f>SUM(F3:F32)</f>
        <v>139512567</v>
      </c>
      <c r="G33" s="121"/>
      <c r="H33" s="121">
        <f>SUM(H3:H32)</f>
        <v>131596423</v>
      </c>
      <c r="I33" s="121"/>
      <c r="J33" s="121">
        <f>SUM(J3:J32)</f>
        <v>89713169</v>
      </c>
      <c r="K33" s="121">
        <f t="shared" si="1"/>
        <v>0</v>
      </c>
      <c r="L33" s="121">
        <f t="shared" si="1"/>
        <v>360822159</v>
      </c>
      <c r="M33" s="127">
        <v>0</v>
      </c>
      <c r="N33" s="122" t="s">
        <v>1146</v>
      </c>
      <c r="O33" s="122" t="s">
        <v>1148</v>
      </c>
      <c r="P33" s="122" t="s">
        <v>1152</v>
      </c>
      <c r="R33" s="133">
        <f t="shared" si="0"/>
        <v>0</v>
      </c>
    </row>
    <row r="34" spans="1:18" s="116" customFormat="1" ht="20.100000000000001" customHeight="1">
      <c r="A34" s="114" t="s">
        <v>2022</v>
      </c>
      <c r="B34" s="114"/>
      <c r="C34" s="125"/>
      <c r="D34" s="114"/>
      <c r="E34" s="115"/>
      <c r="F34" s="115"/>
      <c r="G34" s="115"/>
      <c r="H34" s="115"/>
      <c r="I34" s="115"/>
      <c r="J34" s="115"/>
      <c r="K34" s="115">
        <f t="shared" si="1"/>
        <v>0</v>
      </c>
      <c r="L34" s="115">
        <f t="shared" si="1"/>
        <v>0</v>
      </c>
      <c r="M34" s="127"/>
      <c r="N34" s="116" t="s">
        <v>1146</v>
      </c>
      <c r="O34" s="116" t="s">
        <v>1148</v>
      </c>
      <c r="P34" s="116" t="s">
        <v>1451</v>
      </c>
      <c r="R34" s="133">
        <f t="shared" si="0"/>
        <v>0</v>
      </c>
    </row>
    <row r="35" spans="1:18" ht="20.100000000000001" customHeight="1">
      <c r="A35" s="117" t="s">
        <v>1958</v>
      </c>
      <c r="B35" s="117" t="s">
        <v>1155</v>
      </c>
      <c r="C35" s="126">
        <v>0</v>
      </c>
      <c r="D35" s="117" t="s">
        <v>1429</v>
      </c>
      <c r="E35" s="118">
        <f>단가표!F12</f>
        <v>0</v>
      </c>
      <c r="F35" s="118">
        <f t="shared" ref="F35:F64" si="5">IF(ISERROR(TRUNC($C35*E35)),,(TRUNC($C35*E35)))</f>
        <v>0</v>
      </c>
      <c r="G35" s="118">
        <f>단가표!H12</f>
        <v>0</v>
      </c>
      <c r="H35" s="118">
        <f t="shared" ref="H35:H64" si="6">IF(ISERROR(TRUNC($C35*G35)),,(TRUNC($C35*G35)))</f>
        <v>0</v>
      </c>
      <c r="I35" s="118">
        <f>단가표!J12</f>
        <v>0</v>
      </c>
      <c r="J35" s="118">
        <f t="shared" ref="J35:J64" si="7">IF(ISERROR(TRUNC($C35*I35)),,(TRUNC($C35*I35)))</f>
        <v>0</v>
      </c>
      <c r="K35" s="118">
        <f t="shared" si="1"/>
        <v>0</v>
      </c>
      <c r="L35" s="118">
        <f t="shared" si="1"/>
        <v>0</v>
      </c>
      <c r="M35" s="127"/>
      <c r="N35" s="119" t="s">
        <v>1146</v>
      </c>
      <c r="O35" s="119" t="s">
        <v>1148</v>
      </c>
      <c r="P35" s="119" t="s">
        <v>1451</v>
      </c>
      <c r="Q35" s="119" t="s">
        <v>1452</v>
      </c>
      <c r="R35" s="133">
        <f t="shared" si="0"/>
        <v>0</v>
      </c>
    </row>
    <row r="36" spans="1:18" ht="20.100000000000001" customHeight="1">
      <c r="A36" s="117" t="s">
        <v>2023</v>
      </c>
      <c r="B36" s="117" t="s">
        <v>2024</v>
      </c>
      <c r="C36" s="126">
        <v>23.7</v>
      </c>
      <c r="D36" s="117" t="s">
        <v>1156</v>
      </c>
      <c r="E36" s="118">
        <f>단가표!F282</f>
        <v>14580</v>
      </c>
      <c r="F36" s="118">
        <f t="shared" si="5"/>
        <v>345546</v>
      </c>
      <c r="G36" s="118">
        <f>단가표!H282</f>
        <v>100452</v>
      </c>
      <c r="H36" s="118">
        <f t="shared" si="6"/>
        <v>2380712</v>
      </c>
      <c r="I36" s="118">
        <f>단가표!J282</f>
        <v>3827</v>
      </c>
      <c r="J36" s="118">
        <f t="shared" si="7"/>
        <v>90699</v>
      </c>
      <c r="K36" s="118">
        <f t="shared" si="1"/>
        <v>118859</v>
      </c>
      <c r="L36" s="118">
        <f t="shared" si="1"/>
        <v>2816957</v>
      </c>
      <c r="M36" s="125">
        <v>118859</v>
      </c>
      <c r="N36" s="119" t="s">
        <v>1146</v>
      </c>
      <c r="O36" s="119" t="s">
        <v>1148</v>
      </c>
      <c r="P36" s="119" t="s">
        <v>1451</v>
      </c>
      <c r="Q36" s="119" t="s">
        <v>1454</v>
      </c>
      <c r="R36" s="133">
        <f t="shared" si="0"/>
        <v>0</v>
      </c>
    </row>
    <row r="37" spans="1:18" ht="20.100000000000001" customHeight="1">
      <c r="A37" s="117" t="s">
        <v>2025</v>
      </c>
      <c r="B37" s="117" t="s">
        <v>2026</v>
      </c>
      <c r="C37" s="126">
        <v>8118.09</v>
      </c>
      <c r="D37" s="117" t="s">
        <v>1156</v>
      </c>
      <c r="E37" s="118">
        <f>단가표!F636</f>
        <v>11384</v>
      </c>
      <c r="F37" s="118">
        <f t="shared" si="5"/>
        <v>92416336</v>
      </c>
      <c r="G37" s="118">
        <f>단가표!H636</f>
        <v>25981</v>
      </c>
      <c r="H37" s="118">
        <f t="shared" si="6"/>
        <v>210916096</v>
      </c>
      <c r="I37" s="118">
        <f>단가표!J636</f>
        <v>14029</v>
      </c>
      <c r="J37" s="118">
        <f t="shared" si="7"/>
        <v>113888684</v>
      </c>
      <c r="K37" s="118">
        <f t="shared" si="1"/>
        <v>51394</v>
      </c>
      <c r="L37" s="118">
        <f t="shared" si="1"/>
        <v>417221116</v>
      </c>
      <c r="M37" s="126">
        <v>51394</v>
      </c>
      <c r="N37" s="119" t="s">
        <v>1146</v>
      </c>
      <c r="O37" s="119" t="s">
        <v>1148</v>
      </c>
      <c r="P37" s="119" t="s">
        <v>1451</v>
      </c>
      <c r="Q37" s="119" t="s">
        <v>1457</v>
      </c>
      <c r="R37" s="133">
        <f t="shared" si="0"/>
        <v>0</v>
      </c>
    </row>
    <row r="38" spans="1:18" ht="20.100000000000001" customHeight="1">
      <c r="A38" s="117" t="s">
        <v>2025</v>
      </c>
      <c r="B38" s="117" t="s">
        <v>2027</v>
      </c>
      <c r="C38" s="126">
        <v>564.63</v>
      </c>
      <c r="D38" s="117" t="s">
        <v>1156</v>
      </c>
      <c r="E38" s="118">
        <f>단가표!F635</f>
        <v>9865</v>
      </c>
      <c r="F38" s="118">
        <f t="shared" si="5"/>
        <v>5570074</v>
      </c>
      <c r="G38" s="118">
        <f>단가표!H635</f>
        <v>23650</v>
      </c>
      <c r="H38" s="118">
        <f t="shared" si="6"/>
        <v>13353499</v>
      </c>
      <c r="I38" s="118">
        <f>단가표!J635</f>
        <v>11737</v>
      </c>
      <c r="J38" s="118">
        <f t="shared" si="7"/>
        <v>6627062</v>
      </c>
      <c r="K38" s="118">
        <f t="shared" si="1"/>
        <v>45252</v>
      </c>
      <c r="L38" s="118">
        <f t="shared" si="1"/>
        <v>25550635</v>
      </c>
      <c r="M38" s="126">
        <v>45252</v>
      </c>
      <c r="N38" s="119" t="s">
        <v>1146</v>
      </c>
      <c r="O38" s="119" t="s">
        <v>1148</v>
      </c>
      <c r="P38" s="119" t="s">
        <v>1451</v>
      </c>
      <c r="Q38" s="119" t="s">
        <v>1460</v>
      </c>
      <c r="R38" s="133">
        <f t="shared" si="0"/>
        <v>0</v>
      </c>
    </row>
    <row r="39" spans="1:18" ht="20.100000000000001" customHeight="1">
      <c r="A39" s="117" t="s">
        <v>2025</v>
      </c>
      <c r="B39" s="117" t="s">
        <v>2028</v>
      </c>
      <c r="C39" s="126">
        <v>1418.08</v>
      </c>
      <c r="D39" s="117" t="s">
        <v>1156</v>
      </c>
      <c r="E39" s="118">
        <f>단가표!F634</f>
        <v>4145</v>
      </c>
      <c r="F39" s="118">
        <f t="shared" si="5"/>
        <v>5877941</v>
      </c>
      <c r="G39" s="118">
        <f>단가표!H634</f>
        <v>6352</v>
      </c>
      <c r="H39" s="118">
        <f t="shared" si="6"/>
        <v>9007644</v>
      </c>
      <c r="I39" s="118">
        <f>단가표!J634</f>
        <v>6249</v>
      </c>
      <c r="J39" s="118">
        <f t="shared" si="7"/>
        <v>8861581</v>
      </c>
      <c r="K39" s="118">
        <f t="shared" si="1"/>
        <v>16746</v>
      </c>
      <c r="L39" s="118">
        <f t="shared" si="1"/>
        <v>23747166</v>
      </c>
      <c r="M39" s="126">
        <v>16746</v>
      </c>
      <c r="N39" s="119" t="s">
        <v>1146</v>
      </c>
      <c r="O39" s="119" t="s">
        <v>1148</v>
      </c>
      <c r="P39" s="119" t="s">
        <v>1451</v>
      </c>
      <c r="Q39" s="119" t="s">
        <v>1462</v>
      </c>
      <c r="R39" s="133">
        <f t="shared" si="0"/>
        <v>0</v>
      </c>
    </row>
    <row r="40" spans="1:18" ht="20.100000000000001" customHeight="1">
      <c r="A40" s="117" t="s">
        <v>2029</v>
      </c>
      <c r="B40" s="117" t="s">
        <v>1155</v>
      </c>
      <c r="C40" s="126">
        <v>8706.42</v>
      </c>
      <c r="D40" s="117" t="s">
        <v>1156</v>
      </c>
      <c r="E40" s="118">
        <f>단가표!F368</f>
        <v>2092</v>
      </c>
      <c r="F40" s="118">
        <f t="shared" si="5"/>
        <v>18213830</v>
      </c>
      <c r="G40" s="118">
        <f>단가표!H368</f>
        <v>11725</v>
      </c>
      <c r="H40" s="118">
        <f t="shared" si="6"/>
        <v>102082774</v>
      </c>
      <c r="I40" s="118">
        <f>단가표!J368</f>
        <v>117</v>
      </c>
      <c r="J40" s="118">
        <f t="shared" si="7"/>
        <v>1018651</v>
      </c>
      <c r="K40" s="118">
        <f t="shared" si="1"/>
        <v>13934</v>
      </c>
      <c r="L40" s="118">
        <f t="shared" si="1"/>
        <v>121315255</v>
      </c>
      <c r="M40" s="126">
        <v>13934</v>
      </c>
      <c r="N40" s="119" t="s">
        <v>1146</v>
      </c>
      <c r="O40" s="119" t="s">
        <v>1148</v>
      </c>
      <c r="P40" s="119" t="s">
        <v>1451</v>
      </c>
      <c r="Q40" s="119" t="s">
        <v>1464</v>
      </c>
      <c r="R40" s="133">
        <f t="shared" si="0"/>
        <v>0</v>
      </c>
    </row>
    <row r="41" spans="1:18" ht="20.100000000000001" customHeight="1">
      <c r="A41" s="117" t="s">
        <v>2030</v>
      </c>
      <c r="B41" s="117" t="s">
        <v>2031</v>
      </c>
      <c r="C41" s="126">
        <v>757.91</v>
      </c>
      <c r="D41" s="117" t="s">
        <v>1156</v>
      </c>
      <c r="E41" s="118">
        <f>단가표!F180</f>
        <v>951</v>
      </c>
      <c r="F41" s="118">
        <f t="shared" si="5"/>
        <v>720772</v>
      </c>
      <c r="G41" s="118">
        <f>단가표!H180</f>
        <v>718</v>
      </c>
      <c r="H41" s="118">
        <f t="shared" si="6"/>
        <v>544179</v>
      </c>
      <c r="I41" s="118">
        <f>단가표!J180</f>
        <v>771</v>
      </c>
      <c r="J41" s="118">
        <f t="shared" si="7"/>
        <v>584348</v>
      </c>
      <c r="K41" s="118">
        <f t="shared" si="1"/>
        <v>2440</v>
      </c>
      <c r="L41" s="118">
        <f t="shared" si="1"/>
        <v>1849299</v>
      </c>
      <c r="M41" s="126">
        <v>2440</v>
      </c>
      <c r="N41" s="119" t="s">
        <v>1146</v>
      </c>
      <c r="O41" s="119" t="s">
        <v>1148</v>
      </c>
      <c r="P41" s="119" t="s">
        <v>1451</v>
      </c>
      <c r="Q41" s="119" t="s">
        <v>1466</v>
      </c>
      <c r="R41" s="133">
        <f t="shared" si="0"/>
        <v>0</v>
      </c>
    </row>
    <row r="42" spans="1:18" ht="20.100000000000001" customHeight="1">
      <c r="A42" s="117" t="s">
        <v>2032</v>
      </c>
      <c r="B42" s="117" t="s">
        <v>1471</v>
      </c>
      <c r="C42" s="126">
        <v>34</v>
      </c>
      <c r="D42" s="117" t="s">
        <v>2033</v>
      </c>
      <c r="E42" s="118">
        <f>단가표!F322</f>
        <v>2704</v>
      </c>
      <c r="F42" s="118">
        <f t="shared" si="5"/>
        <v>91936</v>
      </c>
      <c r="G42" s="118">
        <f>단가표!H322</f>
        <v>5117</v>
      </c>
      <c r="H42" s="118">
        <f t="shared" si="6"/>
        <v>173978</v>
      </c>
      <c r="I42" s="118">
        <f>단가표!J322</f>
        <v>780</v>
      </c>
      <c r="J42" s="118">
        <f t="shared" si="7"/>
        <v>26520</v>
      </c>
      <c r="K42" s="118">
        <f t="shared" si="1"/>
        <v>8601</v>
      </c>
      <c r="L42" s="118">
        <f t="shared" si="1"/>
        <v>292434</v>
      </c>
      <c r="M42" s="126">
        <v>8601</v>
      </c>
      <c r="N42" s="119" t="s">
        <v>1146</v>
      </c>
      <c r="O42" s="119" t="s">
        <v>1148</v>
      </c>
      <c r="P42" s="119" t="s">
        <v>1451</v>
      </c>
      <c r="Q42" s="119" t="s">
        <v>1469</v>
      </c>
      <c r="R42" s="133">
        <f t="shared" si="0"/>
        <v>0</v>
      </c>
    </row>
    <row r="43" spans="1:18" ht="20.100000000000001" customHeight="1">
      <c r="A43" s="117" t="s">
        <v>2032</v>
      </c>
      <c r="B43" s="117" t="s">
        <v>1474</v>
      </c>
      <c r="C43" s="126">
        <v>14</v>
      </c>
      <c r="D43" s="117" t="s">
        <v>2033</v>
      </c>
      <c r="E43" s="118">
        <f>단가표!F323</f>
        <v>4056</v>
      </c>
      <c r="F43" s="118">
        <f t="shared" si="5"/>
        <v>56784</v>
      </c>
      <c r="G43" s="118">
        <f>단가표!H323</f>
        <v>7676</v>
      </c>
      <c r="H43" s="118">
        <f t="shared" si="6"/>
        <v>107464</v>
      </c>
      <c r="I43" s="118">
        <f>단가표!J323</f>
        <v>1170</v>
      </c>
      <c r="J43" s="118">
        <f t="shared" si="7"/>
        <v>16380</v>
      </c>
      <c r="K43" s="118">
        <f t="shared" si="1"/>
        <v>12902</v>
      </c>
      <c r="L43" s="118">
        <f t="shared" si="1"/>
        <v>180628</v>
      </c>
      <c r="M43" s="126">
        <v>12902</v>
      </c>
      <c r="N43" s="119" t="s">
        <v>1146</v>
      </c>
      <c r="O43" s="119" t="s">
        <v>1148</v>
      </c>
      <c r="P43" s="119" t="s">
        <v>1451</v>
      </c>
      <c r="Q43" s="119" t="s">
        <v>1473</v>
      </c>
      <c r="R43" s="133">
        <f t="shared" si="0"/>
        <v>0</v>
      </c>
    </row>
    <row r="44" spans="1:18" ht="20.100000000000001" customHeight="1">
      <c r="A44" s="117" t="s">
        <v>2032</v>
      </c>
      <c r="B44" s="117" t="s">
        <v>1476</v>
      </c>
      <c r="C44" s="126">
        <v>82</v>
      </c>
      <c r="D44" s="117" t="s">
        <v>2033</v>
      </c>
      <c r="E44" s="118">
        <f>단가표!F324</f>
        <v>4732</v>
      </c>
      <c r="F44" s="118">
        <f t="shared" si="5"/>
        <v>388024</v>
      </c>
      <c r="G44" s="118">
        <f>단가표!H324</f>
        <v>8955</v>
      </c>
      <c r="H44" s="118">
        <f t="shared" si="6"/>
        <v>734310</v>
      </c>
      <c r="I44" s="118">
        <f>단가표!J324</f>
        <v>1365</v>
      </c>
      <c r="J44" s="118">
        <f t="shared" si="7"/>
        <v>111930</v>
      </c>
      <c r="K44" s="118">
        <f t="shared" si="1"/>
        <v>15052</v>
      </c>
      <c r="L44" s="118">
        <f t="shared" si="1"/>
        <v>1234264</v>
      </c>
      <c r="M44" s="126">
        <v>15052</v>
      </c>
      <c r="N44" s="119" t="s">
        <v>1146</v>
      </c>
      <c r="O44" s="119" t="s">
        <v>1148</v>
      </c>
      <c r="P44" s="119" t="s">
        <v>1451</v>
      </c>
      <c r="Q44" s="119" t="s">
        <v>1475</v>
      </c>
      <c r="R44" s="133">
        <f t="shared" si="0"/>
        <v>0</v>
      </c>
    </row>
    <row r="45" spans="1:18" ht="20.100000000000001" customHeight="1">
      <c r="A45" s="117" t="s">
        <v>1959</v>
      </c>
      <c r="B45" s="117" t="s">
        <v>1155</v>
      </c>
      <c r="C45" s="126">
        <v>263.88</v>
      </c>
      <c r="D45" s="117" t="s">
        <v>1479</v>
      </c>
      <c r="E45" s="118">
        <f>단가표!F287</f>
        <v>30375</v>
      </c>
      <c r="F45" s="118">
        <f t="shared" si="5"/>
        <v>8015355</v>
      </c>
      <c r="G45" s="118">
        <f>단가표!H287</f>
        <v>20250</v>
      </c>
      <c r="H45" s="118">
        <f t="shared" si="6"/>
        <v>5343570</v>
      </c>
      <c r="I45" s="118">
        <f>단가표!J287</f>
        <v>16875</v>
      </c>
      <c r="J45" s="118">
        <f t="shared" si="7"/>
        <v>4452975</v>
      </c>
      <c r="K45" s="118">
        <f t="shared" si="1"/>
        <v>67500</v>
      </c>
      <c r="L45" s="118">
        <f t="shared" si="1"/>
        <v>17811900</v>
      </c>
      <c r="M45" s="126">
        <v>67500</v>
      </c>
      <c r="N45" s="119" t="s">
        <v>1146</v>
      </c>
      <c r="O45" s="119" t="s">
        <v>1148</v>
      </c>
      <c r="P45" s="119" t="s">
        <v>1451</v>
      </c>
      <c r="Q45" s="119" t="s">
        <v>1477</v>
      </c>
      <c r="R45" s="133">
        <f t="shared" si="0"/>
        <v>0</v>
      </c>
    </row>
    <row r="46" spans="1:18" ht="20.100000000000001" customHeight="1">
      <c r="A46" s="117" t="s">
        <v>1960</v>
      </c>
      <c r="B46" s="117" t="s">
        <v>1155</v>
      </c>
      <c r="C46" s="126">
        <v>22.14</v>
      </c>
      <c r="D46" s="117" t="s">
        <v>1173</v>
      </c>
      <c r="E46" s="118">
        <f>단가표!F286</f>
        <v>246456</v>
      </c>
      <c r="F46" s="118">
        <f t="shared" si="5"/>
        <v>5456535</v>
      </c>
      <c r="G46" s="118">
        <f>단가표!H286</f>
        <v>135434</v>
      </c>
      <c r="H46" s="118">
        <f t="shared" si="6"/>
        <v>2998508</v>
      </c>
      <c r="I46" s="118">
        <f>단가표!J286</f>
        <v>60526</v>
      </c>
      <c r="J46" s="118">
        <f t="shared" si="7"/>
        <v>1340045</v>
      </c>
      <c r="K46" s="118">
        <f t="shared" si="1"/>
        <v>442416</v>
      </c>
      <c r="L46" s="118">
        <f t="shared" si="1"/>
        <v>9795088</v>
      </c>
      <c r="M46" s="126">
        <v>442416</v>
      </c>
      <c r="N46" s="119" t="s">
        <v>1146</v>
      </c>
      <c r="O46" s="119" t="s">
        <v>1148</v>
      </c>
      <c r="P46" s="119" t="s">
        <v>1451</v>
      </c>
      <c r="Q46" s="119" t="s">
        <v>1480</v>
      </c>
      <c r="R46" s="133">
        <f t="shared" si="0"/>
        <v>0</v>
      </c>
    </row>
    <row r="47" spans="1:18" ht="20.100000000000001" customHeight="1">
      <c r="A47" s="117" t="s">
        <v>2034</v>
      </c>
      <c r="B47" s="117" t="s">
        <v>1961</v>
      </c>
      <c r="C47" s="126">
        <v>9366.59</v>
      </c>
      <c r="D47" s="117" t="s">
        <v>1156</v>
      </c>
      <c r="E47" s="118">
        <f>단가표!F388</f>
        <v>1768</v>
      </c>
      <c r="F47" s="118">
        <f t="shared" si="5"/>
        <v>16560131</v>
      </c>
      <c r="G47" s="118">
        <f>단가표!H388</f>
        <v>1798</v>
      </c>
      <c r="H47" s="118">
        <f t="shared" si="6"/>
        <v>16841128</v>
      </c>
      <c r="I47" s="118">
        <f>단가표!J388</f>
        <v>2042</v>
      </c>
      <c r="J47" s="118">
        <f t="shared" si="7"/>
        <v>19126576</v>
      </c>
      <c r="K47" s="118">
        <f t="shared" si="1"/>
        <v>5608</v>
      </c>
      <c r="L47" s="118">
        <f t="shared" si="1"/>
        <v>52527835</v>
      </c>
      <c r="M47" s="126">
        <v>5608</v>
      </c>
      <c r="N47" s="119" t="s">
        <v>1146</v>
      </c>
      <c r="O47" s="119" t="s">
        <v>1148</v>
      </c>
      <c r="P47" s="119" t="s">
        <v>1451</v>
      </c>
      <c r="Q47" s="119" t="s">
        <v>1482</v>
      </c>
      <c r="R47" s="133">
        <f t="shared" si="0"/>
        <v>0</v>
      </c>
    </row>
    <row r="48" spans="1:18" ht="20.100000000000001" customHeight="1">
      <c r="A48" s="117" t="s">
        <v>2035</v>
      </c>
      <c r="B48" s="117" t="s">
        <v>2036</v>
      </c>
      <c r="C48" s="126">
        <v>9366.59</v>
      </c>
      <c r="D48" s="117" t="s">
        <v>1156</v>
      </c>
      <c r="E48" s="118">
        <f>단가표!F390</f>
        <v>574</v>
      </c>
      <c r="F48" s="118">
        <f t="shared" si="5"/>
        <v>5376422</v>
      </c>
      <c r="G48" s="118">
        <f>단가표!H390</f>
        <v>818</v>
      </c>
      <c r="H48" s="118">
        <f t="shared" si="6"/>
        <v>7661870</v>
      </c>
      <c r="I48" s="118">
        <f>단가표!J390</f>
        <v>1184</v>
      </c>
      <c r="J48" s="118">
        <f t="shared" si="7"/>
        <v>11090042</v>
      </c>
      <c r="K48" s="118">
        <f t="shared" si="1"/>
        <v>2576</v>
      </c>
      <c r="L48" s="118">
        <f t="shared" si="1"/>
        <v>24128334</v>
      </c>
      <c r="M48" s="126">
        <v>2576</v>
      </c>
      <c r="N48" s="119" t="s">
        <v>1146</v>
      </c>
      <c r="O48" s="119" t="s">
        <v>1148</v>
      </c>
      <c r="P48" s="119" t="s">
        <v>1451</v>
      </c>
      <c r="Q48" s="119" t="s">
        <v>1485</v>
      </c>
      <c r="R48" s="133">
        <f t="shared" si="0"/>
        <v>0</v>
      </c>
    </row>
    <row r="49" spans="1:18" ht="20.100000000000001" customHeight="1">
      <c r="A49" s="117" t="s">
        <v>2037</v>
      </c>
      <c r="B49" s="117" t="s">
        <v>2038</v>
      </c>
      <c r="C49" s="126">
        <v>4741</v>
      </c>
      <c r="D49" s="117" t="s">
        <v>1479</v>
      </c>
      <c r="E49" s="118">
        <f>단가표!F652</f>
        <v>844</v>
      </c>
      <c r="F49" s="118">
        <f t="shared" si="5"/>
        <v>4001404</v>
      </c>
      <c r="G49" s="118">
        <f>단가표!H652</f>
        <v>915</v>
      </c>
      <c r="H49" s="118">
        <f t="shared" si="6"/>
        <v>4338015</v>
      </c>
      <c r="I49" s="118">
        <f>단가표!J652</f>
        <v>48</v>
      </c>
      <c r="J49" s="118">
        <f t="shared" si="7"/>
        <v>227568</v>
      </c>
      <c r="K49" s="118">
        <f t="shared" si="1"/>
        <v>1807</v>
      </c>
      <c r="L49" s="118">
        <f t="shared" si="1"/>
        <v>8566987</v>
      </c>
      <c r="M49" s="126">
        <v>1807</v>
      </c>
      <c r="N49" s="119" t="s">
        <v>1146</v>
      </c>
      <c r="O49" s="119" t="s">
        <v>1148</v>
      </c>
      <c r="P49" s="119" t="s">
        <v>1451</v>
      </c>
      <c r="Q49" s="119" t="s">
        <v>1488</v>
      </c>
      <c r="R49" s="133">
        <f t="shared" si="0"/>
        <v>0</v>
      </c>
    </row>
    <row r="50" spans="1:18" ht="20.100000000000001" customHeight="1">
      <c r="A50" s="117" t="s">
        <v>2039</v>
      </c>
      <c r="B50" s="117" t="s">
        <v>2040</v>
      </c>
      <c r="C50" s="126">
        <v>4952.91</v>
      </c>
      <c r="D50" s="117" t="s">
        <v>1156</v>
      </c>
      <c r="E50" s="118">
        <f>단가표!F563</f>
        <v>3650</v>
      </c>
      <c r="F50" s="118">
        <f t="shared" si="5"/>
        <v>18078121</v>
      </c>
      <c r="G50" s="118">
        <f>단가표!H563</f>
        <v>4330</v>
      </c>
      <c r="H50" s="118">
        <f t="shared" si="6"/>
        <v>21446100</v>
      </c>
      <c r="I50" s="118">
        <f>단가표!J563</f>
        <v>5752</v>
      </c>
      <c r="J50" s="118">
        <f t="shared" si="7"/>
        <v>28489138</v>
      </c>
      <c r="K50" s="118">
        <f t="shared" si="1"/>
        <v>13732</v>
      </c>
      <c r="L50" s="118">
        <f t="shared" si="1"/>
        <v>68013359</v>
      </c>
      <c r="M50" s="126">
        <v>13732</v>
      </c>
      <c r="N50" s="119" t="s">
        <v>1146</v>
      </c>
      <c r="O50" s="119" t="s">
        <v>1148</v>
      </c>
      <c r="P50" s="119" t="s">
        <v>1451</v>
      </c>
      <c r="Q50" s="119" t="s">
        <v>1491</v>
      </c>
      <c r="R50" s="133">
        <f t="shared" si="0"/>
        <v>0</v>
      </c>
    </row>
    <row r="51" spans="1:18" ht="20.100000000000001" customHeight="1">
      <c r="A51" s="117" t="s">
        <v>2041</v>
      </c>
      <c r="B51" s="117" t="s">
        <v>2031</v>
      </c>
      <c r="C51" s="126">
        <v>4952.91</v>
      </c>
      <c r="D51" s="117" t="s">
        <v>1156</v>
      </c>
      <c r="E51" s="118">
        <f>단가표!F181</f>
        <v>747</v>
      </c>
      <c r="F51" s="118">
        <f t="shared" si="5"/>
        <v>3699823</v>
      </c>
      <c r="G51" s="118">
        <f>단가표!H181</f>
        <v>564</v>
      </c>
      <c r="H51" s="118">
        <f t="shared" si="6"/>
        <v>2793441</v>
      </c>
      <c r="I51" s="118">
        <f>단가표!J181</f>
        <v>605</v>
      </c>
      <c r="J51" s="118">
        <f t="shared" si="7"/>
        <v>2996510</v>
      </c>
      <c r="K51" s="118">
        <f t="shared" si="1"/>
        <v>1916</v>
      </c>
      <c r="L51" s="118">
        <f t="shared" si="1"/>
        <v>9489774</v>
      </c>
      <c r="M51" s="126">
        <v>1916</v>
      </c>
      <c r="N51" s="119" t="s">
        <v>1146</v>
      </c>
      <c r="O51" s="119" t="s">
        <v>1148</v>
      </c>
      <c r="P51" s="119" t="s">
        <v>1451</v>
      </c>
      <c r="Q51" s="119" t="s">
        <v>1494</v>
      </c>
      <c r="R51" s="133">
        <f t="shared" si="0"/>
        <v>0</v>
      </c>
    </row>
    <row r="52" spans="1:18" ht="20.100000000000001" customHeight="1">
      <c r="A52" s="117" t="s">
        <v>2042</v>
      </c>
      <c r="B52" s="117" t="s">
        <v>2043</v>
      </c>
      <c r="C52" s="126">
        <v>348.18</v>
      </c>
      <c r="D52" s="117" t="s">
        <v>1156</v>
      </c>
      <c r="E52" s="118">
        <f>단가표!F182</f>
        <v>676</v>
      </c>
      <c r="F52" s="118">
        <f t="shared" si="5"/>
        <v>235369</v>
      </c>
      <c r="G52" s="118">
        <f>단가표!H182</f>
        <v>510</v>
      </c>
      <c r="H52" s="118">
        <f t="shared" si="6"/>
        <v>177571</v>
      </c>
      <c r="I52" s="118">
        <f>단가표!J182</f>
        <v>548</v>
      </c>
      <c r="J52" s="118">
        <f t="shared" si="7"/>
        <v>190802</v>
      </c>
      <c r="K52" s="118">
        <f t="shared" si="1"/>
        <v>1734</v>
      </c>
      <c r="L52" s="118">
        <f t="shared" si="1"/>
        <v>603742</v>
      </c>
      <c r="M52" s="126">
        <v>1734</v>
      </c>
      <c r="N52" s="119" t="s">
        <v>1146</v>
      </c>
      <c r="O52" s="119" t="s">
        <v>1148</v>
      </c>
      <c r="P52" s="119" t="s">
        <v>1451</v>
      </c>
      <c r="Q52" s="119" t="s">
        <v>1496</v>
      </c>
      <c r="R52" s="133">
        <f t="shared" si="0"/>
        <v>0</v>
      </c>
    </row>
    <row r="53" spans="1:18" ht="20.100000000000001" customHeight="1">
      <c r="A53" s="117" t="s">
        <v>2044</v>
      </c>
      <c r="B53" s="117" t="s">
        <v>1501</v>
      </c>
      <c r="C53" s="126">
        <v>55</v>
      </c>
      <c r="D53" s="117" t="s">
        <v>1479</v>
      </c>
      <c r="E53" s="118">
        <f>단가표!F283</f>
        <v>0</v>
      </c>
      <c r="F53" s="118">
        <f t="shared" si="5"/>
        <v>0</v>
      </c>
      <c r="G53" s="118">
        <f>단가표!H283</f>
        <v>11503</v>
      </c>
      <c r="H53" s="118">
        <f t="shared" si="6"/>
        <v>632665</v>
      </c>
      <c r="I53" s="118">
        <f>단가표!J283</f>
        <v>0</v>
      </c>
      <c r="J53" s="118">
        <f t="shared" si="7"/>
        <v>0</v>
      </c>
      <c r="K53" s="118">
        <f t="shared" si="1"/>
        <v>11503</v>
      </c>
      <c r="L53" s="118">
        <f t="shared" si="1"/>
        <v>632665</v>
      </c>
      <c r="M53" s="126">
        <v>11503</v>
      </c>
      <c r="N53" s="119" t="s">
        <v>1146</v>
      </c>
      <c r="O53" s="119" t="s">
        <v>1148</v>
      </c>
      <c r="P53" s="119" t="s">
        <v>1451</v>
      </c>
      <c r="Q53" s="119" t="s">
        <v>1499</v>
      </c>
      <c r="R53" s="133">
        <f t="shared" si="0"/>
        <v>0</v>
      </c>
    </row>
    <row r="54" spans="1:18" ht="20.100000000000001" customHeight="1">
      <c r="A54" s="117" t="s">
        <v>2044</v>
      </c>
      <c r="B54" s="117" t="s">
        <v>1503</v>
      </c>
      <c r="C54" s="126">
        <v>341</v>
      </c>
      <c r="D54" s="117" t="s">
        <v>1479</v>
      </c>
      <c r="E54" s="118">
        <f>단가표!F284</f>
        <v>636</v>
      </c>
      <c r="F54" s="118">
        <f t="shared" si="5"/>
        <v>216876</v>
      </c>
      <c r="G54" s="118">
        <f>단가표!H284</f>
        <v>7796</v>
      </c>
      <c r="H54" s="118">
        <f t="shared" si="6"/>
        <v>2658436</v>
      </c>
      <c r="I54" s="118">
        <f>단가표!J284</f>
        <v>2343</v>
      </c>
      <c r="J54" s="118">
        <f t="shared" si="7"/>
        <v>798963</v>
      </c>
      <c r="K54" s="118">
        <f t="shared" si="1"/>
        <v>10775</v>
      </c>
      <c r="L54" s="118">
        <f t="shared" si="1"/>
        <v>3674275</v>
      </c>
      <c r="M54" s="126">
        <v>10775</v>
      </c>
      <c r="N54" s="119" t="s">
        <v>1146</v>
      </c>
      <c r="O54" s="119" t="s">
        <v>1148</v>
      </c>
      <c r="P54" s="119" t="s">
        <v>1451</v>
      </c>
      <c r="Q54" s="119" t="s">
        <v>1502</v>
      </c>
      <c r="R54" s="133">
        <f t="shared" si="0"/>
        <v>0</v>
      </c>
    </row>
    <row r="55" spans="1:18" ht="20.100000000000001" customHeight="1">
      <c r="A55" s="117" t="s">
        <v>2045</v>
      </c>
      <c r="B55" s="117" t="s">
        <v>1506</v>
      </c>
      <c r="C55" s="126">
        <v>243.5</v>
      </c>
      <c r="D55" s="117" t="s">
        <v>1479</v>
      </c>
      <c r="E55" s="118">
        <f>단가표!F285</f>
        <v>2976</v>
      </c>
      <c r="F55" s="118">
        <f t="shared" si="5"/>
        <v>724656</v>
      </c>
      <c r="G55" s="118">
        <f>단가표!H285</f>
        <v>40935</v>
      </c>
      <c r="H55" s="118">
        <f t="shared" si="6"/>
        <v>9967672</v>
      </c>
      <c r="I55" s="118">
        <f>단가표!J285</f>
        <v>4734</v>
      </c>
      <c r="J55" s="118">
        <f t="shared" si="7"/>
        <v>1152729</v>
      </c>
      <c r="K55" s="118">
        <f t="shared" si="1"/>
        <v>48645</v>
      </c>
      <c r="L55" s="118">
        <f t="shared" si="1"/>
        <v>11845057</v>
      </c>
      <c r="M55" s="126">
        <v>48645</v>
      </c>
      <c r="N55" s="119" t="s">
        <v>1146</v>
      </c>
      <c r="O55" s="119" t="s">
        <v>1148</v>
      </c>
      <c r="P55" s="119" t="s">
        <v>1451</v>
      </c>
      <c r="Q55" s="119" t="s">
        <v>1504</v>
      </c>
      <c r="R55" s="133">
        <f t="shared" si="0"/>
        <v>0</v>
      </c>
    </row>
    <row r="56" spans="1:18" ht="20.100000000000001" customHeight="1">
      <c r="A56" s="117" t="s">
        <v>2046</v>
      </c>
      <c r="B56" s="117" t="s">
        <v>1509</v>
      </c>
      <c r="C56" s="126">
        <v>268.39999999999998</v>
      </c>
      <c r="D56" s="117" t="s">
        <v>1479</v>
      </c>
      <c r="E56" s="118">
        <f>단가표!F288</f>
        <v>650</v>
      </c>
      <c r="F56" s="118">
        <f t="shared" si="5"/>
        <v>174460</v>
      </c>
      <c r="G56" s="118">
        <f>단가표!H288</f>
        <v>4376</v>
      </c>
      <c r="H56" s="118">
        <f t="shared" si="6"/>
        <v>1174518</v>
      </c>
      <c r="I56" s="118">
        <f>단가표!J288</f>
        <v>0</v>
      </c>
      <c r="J56" s="118">
        <f t="shared" si="7"/>
        <v>0</v>
      </c>
      <c r="K56" s="118">
        <f t="shared" si="1"/>
        <v>5026</v>
      </c>
      <c r="L56" s="118">
        <f t="shared" si="1"/>
        <v>1348978</v>
      </c>
      <c r="M56" s="126">
        <v>5026</v>
      </c>
      <c r="N56" s="119" t="s">
        <v>1146</v>
      </c>
      <c r="O56" s="119" t="s">
        <v>1148</v>
      </c>
      <c r="P56" s="119" t="s">
        <v>1451</v>
      </c>
      <c r="Q56" s="119" t="s">
        <v>1507</v>
      </c>
      <c r="R56" s="133">
        <f t="shared" si="0"/>
        <v>0</v>
      </c>
    </row>
    <row r="57" spans="1:18" ht="20.100000000000001" customHeight="1">
      <c r="A57" s="117" t="s">
        <v>2047</v>
      </c>
      <c r="B57" s="117" t="s">
        <v>2048</v>
      </c>
      <c r="C57" s="126">
        <v>-852.78</v>
      </c>
      <c r="D57" s="117" t="s">
        <v>1513</v>
      </c>
      <c r="E57" s="118">
        <f>단가표!F149</f>
        <v>350000</v>
      </c>
      <c r="F57" s="118">
        <f t="shared" si="5"/>
        <v>-298473000</v>
      </c>
      <c r="G57" s="118">
        <f>단가표!H149</f>
        <v>0</v>
      </c>
      <c r="H57" s="118">
        <f t="shared" si="6"/>
        <v>0</v>
      </c>
      <c r="I57" s="118">
        <f>단가표!J149</f>
        <v>0</v>
      </c>
      <c r="J57" s="118">
        <f t="shared" si="7"/>
        <v>0</v>
      </c>
      <c r="K57" s="118">
        <f t="shared" si="1"/>
        <v>350000</v>
      </c>
      <c r="L57" s="118">
        <f t="shared" si="1"/>
        <v>-298473000</v>
      </c>
      <c r="M57" s="126">
        <v>350000</v>
      </c>
      <c r="N57" s="119" t="s">
        <v>1146</v>
      </c>
      <c r="O57" s="119" t="s">
        <v>1148</v>
      </c>
      <c r="P57" s="119" t="s">
        <v>1451</v>
      </c>
      <c r="Q57" s="119" t="s">
        <v>1510</v>
      </c>
      <c r="R57" s="133">
        <f t="shared" si="0"/>
        <v>0</v>
      </c>
    </row>
    <row r="58" spans="1:18" ht="20.100000000000001" customHeight="1">
      <c r="A58" s="117" t="s">
        <v>2047</v>
      </c>
      <c r="B58" s="117" t="s">
        <v>2049</v>
      </c>
      <c r="C58" s="126">
        <v>-4.53</v>
      </c>
      <c r="D58" s="117" t="s">
        <v>1513</v>
      </c>
      <c r="E58" s="118">
        <f>단가표!F369</f>
        <v>2000000</v>
      </c>
      <c r="F58" s="118">
        <f t="shared" si="5"/>
        <v>-9060000</v>
      </c>
      <c r="G58" s="118">
        <f>단가표!H369</f>
        <v>0</v>
      </c>
      <c r="H58" s="118">
        <f t="shared" si="6"/>
        <v>0</v>
      </c>
      <c r="I58" s="118">
        <f>단가표!J369</f>
        <v>0</v>
      </c>
      <c r="J58" s="118">
        <f t="shared" si="7"/>
        <v>0</v>
      </c>
      <c r="K58" s="118">
        <f t="shared" si="1"/>
        <v>2000000</v>
      </c>
      <c r="L58" s="118">
        <f t="shared" si="1"/>
        <v>-9060000</v>
      </c>
      <c r="M58" s="126">
        <v>2000000</v>
      </c>
      <c r="N58" s="119" t="s">
        <v>1146</v>
      </c>
      <c r="O58" s="119" t="s">
        <v>1148</v>
      </c>
      <c r="P58" s="119" t="s">
        <v>1451</v>
      </c>
      <c r="Q58" s="119" t="s">
        <v>1514</v>
      </c>
      <c r="R58" s="133">
        <f t="shared" si="0"/>
        <v>0</v>
      </c>
    </row>
    <row r="59" spans="1:18" ht="20.100000000000001" customHeight="1">
      <c r="A59" s="117" t="s">
        <v>1962</v>
      </c>
      <c r="B59" s="117" t="s">
        <v>1155</v>
      </c>
      <c r="C59" s="126">
        <v>0</v>
      </c>
      <c r="D59" s="117" t="s">
        <v>1429</v>
      </c>
      <c r="E59" s="118">
        <f>단가표!F13</f>
        <v>0</v>
      </c>
      <c r="F59" s="118">
        <f t="shared" si="5"/>
        <v>0</v>
      </c>
      <c r="G59" s="118">
        <f>단가표!H13</f>
        <v>0</v>
      </c>
      <c r="H59" s="118">
        <f t="shared" si="6"/>
        <v>0</v>
      </c>
      <c r="I59" s="118">
        <f>단가표!J13</f>
        <v>0</v>
      </c>
      <c r="J59" s="118">
        <f t="shared" si="7"/>
        <v>0</v>
      </c>
      <c r="K59" s="118">
        <f t="shared" si="1"/>
        <v>0</v>
      </c>
      <c r="L59" s="118">
        <f t="shared" si="1"/>
        <v>0</v>
      </c>
      <c r="M59" s="126">
        <v>0</v>
      </c>
      <c r="N59" s="119" t="s">
        <v>1146</v>
      </c>
      <c r="O59" s="119" t="s">
        <v>1148</v>
      </c>
      <c r="P59" s="119" t="s">
        <v>1451</v>
      </c>
      <c r="Q59" s="119" t="s">
        <v>1516</v>
      </c>
      <c r="R59" s="133">
        <f t="shared" si="0"/>
        <v>0</v>
      </c>
    </row>
    <row r="60" spans="1:18" ht="20.100000000000001" customHeight="1">
      <c r="A60" s="117" t="s">
        <v>2025</v>
      </c>
      <c r="B60" s="117" t="s">
        <v>2027</v>
      </c>
      <c r="C60" s="126">
        <v>26.06</v>
      </c>
      <c r="D60" s="117" t="s">
        <v>1156</v>
      </c>
      <c r="E60" s="118">
        <f>단가표!F635</f>
        <v>9865</v>
      </c>
      <c r="F60" s="118">
        <f t="shared" si="5"/>
        <v>257081</v>
      </c>
      <c r="G60" s="118">
        <f>단가표!H635</f>
        <v>23650</v>
      </c>
      <c r="H60" s="118">
        <f t="shared" si="6"/>
        <v>616319</v>
      </c>
      <c r="I60" s="118">
        <f>단가표!J635</f>
        <v>11737</v>
      </c>
      <c r="J60" s="118">
        <f t="shared" si="7"/>
        <v>305866</v>
      </c>
      <c r="K60" s="118">
        <f t="shared" si="1"/>
        <v>45252</v>
      </c>
      <c r="L60" s="118">
        <f t="shared" si="1"/>
        <v>1179266</v>
      </c>
      <c r="M60" s="126">
        <v>45252</v>
      </c>
      <c r="N60" s="119" t="s">
        <v>1146</v>
      </c>
      <c r="O60" s="119" t="s">
        <v>1148</v>
      </c>
      <c r="P60" s="119" t="s">
        <v>1451</v>
      </c>
      <c r="Q60" s="119" t="s">
        <v>1460</v>
      </c>
      <c r="R60" s="133">
        <f t="shared" si="0"/>
        <v>0</v>
      </c>
    </row>
    <row r="61" spans="1:18" ht="20.100000000000001" customHeight="1">
      <c r="A61" s="117" t="s">
        <v>2025</v>
      </c>
      <c r="B61" s="117" t="s">
        <v>2028</v>
      </c>
      <c r="C61" s="126">
        <v>41.68</v>
      </c>
      <c r="D61" s="117" t="s">
        <v>1156</v>
      </c>
      <c r="E61" s="118">
        <f>단가표!F634</f>
        <v>4145</v>
      </c>
      <c r="F61" s="118">
        <f t="shared" si="5"/>
        <v>172763</v>
      </c>
      <c r="G61" s="118">
        <f>단가표!H634</f>
        <v>6352</v>
      </c>
      <c r="H61" s="118">
        <f t="shared" si="6"/>
        <v>264751</v>
      </c>
      <c r="I61" s="118">
        <f>단가표!J634</f>
        <v>6249</v>
      </c>
      <c r="J61" s="118">
        <f t="shared" si="7"/>
        <v>260458</v>
      </c>
      <c r="K61" s="118">
        <f t="shared" si="1"/>
        <v>16746</v>
      </c>
      <c r="L61" s="118">
        <f t="shared" si="1"/>
        <v>697972</v>
      </c>
      <c r="M61" s="126">
        <v>16746</v>
      </c>
      <c r="N61" s="119" t="s">
        <v>1146</v>
      </c>
      <c r="O61" s="119" t="s">
        <v>1148</v>
      </c>
      <c r="P61" s="119" t="s">
        <v>1451</v>
      </c>
      <c r="Q61" s="119" t="s">
        <v>1462</v>
      </c>
      <c r="R61" s="133">
        <f t="shared" si="0"/>
        <v>0</v>
      </c>
    </row>
    <row r="62" spans="1:18" ht="20.100000000000001" customHeight="1">
      <c r="A62" s="117" t="s">
        <v>2030</v>
      </c>
      <c r="B62" s="117" t="s">
        <v>2031</v>
      </c>
      <c r="C62" s="126">
        <v>67.739999999999995</v>
      </c>
      <c r="D62" s="117" t="s">
        <v>1156</v>
      </c>
      <c r="E62" s="118">
        <f>단가표!F180</f>
        <v>951</v>
      </c>
      <c r="F62" s="118">
        <f t="shared" si="5"/>
        <v>64420</v>
      </c>
      <c r="G62" s="118">
        <f>단가표!H180</f>
        <v>718</v>
      </c>
      <c r="H62" s="118">
        <f t="shared" si="6"/>
        <v>48637</v>
      </c>
      <c r="I62" s="118">
        <f>단가표!J180</f>
        <v>771</v>
      </c>
      <c r="J62" s="118">
        <f t="shared" si="7"/>
        <v>52227</v>
      </c>
      <c r="K62" s="118">
        <f t="shared" si="1"/>
        <v>2440</v>
      </c>
      <c r="L62" s="118">
        <f t="shared" si="1"/>
        <v>165284</v>
      </c>
      <c r="M62" s="126">
        <v>2440</v>
      </c>
      <c r="N62" s="119" t="s">
        <v>1146</v>
      </c>
      <c r="O62" s="119" t="s">
        <v>1148</v>
      </c>
      <c r="P62" s="119" t="s">
        <v>1451</v>
      </c>
      <c r="Q62" s="119" t="s">
        <v>1466</v>
      </c>
      <c r="R62" s="133">
        <f t="shared" si="0"/>
        <v>0</v>
      </c>
    </row>
    <row r="63" spans="1:18" ht="20.100000000000001" customHeight="1">
      <c r="A63" s="117" t="s">
        <v>1963</v>
      </c>
      <c r="B63" s="117" t="s">
        <v>1155</v>
      </c>
      <c r="C63" s="126">
        <v>0</v>
      </c>
      <c r="D63" s="117" t="s">
        <v>1429</v>
      </c>
      <c r="E63" s="118">
        <f>단가표!F5</f>
        <v>0</v>
      </c>
      <c r="F63" s="118">
        <f t="shared" si="5"/>
        <v>0</v>
      </c>
      <c r="G63" s="118">
        <f>단가표!H5</f>
        <v>0</v>
      </c>
      <c r="H63" s="118">
        <f t="shared" si="6"/>
        <v>0</v>
      </c>
      <c r="I63" s="118">
        <f>단가표!J5</f>
        <v>0</v>
      </c>
      <c r="J63" s="118">
        <f t="shared" si="7"/>
        <v>0</v>
      </c>
      <c r="K63" s="118">
        <f t="shared" si="1"/>
        <v>0</v>
      </c>
      <c r="L63" s="118">
        <f t="shared" si="1"/>
        <v>0</v>
      </c>
      <c r="M63" s="126">
        <v>0</v>
      </c>
      <c r="N63" s="119" t="s">
        <v>1146</v>
      </c>
      <c r="O63" s="119" t="s">
        <v>1148</v>
      </c>
      <c r="P63" s="119" t="s">
        <v>1451</v>
      </c>
      <c r="Q63" s="119" t="s">
        <v>1518</v>
      </c>
      <c r="R63" s="133">
        <f t="shared" si="0"/>
        <v>0</v>
      </c>
    </row>
    <row r="64" spans="1:18" ht="20.100000000000001" customHeight="1">
      <c r="A64" s="117" t="s">
        <v>2050</v>
      </c>
      <c r="B64" s="117" t="s">
        <v>2051</v>
      </c>
      <c r="C64" s="126">
        <v>12</v>
      </c>
      <c r="D64" s="117" t="s">
        <v>2052</v>
      </c>
      <c r="E64" s="118">
        <f>단가표!F193</f>
        <v>0</v>
      </c>
      <c r="F64" s="118">
        <f t="shared" si="5"/>
        <v>0</v>
      </c>
      <c r="G64" s="118">
        <f>단가표!H193</f>
        <v>121094</v>
      </c>
      <c r="H64" s="118">
        <f t="shared" si="6"/>
        <v>1453128</v>
      </c>
      <c r="I64" s="118">
        <f>단가표!J193</f>
        <v>0</v>
      </c>
      <c r="J64" s="118">
        <f t="shared" si="7"/>
        <v>0</v>
      </c>
      <c r="K64" s="118">
        <f t="shared" si="1"/>
        <v>121094</v>
      </c>
      <c r="L64" s="118">
        <f t="shared" si="1"/>
        <v>1453128</v>
      </c>
      <c r="M64" s="126">
        <v>121094</v>
      </c>
      <c r="N64" s="119" t="s">
        <v>1146</v>
      </c>
      <c r="O64" s="119" t="s">
        <v>1148</v>
      </c>
      <c r="P64" s="119" t="s">
        <v>1451</v>
      </c>
      <c r="Q64" s="119" t="s">
        <v>1520</v>
      </c>
      <c r="R64" s="133">
        <f t="shared" si="0"/>
        <v>0</v>
      </c>
    </row>
    <row r="65" spans="1:18" s="122" customFormat="1" ht="20.100000000000001" customHeight="1">
      <c r="A65" s="120" t="s">
        <v>2021</v>
      </c>
      <c r="B65" s="120"/>
      <c r="C65" s="127"/>
      <c r="D65" s="120"/>
      <c r="E65" s="121"/>
      <c r="F65" s="121">
        <f>SUM(F34:F64)</f>
        <v>-120818341</v>
      </c>
      <c r="G65" s="121"/>
      <c r="H65" s="121">
        <f>SUM(H34:H64)</f>
        <v>417716985</v>
      </c>
      <c r="I65" s="121"/>
      <c r="J65" s="121">
        <f>SUM(J34:J64)</f>
        <v>201709754</v>
      </c>
      <c r="K65" s="121">
        <f t="shared" si="1"/>
        <v>0</v>
      </c>
      <c r="L65" s="121">
        <f t="shared" si="1"/>
        <v>498608398</v>
      </c>
      <c r="M65" s="126"/>
      <c r="N65" s="122" t="s">
        <v>1146</v>
      </c>
      <c r="O65" s="122" t="s">
        <v>1148</v>
      </c>
      <c r="P65" s="122" t="s">
        <v>1451</v>
      </c>
      <c r="R65" s="133">
        <f t="shared" si="0"/>
        <v>0</v>
      </c>
    </row>
    <row r="66" spans="1:18" s="116" customFormat="1" ht="20.100000000000001" customHeight="1">
      <c r="A66" s="114" t="s">
        <v>2053</v>
      </c>
      <c r="B66" s="114"/>
      <c r="C66" s="125"/>
      <c r="D66" s="114"/>
      <c r="E66" s="115"/>
      <c r="F66" s="115"/>
      <c r="G66" s="115"/>
      <c r="H66" s="115"/>
      <c r="I66" s="115"/>
      <c r="J66" s="115"/>
      <c r="K66" s="115">
        <f t="shared" si="1"/>
        <v>0</v>
      </c>
      <c r="L66" s="115">
        <f t="shared" si="1"/>
        <v>0</v>
      </c>
      <c r="M66" s="126"/>
      <c r="N66" s="116" t="s">
        <v>1146</v>
      </c>
      <c r="O66" s="116" t="s">
        <v>1148</v>
      </c>
      <c r="P66" s="116" t="s">
        <v>1524</v>
      </c>
      <c r="R66" s="133">
        <f t="shared" si="0"/>
        <v>0</v>
      </c>
    </row>
    <row r="67" spans="1:18" ht="20.100000000000001" customHeight="1">
      <c r="A67" s="117" t="s">
        <v>2054</v>
      </c>
      <c r="B67" s="117" t="s">
        <v>1964</v>
      </c>
      <c r="C67" s="126">
        <v>938.2</v>
      </c>
      <c r="D67" s="117" t="s">
        <v>1479</v>
      </c>
      <c r="E67" s="118">
        <f>단가표!F642</f>
        <v>29854</v>
      </c>
      <c r="F67" s="118">
        <f t="shared" ref="F67:F78" si="8">IF(ISERROR(TRUNC($C67*E67)),,(TRUNC($C67*E67)))</f>
        <v>28009022</v>
      </c>
      <c r="G67" s="118">
        <f>단가표!H642</f>
        <v>46774</v>
      </c>
      <c r="H67" s="118">
        <f t="shared" ref="H67:H78" si="9">IF(ISERROR(TRUNC($C67*G67)),,(TRUNC($C67*G67)))</f>
        <v>43883366</v>
      </c>
      <c r="I67" s="118">
        <f>단가표!J642</f>
        <v>6327</v>
      </c>
      <c r="J67" s="118">
        <f t="shared" ref="J67:J78" si="10">IF(ISERROR(TRUNC($C67*I67)),,(TRUNC($C67*I67)))</f>
        <v>5935991</v>
      </c>
      <c r="K67" s="118">
        <f t="shared" si="1"/>
        <v>82955</v>
      </c>
      <c r="L67" s="118">
        <f t="shared" si="1"/>
        <v>77828379</v>
      </c>
      <c r="M67" s="126">
        <v>82955</v>
      </c>
      <c r="N67" s="119" t="s">
        <v>1146</v>
      </c>
      <c r="O67" s="119" t="s">
        <v>1148</v>
      </c>
      <c r="P67" s="119" t="s">
        <v>1524</v>
      </c>
      <c r="Q67" s="119" t="s">
        <v>1525</v>
      </c>
      <c r="R67" s="133">
        <f t="shared" ref="R67:R130" si="11">M67-K67</f>
        <v>0</v>
      </c>
    </row>
    <row r="68" spans="1:18" ht="20.100000000000001" customHeight="1">
      <c r="A68" s="117" t="s">
        <v>2055</v>
      </c>
      <c r="B68" s="117" t="s">
        <v>1964</v>
      </c>
      <c r="C68" s="126">
        <v>152.5</v>
      </c>
      <c r="D68" s="117" t="s">
        <v>1479</v>
      </c>
      <c r="E68" s="118">
        <f>단가표!F643</f>
        <v>40127</v>
      </c>
      <c r="F68" s="118">
        <f t="shared" si="8"/>
        <v>6119367</v>
      </c>
      <c r="G68" s="118">
        <f>단가표!H643</f>
        <v>46774</v>
      </c>
      <c r="H68" s="118">
        <f t="shared" si="9"/>
        <v>7133035</v>
      </c>
      <c r="I68" s="118">
        <f>단가표!J643</f>
        <v>6327</v>
      </c>
      <c r="J68" s="118">
        <f t="shared" si="10"/>
        <v>964867</v>
      </c>
      <c r="K68" s="118">
        <f t="shared" ref="K68:L131" si="12">SUM(E68,G68,I68)</f>
        <v>93228</v>
      </c>
      <c r="L68" s="118">
        <f t="shared" si="12"/>
        <v>14217269</v>
      </c>
      <c r="M68" s="126">
        <v>93228</v>
      </c>
      <c r="N68" s="119" t="s">
        <v>1146</v>
      </c>
      <c r="O68" s="119" t="s">
        <v>1148</v>
      </c>
      <c r="P68" s="119" t="s">
        <v>1524</v>
      </c>
      <c r="Q68" s="119" t="s">
        <v>1528</v>
      </c>
      <c r="R68" s="133">
        <f t="shared" si="11"/>
        <v>0</v>
      </c>
    </row>
    <row r="69" spans="1:18" ht="20.100000000000001" customHeight="1">
      <c r="A69" s="117" t="s">
        <v>2056</v>
      </c>
      <c r="B69" s="117" t="s">
        <v>1501</v>
      </c>
      <c r="C69" s="126">
        <v>472.2</v>
      </c>
      <c r="D69" s="117" t="s">
        <v>1479</v>
      </c>
      <c r="E69" s="118">
        <f>단가표!F277</f>
        <v>13022</v>
      </c>
      <c r="F69" s="118">
        <f t="shared" si="8"/>
        <v>6148988</v>
      </c>
      <c r="G69" s="118">
        <f>단가표!H277</f>
        <v>28974</v>
      </c>
      <c r="H69" s="118">
        <f t="shared" si="9"/>
        <v>13681522</v>
      </c>
      <c r="I69" s="118">
        <f>단가표!J277</f>
        <v>0</v>
      </c>
      <c r="J69" s="118">
        <f t="shared" si="10"/>
        <v>0</v>
      </c>
      <c r="K69" s="118">
        <f t="shared" si="12"/>
        <v>41996</v>
      </c>
      <c r="L69" s="118">
        <f t="shared" si="12"/>
        <v>19830510</v>
      </c>
      <c r="M69" s="127">
        <v>41996</v>
      </c>
      <c r="N69" s="119" t="s">
        <v>1146</v>
      </c>
      <c r="O69" s="119" t="s">
        <v>1148</v>
      </c>
      <c r="P69" s="119" t="s">
        <v>1524</v>
      </c>
      <c r="Q69" s="119" t="s">
        <v>1530</v>
      </c>
      <c r="R69" s="133">
        <f t="shared" si="11"/>
        <v>0</v>
      </c>
    </row>
    <row r="70" spans="1:18" ht="20.100000000000001" customHeight="1">
      <c r="A70" s="117" t="s">
        <v>2057</v>
      </c>
      <c r="B70" s="117" t="s">
        <v>1534</v>
      </c>
      <c r="C70" s="126">
        <v>9</v>
      </c>
      <c r="D70" s="117" t="s">
        <v>2013</v>
      </c>
      <c r="E70" s="118">
        <f>단가표!F278</f>
        <v>312658</v>
      </c>
      <c r="F70" s="118">
        <f t="shared" si="8"/>
        <v>2813922</v>
      </c>
      <c r="G70" s="118">
        <f>단가표!H278</f>
        <v>608676</v>
      </c>
      <c r="H70" s="118">
        <f t="shared" si="9"/>
        <v>5478084</v>
      </c>
      <c r="I70" s="118">
        <f>단가표!J278</f>
        <v>0</v>
      </c>
      <c r="J70" s="118">
        <f t="shared" si="10"/>
        <v>0</v>
      </c>
      <c r="K70" s="118">
        <f t="shared" si="12"/>
        <v>921334</v>
      </c>
      <c r="L70" s="118">
        <f t="shared" si="12"/>
        <v>8292006</v>
      </c>
      <c r="M70" s="125">
        <v>921334</v>
      </c>
      <c r="N70" s="119" t="s">
        <v>1146</v>
      </c>
      <c r="O70" s="119" t="s">
        <v>1148</v>
      </c>
      <c r="P70" s="119" t="s">
        <v>1524</v>
      </c>
      <c r="Q70" s="119" t="s">
        <v>1532</v>
      </c>
      <c r="R70" s="133">
        <f t="shared" si="11"/>
        <v>0</v>
      </c>
    </row>
    <row r="71" spans="1:18" ht="20.100000000000001" customHeight="1">
      <c r="A71" s="117" t="s">
        <v>2058</v>
      </c>
      <c r="B71" s="117" t="s">
        <v>1534</v>
      </c>
      <c r="C71" s="126">
        <v>11</v>
      </c>
      <c r="D71" s="117" t="s">
        <v>2013</v>
      </c>
      <c r="E71" s="118">
        <f>단가표!F279</f>
        <v>347658</v>
      </c>
      <c r="F71" s="118">
        <f t="shared" si="8"/>
        <v>3824238</v>
      </c>
      <c r="G71" s="118">
        <f>단가표!H279</f>
        <v>605649</v>
      </c>
      <c r="H71" s="118">
        <f t="shared" si="9"/>
        <v>6662139</v>
      </c>
      <c r="I71" s="118">
        <f>단가표!J279</f>
        <v>0</v>
      </c>
      <c r="J71" s="118">
        <f t="shared" si="10"/>
        <v>0</v>
      </c>
      <c r="K71" s="118">
        <f t="shared" si="12"/>
        <v>953307</v>
      </c>
      <c r="L71" s="118">
        <f t="shared" si="12"/>
        <v>10486377</v>
      </c>
      <c r="M71" s="126">
        <v>953307</v>
      </c>
      <c r="N71" s="119" t="s">
        <v>1146</v>
      </c>
      <c r="O71" s="119" t="s">
        <v>1148</v>
      </c>
      <c r="P71" s="119" t="s">
        <v>1524</v>
      </c>
      <c r="Q71" s="119" t="s">
        <v>1535</v>
      </c>
      <c r="R71" s="133">
        <f t="shared" si="11"/>
        <v>0</v>
      </c>
    </row>
    <row r="72" spans="1:18" ht="20.100000000000001" customHeight="1">
      <c r="A72" s="117" t="s">
        <v>2057</v>
      </c>
      <c r="B72" s="117" t="s">
        <v>1538</v>
      </c>
      <c r="C72" s="126">
        <v>1</v>
      </c>
      <c r="D72" s="117" t="s">
        <v>2013</v>
      </c>
      <c r="E72" s="118">
        <f>단가표!F280</f>
        <v>333650</v>
      </c>
      <c r="F72" s="118">
        <f t="shared" si="8"/>
        <v>333650</v>
      </c>
      <c r="G72" s="118">
        <f>단가표!H280</f>
        <v>753039</v>
      </c>
      <c r="H72" s="118">
        <f t="shared" si="9"/>
        <v>753039</v>
      </c>
      <c r="I72" s="118">
        <f>단가표!J280</f>
        <v>0</v>
      </c>
      <c r="J72" s="118">
        <f t="shared" si="10"/>
        <v>0</v>
      </c>
      <c r="K72" s="118">
        <f t="shared" si="12"/>
        <v>1086689</v>
      </c>
      <c r="L72" s="118">
        <f t="shared" si="12"/>
        <v>1086689</v>
      </c>
      <c r="M72" s="126">
        <v>1086689</v>
      </c>
      <c r="N72" s="119" t="s">
        <v>1146</v>
      </c>
      <c r="O72" s="119" t="s">
        <v>1148</v>
      </c>
      <c r="P72" s="119" t="s">
        <v>1524</v>
      </c>
      <c r="Q72" s="119" t="s">
        <v>1537</v>
      </c>
      <c r="R72" s="133">
        <f t="shared" si="11"/>
        <v>0</v>
      </c>
    </row>
    <row r="73" spans="1:18" ht="20.100000000000001" customHeight="1">
      <c r="A73" s="117" t="s">
        <v>2058</v>
      </c>
      <c r="B73" s="117" t="s">
        <v>1538</v>
      </c>
      <c r="C73" s="126">
        <v>5</v>
      </c>
      <c r="D73" s="117" t="s">
        <v>2013</v>
      </c>
      <c r="E73" s="118">
        <f>단가표!F281</f>
        <v>368650</v>
      </c>
      <c r="F73" s="118">
        <f t="shared" si="8"/>
        <v>1843250</v>
      </c>
      <c r="G73" s="118">
        <f>단가표!H281</f>
        <v>750012</v>
      </c>
      <c r="H73" s="118">
        <f t="shared" si="9"/>
        <v>3750060</v>
      </c>
      <c r="I73" s="118">
        <f>단가표!J281</f>
        <v>0</v>
      </c>
      <c r="J73" s="118">
        <f t="shared" si="10"/>
        <v>0</v>
      </c>
      <c r="K73" s="118">
        <f t="shared" si="12"/>
        <v>1118662</v>
      </c>
      <c r="L73" s="118">
        <f t="shared" si="12"/>
        <v>5593310</v>
      </c>
      <c r="M73" s="126">
        <v>1118662</v>
      </c>
      <c r="N73" s="119" t="s">
        <v>1146</v>
      </c>
      <c r="O73" s="119" t="s">
        <v>1148</v>
      </c>
      <c r="P73" s="119" t="s">
        <v>1524</v>
      </c>
      <c r="Q73" s="119" t="s">
        <v>1539</v>
      </c>
      <c r="R73" s="133">
        <f t="shared" si="11"/>
        <v>0</v>
      </c>
    </row>
    <row r="74" spans="1:18" ht="20.100000000000001" customHeight="1">
      <c r="A74" s="117" t="s">
        <v>2059</v>
      </c>
      <c r="B74" s="117" t="s">
        <v>2060</v>
      </c>
      <c r="C74" s="126">
        <v>22.24</v>
      </c>
      <c r="D74" s="117" t="s">
        <v>1156</v>
      </c>
      <c r="E74" s="118">
        <f>단가표!F641</f>
        <v>0</v>
      </c>
      <c r="F74" s="118">
        <f t="shared" si="8"/>
        <v>0</v>
      </c>
      <c r="G74" s="118">
        <f>단가표!H641</f>
        <v>36328</v>
      </c>
      <c r="H74" s="118">
        <f t="shared" si="9"/>
        <v>807934</v>
      </c>
      <c r="I74" s="118">
        <f>단가표!J641</f>
        <v>0</v>
      </c>
      <c r="J74" s="118">
        <f t="shared" si="10"/>
        <v>0</v>
      </c>
      <c r="K74" s="118">
        <f t="shared" si="12"/>
        <v>36328</v>
      </c>
      <c r="L74" s="118">
        <f t="shared" si="12"/>
        <v>807934</v>
      </c>
      <c r="M74" s="126">
        <v>36328</v>
      </c>
      <c r="N74" s="119" t="s">
        <v>1146</v>
      </c>
      <c r="O74" s="119" t="s">
        <v>1148</v>
      </c>
      <c r="P74" s="119" t="s">
        <v>1524</v>
      </c>
      <c r="Q74" s="119" t="s">
        <v>1540</v>
      </c>
      <c r="R74" s="133">
        <f t="shared" si="11"/>
        <v>0</v>
      </c>
    </row>
    <row r="75" spans="1:18" ht="20.100000000000001" customHeight="1">
      <c r="A75" s="117" t="s">
        <v>2061</v>
      </c>
      <c r="B75" s="117" t="s">
        <v>1545</v>
      </c>
      <c r="C75" s="126">
        <v>82</v>
      </c>
      <c r="D75" s="117" t="s">
        <v>2013</v>
      </c>
      <c r="E75" s="118">
        <f>단가표!F644</f>
        <v>38956</v>
      </c>
      <c r="F75" s="118">
        <f t="shared" si="8"/>
        <v>3194392</v>
      </c>
      <c r="G75" s="118">
        <f>단가표!H644</f>
        <v>102604</v>
      </c>
      <c r="H75" s="118">
        <f t="shared" si="9"/>
        <v>8413528</v>
      </c>
      <c r="I75" s="118">
        <f>단가표!J644</f>
        <v>0</v>
      </c>
      <c r="J75" s="118">
        <f t="shared" si="10"/>
        <v>0</v>
      </c>
      <c r="K75" s="118">
        <f t="shared" si="12"/>
        <v>141560</v>
      </c>
      <c r="L75" s="118">
        <f t="shared" si="12"/>
        <v>11607920</v>
      </c>
      <c r="M75" s="126">
        <v>141560</v>
      </c>
      <c r="N75" s="119" t="s">
        <v>1146</v>
      </c>
      <c r="O75" s="119" t="s">
        <v>1148</v>
      </c>
      <c r="P75" s="119" t="s">
        <v>1524</v>
      </c>
      <c r="Q75" s="119" t="s">
        <v>1543</v>
      </c>
      <c r="R75" s="133">
        <f t="shared" si="11"/>
        <v>0</v>
      </c>
    </row>
    <row r="76" spans="1:18" ht="20.100000000000001" customHeight="1">
      <c r="A76" s="117" t="s">
        <v>2062</v>
      </c>
      <c r="B76" s="117" t="s">
        <v>1548</v>
      </c>
      <c r="C76" s="126">
        <v>143</v>
      </c>
      <c r="D76" s="117" t="s">
        <v>2063</v>
      </c>
      <c r="E76" s="118">
        <f>단가표!F97</f>
        <v>1800</v>
      </c>
      <c r="F76" s="118">
        <f t="shared" si="8"/>
        <v>257400</v>
      </c>
      <c r="G76" s="118">
        <f>단가표!H97</f>
        <v>0</v>
      </c>
      <c r="H76" s="118">
        <f t="shared" si="9"/>
        <v>0</v>
      </c>
      <c r="I76" s="118">
        <f>단가표!J97</f>
        <v>0</v>
      </c>
      <c r="J76" s="118">
        <f t="shared" si="10"/>
        <v>0</v>
      </c>
      <c r="K76" s="118">
        <f t="shared" si="12"/>
        <v>1800</v>
      </c>
      <c r="L76" s="118">
        <f t="shared" si="12"/>
        <v>257400</v>
      </c>
      <c r="M76" s="126">
        <v>1800</v>
      </c>
      <c r="N76" s="119" t="s">
        <v>1146</v>
      </c>
      <c r="O76" s="119" t="s">
        <v>1148</v>
      </c>
      <c r="P76" s="119" t="s">
        <v>1524</v>
      </c>
      <c r="Q76" s="119" t="s">
        <v>1546</v>
      </c>
      <c r="R76" s="133">
        <f t="shared" si="11"/>
        <v>0</v>
      </c>
    </row>
    <row r="77" spans="1:18" ht="20.100000000000001" customHeight="1">
      <c r="A77" s="117" t="s">
        <v>2062</v>
      </c>
      <c r="B77" s="117" t="s">
        <v>1551</v>
      </c>
      <c r="C77" s="126">
        <v>49</v>
      </c>
      <c r="D77" s="117" t="s">
        <v>2063</v>
      </c>
      <c r="E77" s="118">
        <f>단가표!F98</f>
        <v>3100</v>
      </c>
      <c r="F77" s="118">
        <f t="shared" si="8"/>
        <v>151900</v>
      </c>
      <c r="G77" s="118">
        <f>단가표!H98</f>
        <v>0</v>
      </c>
      <c r="H77" s="118">
        <f t="shared" si="9"/>
        <v>0</v>
      </c>
      <c r="I77" s="118">
        <f>단가표!J98</f>
        <v>0</v>
      </c>
      <c r="J77" s="118">
        <f t="shared" si="10"/>
        <v>0</v>
      </c>
      <c r="K77" s="118">
        <f t="shared" si="12"/>
        <v>3100</v>
      </c>
      <c r="L77" s="118">
        <f t="shared" si="12"/>
        <v>151900</v>
      </c>
      <c r="M77" s="126">
        <v>3100</v>
      </c>
      <c r="N77" s="119" t="s">
        <v>1146</v>
      </c>
      <c r="O77" s="119" t="s">
        <v>1148</v>
      </c>
      <c r="P77" s="119" t="s">
        <v>1524</v>
      </c>
      <c r="Q77" s="119" t="s">
        <v>1550</v>
      </c>
      <c r="R77" s="133">
        <f t="shared" si="11"/>
        <v>0</v>
      </c>
    </row>
    <row r="78" spans="1:18" ht="20.100000000000001" customHeight="1">
      <c r="A78" s="117" t="s">
        <v>2064</v>
      </c>
      <c r="B78" s="117" t="s">
        <v>1155</v>
      </c>
      <c r="C78" s="126">
        <v>0.54</v>
      </c>
      <c r="D78" s="117" t="s">
        <v>1156</v>
      </c>
      <c r="E78" s="118">
        <f>단가표!F630</f>
        <v>0</v>
      </c>
      <c r="F78" s="118">
        <f t="shared" si="8"/>
        <v>0</v>
      </c>
      <c r="G78" s="118">
        <f>단가표!H630</f>
        <v>116825</v>
      </c>
      <c r="H78" s="118">
        <f t="shared" si="9"/>
        <v>63085</v>
      </c>
      <c r="I78" s="118">
        <f>단가표!J630</f>
        <v>0</v>
      </c>
      <c r="J78" s="118">
        <f t="shared" si="10"/>
        <v>0</v>
      </c>
      <c r="K78" s="118">
        <f t="shared" si="12"/>
        <v>116825</v>
      </c>
      <c r="L78" s="118">
        <f t="shared" si="12"/>
        <v>63085</v>
      </c>
      <c r="M78" s="126">
        <v>116825</v>
      </c>
      <c r="N78" s="119" t="s">
        <v>1146</v>
      </c>
      <c r="O78" s="119" t="s">
        <v>1148</v>
      </c>
      <c r="P78" s="119" t="s">
        <v>1524</v>
      </c>
      <c r="Q78" s="119" t="s">
        <v>1552</v>
      </c>
      <c r="R78" s="133">
        <f t="shared" si="11"/>
        <v>0</v>
      </c>
    </row>
    <row r="79" spans="1:18" s="122" customFormat="1" ht="20.100000000000001" customHeight="1">
      <c r="A79" s="120" t="s">
        <v>2021</v>
      </c>
      <c r="B79" s="120"/>
      <c r="C79" s="127"/>
      <c r="D79" s="120"/>
      <c r="E79" s="121"/>
      <c r="F79" s="121">
        <f>SUM(F66:F78)</f>
        <v>52696129</v>
      </c>
      <c r="G79" s="121"/>
      <c r="H79" s="121">
        <f>SUM(H66:H78)</f>
        <v>90625792</v>
      </c>
      <c r="I79" s="121"/>
      <c r="J79" s="121">
        <f>SUM(J66:J78)</f>
        <v>6900858</v>
      </c>
      <c r="K79" s="121">
        <f t="shared" si="12"/>
        <v>0</v>
      </c>
      <c r="L79" s="121">
        <f t="shared" si="12"/>
        <v>150222779</v>
      </c>
      <c r="M79" s="126"/>
      <c r="N79" s="122" t="s">
        <v>1146</v>
      </c>
      <c r="O79" s="122" t="s">
        <v>1148</v>
      </c>
      <c r="P79" s="122" t="s">
        <v>1524</v>
      </c>
      <c r="R79" s="133">
        <f t="shared" si="11"/>
        <v>0</v>
      </c>
    </row>
    <row r="80" spans="1:18" s="116" customFormat="1" ht="20.100000000000001" customHeight="1">
      <c r="A80" s="114" t="s">
        <v>2065</v>
      </c>
      <c r="B80" s="114"/>
      <c r="C80" s="125"/>
      <c r="D80" s="114"/>
      <c r="E80" s="115"/>
      <c r="F80" s="115"/>
      <c r="G80" s="115"/>
      <c r="H80" s="115"/>
      <c r="I80" s="115"/>
      <c r="J80" s="115"/>
      <c r="K80" s="115">
        <f t="shared" si="12"/>
        <v>0</v>
      </c>
      <c r="L80" s="115">
        <f t="shared" si="12"/>
        <v>0</v>
      </c>
      <c r="M80" s="126"/>
      <c r="N80" s="116" t="s">
        <v>1146</v>
      </c>
      <c r="O80" s="116" t="s">
        <v>1148</v>
      </c>
      <c r="P80" s="116" t="s">
        <v>1554</v>
      </c>
      <c r="R80" s="133">
        <f t="shared" si="11"/>
        <v>0</v>
      </c>
    </row>
    <row r="81" spans="1:18" ht="20.100000000000001" customHeight="1">
      <c r="A81" s="117" t="s">
        <v>2066</v>
      </c>
      <c r="B81" s="117" t="s">
        <v>2067</v>
      </c>
      <c r="C81" s="126">
        <v>18534.09</v>
      </c>
      <c r="D81" s="117" t="s">
        <v>1173</v>
      </c>
      <c r="E81" s="118">
        <f>단가표!F660</f>
        <v>110</v>
      </c>
      <c r="F81" s="118">
        <f t="shared" ref="F81:F113" si="13">IF(ISERROR(TRUNC($C81*E81)),,(TRUNC($C81*E81)))</f>
        <v>2038749</v>
      </c>
      <c r="G81" s="118">
        <f>단가표!H660</f>
        <v>245</v>
      </c>
      <c r="H81" s="118">
        <f t="shared" ref="H81:H113" si="14">IF(ISERROR(TRUNC($C81*G81)),,(TRUNC($C81*G81)))</f>
        <v>4540852</v>
      </c>
      <c r="I81" s="118">
        <f>단가표!J660</f>
        <v>108</v>
      </c>
      <c r="J81" s="118">
        <f t="shared" ref="J81:J113" si="15">IF(ISERROR(TRUNC($C81*I81)),,(TRUNC($C81*I81)))</f>
        <v>2001681</v>
      </c>
      <c r="K81" s="118">
        <f t="shared" si="12"/>
        <v>463</v>
      </c>
      <c r="L81" s="118">
        <f t="shared" si="12"/>
        <v>8581282</v>
      </c>
      <c r="M81" s="126">
        <v>463</v>
      </c>
      <c r="N81" s="119" t="s">
        <v>1146</v>
      </c>
      <c r="O81" s="119" t="s">
        <v>1148</v>
      </c>
      <c r="P81" s="119" t="s">
        <v>1554</v>
      </c>
      <c r="Q81" s="119" t="s">
        <v>1555</v>
      </c>
      <c r="R81" s="133">
        <f t="shared" si="11"/>
        <v>0</v>
      </c>
    </row>
    <row r="82" spans="1:18" ht="20.100000000000001" customHeight="1">
      <c r="A82" s="117" t="s">
        <v>2066</v>
      </c>
      <c r="B82" s="117" t="s">
        <v>2068</v>
      </c>
      <c r="C82" s="126">
        <v>6189.2</v>
      </c>
      <c r="D82" s="117" t="s">
        <v>1173</v>
      </c>
      <c r="E82" s="118">
        <f>단가표!F506</f>
        <v>221</v>
      </c>
      <c r="F82" s="118">
        <f t="shared" si="13"/>
        <v>1367813</v>
      </c>
      <c r="G82" s="118">
        <f>단가표!H506</f>
        <v>490</v>
      </c>
      <c r="H82" s="118">
        <f t="shared" si="14"/>
        <v>3032708</v>
      </c>
      <c r="I82" s="118">
        <f>단가표!J506</f>
        <v>217</v>
      </c>
      <c r="J82" s="118">
        <f t="shared" si="15"/>
        <v>1343056</v>
      </c>
      <c r="K82" s="118">
        <f t="shared" si="12"/>
        <v>928</v>
      </c>
      <c r="L82" s="118">
        <f t="shared" si="12"/>
        <v>5743577</v>
      </c>
      <c r="M82" s="126">
        <v>928</v>
      </c>
      <c r="N82" s="119" t="s">
        <v>1146</v>
      </c>
      <c r="O82" s="119" t="s">
        <v>1148</v>
      </c>
      <c r="P82" s="119" t="s">
        <v>1554</v>
      </c>
      <c r="Q82" s="119" t="s">
        <v>1558</v>
      </c>
      <c r="R82" s="133">
        <f t="shared" si="11"/>
        <v>0</v>
      </c>
    </row>
    <row r="83" spans="1:18" ht="20.100000000000001" customHeight="1">
      <c r="A83" s="117" t="s">
        <v>2069</v>
      </c>
      <c r="B83" s="117" t="s">
        <v>2067</v>
      </c>
      <c r="C83" s="126">
        <v>8947.76</v>
      </c>
      <c r="D83" s="117" t="s">
        <v>1173</v>
      </c>
      <c r="E83" s="118">
        <f>단가표!F512</f>
        <v>110</v>
      </c>
      <c r="F83" s="118">
        <f t="shared" si="13"/>
        <v>984253</v>
      </c>
      <c r="G83" s="118">
        <f>단가표!H512</f>
        <v>245</v>
      </c>
      <c r="H83" s="118">
        <f t="shared" si="14"/>
        <v>2192201</v>
      </c>
      <c r="I83" s="118">
        <f>단가표!J512</f>
        <v>108</v>
      </c>
      <c r="J83" s="118">
        <f t="shared" si="15"/>
        <v>966358</v>
      </c>
      <c r="K83" s="118">
        <f t="shared" si="12"/>
        <v>463</v>
      </c>
      <c r="L83" s="118">
        <f t="shared" si="12"/>
        <v>4142812</v>
      </c>
      <c r="M83" s="126">
        <v>463</v>
      </c>
      <c r="N83" s="119" t="s">
        <v>1146</v>
      </c>
      <c r="O83" s="119" t="s">
        <v>1148</v>
      </c>
      <c r="P83" s="119" t="s">
        <v>1554</v>
      </c>
      <c r="Q83" s="119" t="s">
        <v>1560</v>
      </c>
      <c r="R83" s="133">
        <f t="shared" si="11"/>
        <v>0</v>
      </c>
    </row>
    <row r="84" spans="1:18" ht="20.100000000000001" customHeight="1">
      <c r="A84" s="117" t="s">
        <v>1965</v>
      </c>
      <c r="B84" s="117" t="s">
        <v>2070</v>
      </c>
      <c r="C84" s="126">
        <v>36765.82</v>
      </c>
      <c r="D84" s="117" t="s">
        <v>1173</v>
      </c>
      <c r="E84" s="118">
        <f>단가표!F657</f>
        <v>116</v>
      </c>
      <c r="F84" s="118">
        <f t="shared" si="13"/>
        <v>4264835</v>
      </c>
      <c r="G84" s="118">
        <f>단가표!H657</f>
        <v>3</v>
      </c>
      <c r="H84" s="118">
        <f t="shared" si="14"/>
        <v>110297</v>
      </c>
      <c r="I84" s="118">
        <f>단가표!J657</f>
        <v>1</v>
      </c>
      <c r="J84" s="118">
        <f t="shared" si="15"/>
        <v>36765</v>
      </c>
      <c r="K84" s="118">
        <f t="shared" si="12"/>
        <v>120</v>
      </c>
      <c r="L84" s="118">
        <f t="shared" si="12"/>
        <v>4411897</v>
      </c>
      <c r="M84" s="126">
        <v>120</v>
      </c>
      <c r="N84" s="119" t="s">
        <v>1146</v>
      </c>
      <c r="O84" s="119" t="s">
        <v>1148</v>
      </c>
      <c r="P84" s="119" t="s">
        <v>1554</v>
      </c>
      <c r="Q84" s="119" t="s">
        <v>1562</v>
      </c>
      <c r="R84" s="133">
        <f t="shared" si="11"/>
        <v>0</v>
      </c>
    </row>
    <row r="85" spans="1:18" ht="20.100000000000001" customHeight="1">
      <c r="A85" s="117" t="s">
        <v>2071</v>
      </c>
      <c r="B85" s="117" t="s">
        <v>1966</v>
      </c>
      <c r="C85" s="126">
        <v>4385.2</v>
      </c>
      <c r="D85" s="117" t="s">
        <v>1513</v>
      </c>
      <c r="E85" s="118">
        <f>단가표!F99</f>
        <v>39945</v>
      </c>
      <c r="F85" s="118">
        <f t="shared" si="13"/>
        <v>175166814</v>
      </c>
      <c r="G85" s="118">
        <f>단가표!H99</f>
        <v>0</v>
      </c>
      <c r="H85" s="118">
        <f t="shared" si="14"/>
        <v>0</v>
      </c>
      <c r="I85" s="118">
        <f>단가표!J99</f>
        <v>0</v>
      </c>
      <c r="J85" s="118">
        <f t="shared" si="15"/>
        <v>0</v>
      </c>
      <c r="K85" s="118">
        <f t="shared" si="12"/>
        <v>39945</v>
      </c>
      <c r="L85" s="118">
        <f t="shared" si="12"/>
        <v>175166814</v>
      </c>
      <c r="M85" s="127">
        <v>39945</v>
      </c>
      <c r="N85" s="119" t="s">
        <v>1146</v>
      </c>
      <c r="O85" s="119" t="s">
        <v>1148</v>
      </c>
      <c r="P85" s="119" t="s">
        <v>1554</v>
      </c>
      <c r="Q85" s="119" t="s">
        <v>1565</v>
      </c>
      <c r="R85" s="133">
        <f t="shared" si="11"/>
        <v>0</v>
      </c>
    </row>
    <row r="86" spans="1:18" ht="20.100000000000001" customHeight="1">
      <c r="A86" s="117" t="s">
        <v>2072</v>
      </c>
      <c r="B86" s="117" t="s">
        <v>2067</v>
      </c>
      <c r="C86" s="126">
        <v>18534.09</v>
      </c>
      <c r="D86" s="117" t="s">
        <v>1173</v>
      </c>
      <c r="E86" s="118">
        <f>단가표!F659</f>
        <v>110</v>
      </c>
      <c r="F86" s="118">
        <f t="shared" si="13"/>
        <v>2038749</v>
      </c>
      <c r="G86" s="118">
        <f>단가표!H659</f>
        <v>245</v>
      </c>
      <c r="H86" s="118">
        <f t="shared" si="14"/>
        <v>4540852</v>
      </c>
      <c r="I86" s="118">
        <f>단가표!J659</f>
        <v>108</v>
      </c>
      <c r="J86" s="118">
        <f t="shared" si="15"/>
        <v>2001681</v>
      </c>
      <c r="K86" s="118">
        <f t="shared" si="12"/>
        <v>463</v>
      </c>
      <c r="L86" s="118">
        <f t="shared" si="12"/>
        <v>8581282</v>
      </c>
      <c r="M86" s="125">
        <v>463</v>
      </c>
      <c r="N86" s="119" t="s">
        <v>1146</v>
      </c>
      <c r="O86" s="119" t="s">
        <v>1148</v>
      </c>
      <c r="P86" s="119" t="s">
        <v>1554</v>
      </c>
      <c r="Q86" s="119" t="s">
        <v>1568</v>
      </c>
      <c r="R86" s="133">
        <f t="shared" si="11"/>
        <v>0</v>
      </c>
    </row>
    <row r="87" spans="1:18" ht="20.100000000000001" customHeight="1">
      <c r="A87" s="117" t="s">
        <v>1965</v>
      </c>
      <c r="B87" s="117" t="s">
        <v>2070</v>
      </c>
      <c r="C87" s="126">
        <v>18534.09</v>
      </c>
      <c r="D87" s="117" t="s">
        <v>1173</v>
      </c>
      <c r="E87" s="118">
        <f>단가표!F657</f>
        <v>116</v>
      </c>
      <c r="F87" s="118">
        <f t="shared" si="13"/>
        <v>2149954</v>
      </c>
      <c r="G87" s="118">
        <f>단가표!H657</f>
        <v>3</v>
      </c>
      <c r="H87" s="118">
        <f t="shared" si="14"/>
        <v>55602</v>
      </c>
      <c r="I87" s="118">
        <f>단가표!J657</f>
        <v>1</v>
      </c>
      <c r="J87" s="118">
        <f t="shared" si="15"/>
        <v>18534</v>
      </c>
      <c r="K87" s="118">
        <f t="shared" si="12"/>
        <v>120</v>
      </c>
      <c r="L87" s="118">
        <f t="shared" si="12"/>
        <v>2224090</v>
      </c>
      <c r="M87" s="126">
        <v>120</v>
      </c>
      <c r="N87" s="119" t="s">
        <v>1146</v>
      </c>
      <c r="O87" s="119" t="s">
        <v>1148</v>
      </c>
      <c r="P87" s="119" t="s">
        <v>1554</v>
      </c>
      <c r="Q87" s="119" t="s">
        <v>1562</v>
      </c>
      <c r="R87" s="133">
        <f t="shared" si="11"/>
        <v>0</v>
      </c>
    </row>
    <row r="88" spans="1:18" ht="20.100000000000001" customHeight="1">
      <c r="A88" s="117" t="s">
        <v>2071</v>
      </c>
      <c r="B88" s="117" t="s">
        <v>1967</v>
      </c>
      <c r="C88" s="126">
        <v>2620.1999999999998</v>
      </c>
      <c r="D88" s="117" t="s">
        <v>1513</v>
      </c>
      <c r="E88" s="118">
        <f>단가표!F100</f>
        <v>38500</v>
      </c>
      <c r="F88" s="118">
        <f t="shared" si="13"/>
        <v>100877700</v>
      </c>
      <c r="G88" s="118">
        <f>단가표!H100</f>
        <v>0</v>
      </c>
      <c r="H88" s="118">
        <f t="shared" si="14"/>
        <v>0</v>
      </c>
      <c r="I88" s="118">
        <f>단가표!J100</f>
        <v>0</v>
      </c>
      <c r="J88" s="118">
        <f t="shared" si="15"/>
        <v>0</v>
      </c>
      <c r="K88" s="118">
        <f t="shared" si="12"/>
        <v>38500</v>
      </c>
      <c r="L88" s="118">
        <f t="shared" si="12"/>
        <v>100877700</v>
      </c>
      <c r="M88" s="126">
        <v>38500</v>
      </c>
      <c r="N88" s="119" t="s">
        <v>1146</v>
      </c>
      <c r="O88" s="119" t="s">
        <v>1148</v>
      </c>
      <c r="P88" s="119" t="s">
        <v>1554</v>
      </c>
      <c r="Q88" s="119" t="s">
        <v>1570</v>
      </c>
      <c r="R88" s="133">
        <f t="shared" si="11"/>
        <v>0</v>
      </c>
    </row>
    <row r="89" spans="1:18" ht="20.100000000000001" customHeight="1">
      <c r="A89" s="117" t="s">
        <v>2073</v>
      </c>
      <c r="B89" s="117" t="s">
        <v>1968</v>
      </c>
      <c r="C89" s="126">
        <v>31861.71</v>
      </c>
      <c r="D89" s="117" t="s">
        <v>1173</v>
      </c>
      <c r="E89" s="118">
        <f>단가표!F658</f>
        <v>185</v>
      </c>
      <c r="F89" s="118">
        <f t="shared" si="13"/>
        <v>5894416</v>
      </c>
      <c r="G89" s="118">
        <f>단가표!H658</f>
        <v>338</v>
      </c>
      <c r="H89" s="118">
        <f t="shared" si="14"/>
        <v>10769257</v>
      </c>
      <c r="I89" s="118">
        <f>단가표!J658</f>
        <v>176</v>
      </c>
      <c r="J89" s="118">
        <f t="shared" si="15"/>
        <v>5607660</v>
      </c>
      <c r="K89" s="118">
        <f t="shared" si="12"/>
        <v>699</v>
      </c>
      <c r="L89" s="118">
        <f t="shared" si="12"/>
        <v>22271333</v>
      </c>
      <c r="M89" s="126">
        <v>699</v>
      </c>
      <c r="N89" s="119" t="s">
        <v>1146</v>
      </c>
      <c r="O89" s="119" t="s">
        <v>1148</v>
      </c>
      <c r="P89" s="119" t="s">
        <v>1554</v>
      </c>
      <c r="Q89" s="119" t="s">
        <v>1572</v>
      </c>
      <c r="R89" s="133">
        <f t="shared" si="11"/>
        <v>0</v>
      </c>
    </row>
    <row r="90" spans="1:18" ht="20.100000000000001" customHeight="1">
      <c r="A90" s="117" t="s">
        <v>1965</v>
      </c>
      <c r="B90" s="117" t="s">
        <v>2070</v>
      </c>
      <c r="C90" s="126">
        <v>31861.71</v>
      </c>
      <c r="D90" s="117" t="s">
        <v>1173</v>
      </c>
      <c r="E90" s="118">
        <f>단가표!F657</f>
        <v>116</v>
      </c>
      <c r="F90" s="118">
        <f t="shared" si="13"/>
        <v>3695958</v>
      </c>
      <c r="G90" s="118">
        <f>단가표!H657</f>
        <v>3</v>
      </c>
      <c r="H90" s="118">
        <f t="shared" si="14"/>
        <v>95585</v>
      </c>
      <c r="I90" s="118">
        <f>단가표!J657</f>
        <v>1</v>
      </c>
      <c r="J90" s="118">
        <f t="shared" si="15"/>
        <v>31861</v>
      </c>
      <c r="K90" s="118">
        <f t="shared" si="12"/>
        <v>120</v>
      </c>
      <c r="L90" s="118">
        <f t="shared" si="12"/>
        <v>3823404</v>
      </c>
      <c r="M90" s="126">
        <v>120</v>
      </c>
      <c r="N90" s="119" t="s">
        <v>1146</v>
      </c>
      <c r="O90" s="119" t="s">
        <v>1148</v>
      </c>
      <c r="P90" s="119" t="s">
        <v>1554</v>
      </c>
      <c r="Q90" s="119" t="s">
        <v>1562</v>
      </c>
      <c r="R90" s="133">
        <f t="shared" si="11"/>
        <v>0</v>
      </c>
    </row>
    <row r="91" spans="1:18" ht="20.100000000000001" customHeight="1">
      <c r="A91" s="117" t="s">
        <v>1965</v>
      </c>
      <c r="B91" s="117" t="s">
        <v>2074</v>
      </c>
      <c r="C91" s="126">
        <v>30413</v>
      </c>
      <c r="D91" s="117" t="s">
        <v>1173</v>
      </c>
      <c r="E91" s="118">
        <f>단가표!F656</f>
        <v>289</v>
      </c>
      <c r="F91" s="118">
        <f t="shared" si="13"/>
        <v>8789357</v>
      </c>
      <c r="G91" s="118">
        <f>단가표!H656</f>
        <v>3</v>
      </c>
      <c r="H91" s="118">
        <f t="shared" si="14"/>
        <v>91239</v>
      </c>
      <c r="I91" s="118">
        <f>단가표!J656</f>
        <v>1</v>
      </c>
      <c r="J91" s="118">
        <f t="shared" si="15"/>
        <v>30413</v>
      </c>
      <c r="K91" s="118">
        <f t="shared" si="12"/>
        <v>293</v>
      </c>
      <c r="L91" s="118">
        <f t="shared" si="12"/>
        <v>8911009</v>
      </c>
      <c r="M91" s="126">
        <v>293</v>
      </c>
      <c r="N91" s="119" t="s">
        <v>1146</v>
      </c>
      <c r="O91" s="119" t="s">
        <v>1148</v>
      </c>
      <c r="P91" s="119" t="s">
        <v>1554</v>
      </c>
      <c r="Q91" s="119" t="s">
        <v>1575</v>
      </c>
      <c r="R91" s="133">
        <f t="shared" si="11"/>
        <v>0</v>
      </c>
    </row>
    <row r="92" spans="1:18" ht="20.100000000000001" customHeight="1">
      <c r="A92" s="117" t="s">
        <v>2071</v>
      </c>
      <c r="B92" s="117" t="s">
        <v>1969</v>
      </c>
      <c r="C92" s="126">
        <v>10646.6</v>
      </c>
      <c r="D92" s="117" t="s">
        <v>1513</v>
      </c>
      <c r="E92" s="118">
        <f>단가표!F101</f>
        <v>35772</v>
      </c>
      <c r="F92" s="118">
        <f t="shared" si="13"/>
        <v>380850175</v>
      </c>
      <c r="G92" s="118">
        <f>단가표!H101</f>
        <v>0</v>
      </c>
      <c r="H92" s="118">
        <f t="shared" si="14"/>
        <v>0</v>
      </c>
      <c r="I92" s="118">
        <f>단가표!J101</f>
        <v>0</v>
      </c>
      <c r="J92" s="118">
        <f t="shared" si="15"/>
        <v>0</v>
      </c>
      <c r="K92" s="118">
        <f t="shared" si="12"/>
        <v>35772</v>
      </c>
      <c r="L92" s="118">
        <f t="shared" si="12"/>
        <v>380850175</v>
      </c>
      <c r="M92" s="126">
        <v>35772</v>
      </c>
      <c r="N92" s="119" t="s">
        <v>1146</v>
      </c>
      <c r="O92" s="119" t="s">
        <v>1148</v>
      </c>
      <c r="P92" s="119" t="s">
        <v>1554</v>
      </c>
      <c r="Q92" s="119" t="s">
        <v>1577</v>
      </c>
      <c r="R92" s="133">
        <f t="shared" si="11"/>
        <v>0</v>
      </c>
    </row>
    <row r="93" spans="1:18" ht="20.100000000000001" customHeight="1">
      <c r="A93" s="117" t="s">
        <v>2075</v>
      </c>
      <c r="B93" s="117" t="s">
        <v>2076</v>
      </c>
      <c r="C93" s="126">
        <v>6082.6</v>
      </c>
      <c r="D93" s="117" t="s">
        <v>1156</v>
      </c>
      <c r="E93" s="118">
        <f>단가표!F655</f>
        <v>1185</v>
      </c>
      <c r="F93" s="118">
        <f t="shared" si="13"/>
        <v>7207881</v>
      </c>
      <c r="G93" s="118">
        <f>단가표!H655</f>
        <v>1518</v>
      </c>
      <c r="H93" s="118">
        <f t="shared" si="14"/>
        <v>9233386</v>
      </c>
      <c r="I93" s="118">
        <f>단가표!J655</f>
        <v>944</v>
      </c>
      <c r="J93" s="118">
        <f t="shared" si="15"/>
        <v>5741974</v>
      </c>
      <c r="K93" s="118">
        <f t="shared" si="12"/>
        <v>3647</v>
      </c>
      <c r="L93" s="118">
        <f t="shared" si="12"/>
        <v>22183241</v>
      </c>
      <c r="M93" s="126">
        <v>3647</v>
      </c>
      <c r="N93" s="119" t="s">
        <v>1146</v>
      </c>
      <c r="O93" s="119" t="s">
        <v>1148</v>
      </c>
      <c r="P93" s="119" t="s">
        <v>1554</v>
      </c>
      <c r="Q93" s="119" t="s">
        <v>1579</v>
      </c>
      <c r="R93" s="133">
        <f t="shared" si="11"/>
        <v>0</v>
      </c>
    </row>
    <row r="94" spans="1:18" ht="20.100000000000001" customHeight="1">
      <c r="A94" s="117" t="s">
        <v>2075</v>
      </c>
      <c r="B94" s="117" t="s">
        <v>2077</v>
      </c>
      <c r="C94" s="126">
        <v>279.06</v>
      </c>
      <c r="D94" s="117" t="s">
        <v>1156</v>
      </c>
      <c r="E94" s="118">
        <f>단가표!F654</f>
        <v>2861</v>
      </c>
      <c r="F94" s="118">
        <f t="shared" si="13"/>
        <v>798390</v>
      </c>
      <c r="G94" s="118">
        <f>단가표!H654</f>
        <v>3653</v>
      </c>
      <c r="H94" s="118">
        <f t="shared" si="14"/>
        <v>1019406</v>
      </c>
      <c r="I94" s="118">
        <f>단가표!J654</f>
        <v>2299</v>
      </c>
      <c r="J94" s="118">
        <f t="shared" si="15"/>
        <v>641558</v>
      </c>
      <c r="K94" s="118">
        <f t="shared" si="12"/>
        <v>8813</v>
      </c>
      <c r="L94" s="118">
        <f t="shared" si="12"/>
        <v>2459354</v>
      </c>
      <c r="M94" s="126">
        <v>8813</v>
      </c>
      <c r="N94" s="119" t="s">
        <v>1146</v>
      </c>
      <c r="O94" s="119" t="s">
        <v>1148</v>
      </c>
      <c r="P94" s="119" t="s">
        <v>1554</v>
      </c>
      <c r="Q94" s="119" t="s">
        <v>1582</v>
      </c>
      <c r="R94" s="133">
        <f t="shared" si="11"/>
        <v>0</v>
      </c>
    </row>
    <row r="95" spans="1:18" ht="20.100000000000001" customHeight="1">
      <c r="A95" s="117" t="s">
        <v>2078</v>
      </c>
      <c r="B95" s="117" t="s">
        <v>2076</v>
      </c>
      <c r="C95" s="126">
        <v>12460.33</v>
      </c>
      <c r="D95" s="117" t="s">
        <v>1156</v>
      </c>
      <c r="E95" s="118">
        <f>단가표!F653</f>
        <v>1087</v>
      </c>
      <c r="F95" s="118">
        <f t="shared" si="13"/>
        <v>13544378</v>
      </c>
      <c r="G95" s="118">
        <f>단가표!H653</f>
        <v>1260</v>
      </c>
      <c r="H95" s="118">
        <f t="shared" si="14"/>
        <v>15700015</v>
      </c>
      <c r="I95" s="118">
        <f>단가표!J653</f>
        <v>866</v>
      </c>
      <c r="J95" s="118">
        <f t="shared" si="15"/>
        <v>10790645</v>
      </c>
      <c r="K95" s="118">
        <f t="shared" si="12"/>
        <v>3213</v>
      </c>
      <c r="L95" s="118">
        <f t="shared" si="12"/>
        <v>40035038</v>
      </c>
      <c r="M95" s="126">
        <v>3213</v>
      </c>
      <c r="N95" s="119" t="s">
        <v>1146</v>
      </c>
      <c r="O95" s="119" t="s">
        <v>1148</v>
      </c>
      <c r="P95" s="119" t="s">
        <v>1554</v>
      </c>
      <c r="Q95" s="119" t="s">
        <v>1584</v>
      </c>
      <c r="R95" s="133">
        <f t="shared" si="11"/>
        <v>0</v>
      </c>
    </row>
    <row r="96" spans="1:18" ht="20.100000000000001" customHeight="1">
      <c r="A96" s="117" t="s">
        <v>2079</v>
      </c>
      <c r="B96" s="117" t="s">
        <v>2080</v>
      </c>
      <c r="C96" s="126">
        <v>19607.88</v>
      </c>
      <c r="D96" s="117" t="s">
        <v>1156</v>
      </c>
      <c r="E96" s="118">
        <f>단가표!F134</f>
        <v>5000</v>
      </c>
      <c r="F96" s="118">
        <f t="shared" si="13"/>
        <v>98039400</v>
      </c>
      <c r="G96" s="118">
        <f>단가표!H134</f>
        <v>0</v>
      </c>
      <c r="H96" s="118">
        <f t="shared" si="14"/>
        <v>0</v>
      </c>
      <c r="I96" s="118">
        <f>단가표!J134</f>
        <v>0</v>
      </c>
      <c r="J96" s="118">
        <f t="shared" si="15"/>
        <v>0</v>
      </c>
      <c r="K96" s="118">
        <f t="shared" si="12"/>
        <v>5000</v>
      </c>
      <c r="L96" s="118">
        <f t="shared" si="12"/>
        <v>98039400</v>
      </c>
      <c r="M96" s="126">
        <v>5000</v>
      </c>
      <c r="N96" s="119" t="s">
        <v>1146</v>
      </c>
      <c r="O96" s="119" t="s">
        <v>1148</v>
      </c>
      <c r="P96" s="119" t="s">
        <v>1554</v>
      </c>
      <c r="Q96" s="119" t="s">
        <v>1586</v>
      </c>
      <c r="R96" s="133">
        <f t="shared" si="11"/>
        <v>0</v>
      </c>
    </row>
    <row r="97" spans="1:18" ht="20.100000000000001" customHeight="1">
      <c r="A97" s="117" t="s">
        <v>2081</v>
      </c>
      <c r="B97" s="117" t="s">
        <v>1591</v>
      </c>
      <c r="C97" s="126">
        <v>19607.88</v>
      </c>
      <c r="D97" s="117" t="s">
        <v>1156</v>
      </c>
      <c r="E97" s="118">
        <f>단가표!F178</f>
        <v>3276</v>
      </c>
      <c r="F97" s="118">
        <f t="shared" si="13"/>
        <v>64235414</v>
      </c>
      <c r="G97" s="118">
        <f>단가표!H178</f>
        <v>1780</v>
      </c>
      <c r="H97" s="118">
        <f t="shared" si="14"/>
        <v>34902026</v>
      </c>
      <c r="I97" s="118">
        <f>단가표!J178</f>
        <v>2074</v>
      </c>
      <c r="J97" s="118">
        <f t="shared" si="15"/>
        <v>40666743</v>
      </c>
      <c r="K97" s="118">
        <f t="shared" si="12"/>
        <v>7130</v>
      </c>
      <c r="L97" s="118">
        <f t="shared" si="12"/>
        <v>139804183</v>
      </c>
      <c r="M97" s="126">
        <v>7130</v>
      </c>
      <c r="N97" s="119" t="s">
        <v>1146</v>
      </c>
      <c r="O97" s="119" t="s">
        <v>1148</v>
      </c>
      <c r="P97" s="119" t="s">
        <v>1554</v>
      </c>
      <c r="Q97" s="119" t="s">
        <v>1589</v>
      </c>
      <c r="R97" s="133">
        <f t="shared" si="11"/>
        <v>0</v>
      </c>
    </row>
    <row r="98" spans="1:18" ht="20.100000000000001" customHeight="1">
      <c r="A98" s="117" t="s">
        <v>2082</v>
      </c>
      <c r="B98" s="117" t="s">
        <v>1594</v>
      </c>
      <c r="C98" s="126">
        <v>3983.92</v>
      </c>
      <c r="D98" s="117" t="s">
        <v>1173</v>
      </c>
      <c r="E98" s="118">
        <f>단가표!F507</f>
        <v>754</v>
      </c>
      <c r="F98" s="118">
        <f t="shared" si="13"/>
        <v>3003875</v>
      </c>
      <c r="G98" s="118">
        <f>단가표!H507</f>
        <v>3254</v>
      </c>
      <c r="H98" s="118">
        <f t="shared" si="14"/>
        <v>12963675</v>
      </c>
      <c r="I98" s="118">
        <f>단가표!J507</f>
        <v>767</v>
      </c>
      <c r="J98" s="118">
        <f t="shared" si="15"/>
        <v>3055666</v>
      </c>
      <c r="K98" s="118">
        <f t="shared" si="12"/>
        <v>4775</v>
      </c>
      <c r="L98" s="118">
        <f t="shared" si="12"/>
        <v>19023216</v>
      </c>
      <c r="M98" s="126">
        <v>4775</v>
      </c>
      <c r="N98" s="119" t="s">
        <v>1146</v>
      </c>
      <c r="O98" s="119" t="s">
        <v>1148</v>
      </c>
      <c r="P98" s="119" t="s">
        <v>1554</v>
      </c>
      <c r="Q98" s="119" t="s">
        <v>1592</v>
      </c>
      <c r="R98" s="133">
        <f t="shared" si="11"/>
        <v>0</v>
      </c>
    </row>
    <row r="99" spans="1:18" ht="20.100000000000001" customHeight="1">
      <c r="A99" s="117" t="s">
        <v>2083</v>
      </c>
      <c r="B99" s="117" t="s">
        <v>1970</v>
      </c>
      <c r="C99" s="126">
        <v>414.33</v>
      </c>
      <c r="D99" s="117" t="s">
        <v>1173</v>
      </c>
      <c r="E99" s="118">
        <f>단가표!F106</f>
        <v>5963</v>
      </c>
      <c r="F99" s="118">
        <f t="shared" si="13"/>
        <v>2470649</v>
      </c>
      <c r="G99" s="118">
        <f>단가표!H106</f>
        <v>0</v>
      </c>
      <c r="H99" s="118">
        <f t="shared" si="14"/>
        <v>0</v>
      </c>
      <c r="I99" s="118">
        <f>단가표!J106</f>
        <v>0</v>
      </c>
      <c r="J99" s="118">
        <f t="shared" si="15"/>
        <v>0</v>
      </c>
      <c r="K99" s="118">
        <f t="shared" si="12"/>
        <v>5963</v>
      </c>
      <c r="L99" s="118">
        <f t="shared" si="12"/>
        <v>2470649</v>
      </c>
      <c r="M99" s="126">
        <v>5963</v>
      </c>
      <c r="N99" s="119" t="s">
        <v>1146</v>
      </c>
      <c r="O99" s="119" t="s">
        <v>1148</v>
      </c>
      <c r="P99" s="119" t="s">
        <v>1554</v>
      </c>
      <c r="Q99" s="119" t="s">
        <v>1595</v>
      </c>
      <c r="R99" s="133">
        <f t="shared" si="11"/>
        <v>0</v>
      </c>
    </row>
    <row r="100" spans="1:18" ht="20.100000000000001" customHeight="1">
      <c r="A100" s="117" t="s">
        <v>2083</v>
      </c>
      <c r="B100" s="117" t="s">
        <v>1971</v>
      </c>
      <c r="C100" s="126">
        <v>1450.15</v>
      </c>
      <c r="D100" s="117" t="s">
        <v>1173</v>
      </c>
      <c r="E100" s="118">
        <f>단가표!F107</f>
        <v>8227</v>
      </c>
      <c r="F100" s="118">
        <f t="shared" si="13"/>
        <v>11930384</v>
      </c>
      <c r="G100" s="118">
        <f>단가표!H107</f>
        <v>0</v>
      </c>
      <c r="H100" s="118">
        <f t="shared" si="14"/>
        <v>0</v>
      </c>
      <c r="I100" s="118">
        <f>단가표!J107</f>
        <v>0</v>
      </c>
      <c r="J100" s="118">
        <f t="shared" si="15"/>
        <v>0</v>
      </c>
      <c r="K100" s="118">
        <f t="shared" si="12"/>
        <v>8227</v>
      </c>
      <c r="L100" s="118">
        <f t="shared" si="12"/>
        <v>11930384</v>
      </c>
      <c r="M100" s="126">
        <v>8227</v>
      </c>
      <c r="N100" s="119" t="s">
        <v>1146</v>
      </c>
      <c r="O100" s="119" t="s">
        <v>1148</v>
      </c>
      <c r="P100" s="119" t="s">
        <v>1554</v>
      </c>
      <c r="Q100" s="119" t="s">
        <v>1598</v>
      </c>
      <c r="R100" s="133">
        <f t="shared" si="11"/>
        <v>0</v>
      </c>
    </row>
    <row r="101" spans="1:18" ht="20.100000000000001" customHeight="1">
      <c r="A101" s="117" t="s">
        <v>2083</v>
      </c>
      <c r="B101" s="117" t="s">
        <v>1972</v>
      </c>
      <c r="C101" s="126">
        <v>2278.8000000000002</v>
      </c>
      <c r="D101" s="117" t="s">
        <v>1173</v>
      </c>
      <c r="E101" s="118">
        <f>단가표!F105</f>
        <v>5490</v>
      </c>
      <c r="F101" s="118">
        <f t="shared" si="13"/>
        <v>12510612</v>
      </c>
      <c r="G101" s="118">
        <f>단가표!H105</f>
        <v>0</v>
      </c>
      <c r="H101" s="118">
        <f t="shared" si="14"/>
        <v>0</v>
      </c>
      <c r="I101" s="118">
        <f>단가표!J105</f>
        <v>0</v>
      </c>
      <c r="J101" s="118">
        <f t="shared" si="15"/>
        <v>0</v>
      </c>
      <c r="K101" s="118">
        <f t="shared" si="12"/>
        <v>5490</v>
      </c>
      <c r="L101" s="118">
        <f t="shared" si="12"/>
        <v>12510612</v>
      </c>
      <c r="M101" s="126">
        <v>5490</v>
      </c>
      <c r="N101" s="119" t="s">
        <v>1146</v>
      </c>
      <c r="O101" s="119" t="s">
        <v>1148</v>
      </c>
      <c r="P101" s="119" t="s">
        <v>1554</v>
      </c>
      <c r="Q101" s="119" t="s">
        <v>1600</v>
      </c>
      <c r="R101" s="133">
        <f t="shared" si="11"/>
        <v>0</v>
      </c>
    </row>
    <row r="102" spans="1:18" ht="20.100000000000001" customHeight="1">
      <c r="A102" s="117" t="s">
        <v>2084</v>
      </c>
      <c r="B102" s="117" t="s">
        <v>1594</v>
      </c>
      <c r="C102" s="126">
        <v>29.83</v>
      </c>
      <c r="D102" s="117" t="s">
        <v>1173</v>
      </c>
      <c r="E102" s="118">
        <f>단가표!F508</f>
        <v>645</v>
      </c>
      <c r="F102" s="118">
        <f t="shared" si="13"/>
        <v>19240</v>
      </c>
      <c r="G102" s="118">
        <f>단가표!H508</f>
        <v>2831</v>
      </c>
      <c r="H102" s="118">
        <f t="shared" si="14"/>
        <v>84448</v>
      </c>
      <c r="I102" s="118">
        <f>단가표!J508</f>
        <v>652</v>
      </c>
      <c r="J102" s="118">
        <f t="shared" si="15"/>
        <v>19449</v>
      </c>
      <c r="K102" s="118">
        <f t="shared" si="12"/>
        <v>4128</v>
      </c>
      <c r="L102" s="118">
        <f t="shared" si="12"/>
        <v>123137</v>
      </c>
      <c r="M102" s="126">
        <v>4128</v>
      </c>
      <c r="N102" s="119" t="s">
        <v>1146</v>
      </c>
      <c r="O102" s="119" t="s">
        <v>1148</v>
      </c>
      <c r="P102" s="119" t="s">
        <v>1554</v>
      </c>
      <c r="Q102" s="119" t="s">
        <v>1602</v>
      </c>
      <c r="R102" s="133">
        <f t="shared" si="11"/>
        <v>0</v>
      </c>
    </row>
    <row r="103" spans="1:18" ht="20.100000000000001" customHeight="1">
      <c r="A103" s="117" t="s">
        <v>2085</v>
      </c>
      <c r="B103" s="117" t="s">
        <v>1606</v>
      </c>
      <c r="C103" s="126">
        <v>328</v>
      </c>
      <c r="D103" s="117" t="s">
        <v>2063</v>
      </c>
      <c r="E103" s="118">
        <f>단가표!F108</f>
        <v>6000</v>
      </c>
      <c r="F103" s="118">
        <f t="shared" si="13"/>
        <v>1968000</v>
      </c>
      <c r="G103" s="118">
        <f>단가표!H108</f>
        <v>0</v>
      </c>
      <c r="H103" s="118">
        <f t="shared" si="14"/>
        <v>0</v>
      </c>
      <c r="I103" s="118">
        <f>단가표!J108</f>
        <v>0</v>
      </c>
      <c r="J103" s="118">
        <f t="shared" si="15"/>
        <v>0</v>
      </c>
      <c r="K103" s="118">
        <f t="shared" si="12"/>
        <v>6000</v>
      </c>
      <c r="L103" s="118">
        <f t="shared" si="12"/>
        <v>1968000</v>
      </c>
      <c r="M103" s="126">
        <v>6000</v>
      </c>
      <c r="N103" s="119" t="s">
        <v>1146</v>
      </c>
      <c r="O103" s="119" t="s">
        <v>1148</v>
      </c>
      <c r="P103" s="119" t="s">
        <v>1554</v>
      </c>
      <c r="Q103" s="119" t="s">
        <v>1604</v>
      </c>
      <c r="R103" s="133">
        <f t="shared" si="11"/>
        <v>0</v>
      </c>
    </row>
    <row r="104" spans="1:18" ht="20.100000000000001" customHeight="1">
      <c r="A104" s="117" t="s">
        <v>2086</v>
      </c>
      <c r="B104" s="117" t="s">
        <v>2087</v>
      </c>
      <c r="C104" s="126">
        <v>1617.77</v>
      </c>
      <c r="D104" s="117" t="s">
        <v>1479</v>
      </c>
      <c r="E104" s="118">
        <f>단가표!F661</f>
        <v>2704</v>
      </c>
      <c r="F104" s="118">
        <f t="shared" si="13"/>
        <v>4374450</v>
      </c>
      <c r="G104" s="118">
        <f>단가표!H661</f>
        <v>17316</v>
      </c>
      <c r="H104" s="118">
        <f t="shared" si="14"/>
        <v>28013305</v>
      </c>
      <c r="I104" s="118">
        <f>단가표!J661</f>
        <v>1382</v>
      </c>
      <c r="J104" s="118">
        <f t="shared" si="15"/>
        <v>2235758</v>
      </c>
      <c r="K104" s="118">
        <f t="shared" si="12"/>
        <v>21402</v>
      </c>
      <c r="L104" s="118">
        <f t="shared" si="12"/>
        <v>34623513</v>
      </c>
      <c r="M104" s="126">
        <v>21402</v>
      </c>
      <c r="N104" s="119" t="s">
        <v>1146</v>
      </c>
      <c r="O104" s="119" t="s">
        <v>1148</v>
      </c>
      <c r="P104" s="119" t="s">
        <v>1554</v>
      </c>
      <c r="Q104" s="119" t="s">
        <v>1607</v>
      </c>
      <c r="R104" s="133">
        <f t="shared" si="11"/>
        <v>0</v>
      </c>
    </row>
    <row r="105" spans="1:18" ht="20.100000000000001" customHeight="1">
      <c r="A105" s="117" t="s">
        <v>2086</v>
      </c>
      <c r="B105" s="117" t="s">
        <v>2087</v>
      </c>
      <c r="C105" s="126">
        <v>82</v>
      </c>
      <c r="D105" s="117" t="s">
        <v>2013</v>
      </c>
      <c r="E105" s="118">
        <f>단가표!F509</f>
        <v>2558</v>
      </c>
      <c r="F105" s="118">
        <f t="shared" si="13"/>
        <v>209756</v>
      </c>
      <c r="G105" s="118">
        <f>단가표!H509</f>
        <v>17249</v>
      </c>
      <c r="H105" s="118">
        <f t="shared" si="14"/>
        <v>1414418</v>
      </c>
      <c r="I105" s="118">
        <f>단가표!J509</f>
        <v>966</v>
      </c>
      <c r="J105" s="118">
        <f t="shared" si="15"/>
        <v>79212</v>
      </c>
      <c r="K105" s="118">
        <f t="shared" si="12"/>
        <v>20773</v>
      </c>
      <c r="L105" s="118">
        <f t="shared" si="12"/>
        <v>1703386</v>
      </c>
      <c r="M105" s="126">
        <v>20773</v>
      </c>
      <c r="N105" s="119" t="s">
        <v>1146</v>
      </c>
      <c r="O105" s="119" t="s">
        <v>1148</v>
      </c>
      <c r="P105" s="119" t="s">
        <v>1554</v>
      </c>
      <c r="Q105" s="119" t="s">
        <v>1610</v>
      </c>
      <c r="R105" s="133">
        <f t="shared" si="11"/>
        <v>0</v>
      </c>
    </row>
    <row r="106" spans="1:18" ht="20.100000000000001" customHeight="1">
      <c r="A106" s="117" t="s">
        <v>2088</v>
      </c>
      <c r="B106" s="117" t="s">
        <v>2087</v>
      </c>
      <c r="C106" s="126">
        <v>55.6</v>
      </c>
      <c r="D106" s="117" t="s">
        <v>1479</v>
      </c>
      <c r="E106" s="118">
        <f>단가표!F510</f>
        <v>2363</v>
      </c>
      <c r="F106" s="118">
        <f t="shared" si="13"/>
        <v>131382</v>
      </c>
      <c r="G106" s="118">
        <f>단가표!H510</f>
        <v>13997</v>
      </c>
      <c r="H106" s="118">
        <f t="shared" si="14"/>
        <v>778233</v>
      </c>
      <c r="I106" s="118">
        <f>단가표!J510</f>
        <v>1036</v>
      </c>
      <c r="J106" s="118">
        <f t="shared" si="15"/>
        <v>57601</v>
      </c>
      <c r="K106" s="118">
        <f t="shared" si="12"/>
        <v>17396</v>
      </c>
      <c r="L106" s="118">
        <f t="shared" si="12"/>
        <v>967216</v>
      </c>
      <c r="M106" s="126">
        <v>17396</v>
      </c>
      <c r="N106" s="119" t="s">
        <v>1146</v>
      </c>
      <c r="O106" s="119" t="s">
        <v>1148</v>
      </c>
      <c r="P106" s="119" t="s">
        <v>1554</v>
      </c>
      <c r="Q106" s="119" t="s">
        <v>1611</v>
      </c>
      <c r="R106" s="133">
        <f t="shared" si="11"/>
        <v>0</v>
      </c>
    </row>
    <row r="107" spans="1:18" ht="20.100000000000001" customHeight="1">
      <c r="A107" s="117" t="s">
        <v>2089</v>
      </c>
      <c r="B107" s="117" t="s">
        <v>1973</v>
      </c>
      <c r="C107" s="126">
        <v>1526</v>
      </c>
      <c r="D107" s="117" t="s">
        <v>2063</v>
      </c>
      <c r="E107" s="118">
        <f>단가표!F102</f>
        <v>24354</v>
      </c>
      <c r="F107" s="118">
        <f t="shared" si="13"/>
        <v>37164204</v>
      </c>
      <c r="G107" s="118">
        <f>단가표!H102</f>
        <v>0</v>
      </c>
      <c r="H107" s="118">
        <f t="shared" si="14"/>
        <v>0</v>
      </c>
      <c r="I107" s="118">
        <f>단가표!J102</f>
        <v>0</v>
      </c>
      <c r="J107" s="118">
        <f t="shared" si="15"/>
        <v>0</v>
      </c>
      <c r="K107" s="118">
        <f t="shared" si="12"/>
        <v>24354</v>
      </c>
      <c r="L107" s="118">
        <f t="shared" si="12"/>
        <v>37164204</v>
      </c>
      <c r="M107" s="126">
        <v>24354</v>
      </c>
      <c r="N107" s="119" t="s">
        <v>1146</v>
      </c>
      <c r="O107" s="119" t="s">
        <v>1148</v>
      </c>
      <c r="P107" s="119" t="s">
        <v>1554</v>
      </c>
      <c r="Q107" s="119" t="s">
        <v>1613</v>
      </c>
      <c r="R107" s="133">
        <f t="shared" si="11"/>
        <v>0</v>
      </c>
    </row>
    <row r="108" spans="1:18" ht="20.100000000000001" customHeight="1">
      <c r="A108" s="117" t="s">
        <v>2090</v>
      </c>
      <c r="B108" s="117" t="s">
        <v>1973</v>
      </c>
      <c r="C108" s="126">
        <v>258</v>
      </c>
      <c r="D108" s="117" t="s">
        <v>2063</v>
      </c>
      <c r="E108" s="118">
        <f>단가표!F103</f>
        <v>42581</v>
      </c>
      <c r="F108" s="118">
        <f t="shared" si="13"/>
        <v>10985898</v>
      </c>
      <c r="G108" s="118">
        <f>단가표!H103</f>
        <v>0</v>
      </c>
      <c r="H108" s="118">
        <f t="shared" si="14"/>
        <v>0</v>
      </c>
      <c r="I108" s="118">
        <f>단가표!J103</f>
        <v>0</v>
      </c>
      <c r="J108" s="118">
        <f t="shared" si="15"/>
        <v>0</v>
      </c>
      <c r="K108" s="118">
        <f t="shared" si="12"/>
        <v>42581</v>
      </c>
      <c r="L108" s="118">
        <f t="shared" si="12"/>
        <v>10985898</v>
      </c>
      <c r="M108" s="126">
        <v>42581</v>
      </c>
      <c r="N108" s="119" t="s">
        <v>1146</v>
      </c>
      <c r="O108" s="119" t="s">
        <v>1148</v>
      </c>
      <c r="P108" s="119" t="s">
        <v>1554</v>
      </c>
      <c r="Q108" s="119" t="s">
        <v>1616</v>
      </c>
      <c r="R108" s="133">
        <f t="shared" si="11"/>
        <v>0</v>
      </c>
    </row>
    <row r="109" spans="1:18" ht="20.100000000000001" customHeight="1">
      <c r="A109" s="117" t="s">
        <v>2091</v>
      </c>
      <c r="B109" s="117" t="s">
        <v>2092</v>
      </c>
      <c r="C109" s="126">
        <v>1101.32</v>
      </c>
      <c r="D109" s="117" t="s">
        <v>1479</v>
      </c>
      <c r="E109" s="118">
        <f>단가표!F511</f>
        <v>1570</v>
      </c>
      <c r="F109" s="118">
        <f t="shared" si="13"/>
        <v>1729072</v>
      </c>
      <c r="G109" s="118">
        <f>단가표!H511</f>
        <v>8263</v>
      </c>
      <c r="H109" s="118">
        <f t="shared" si="14"/>
        <v>9100207</v>
      </c>
      <c r="I109" s="118">
        <f>단가표!J511</f>
        <v>493</v>
      </c>
      <c r="J109" s="118">
        <f t="shared" si="15"/>
        <v>542950</v>
      </c>
      <c r="K109" s="118">
        <f t="shared" si="12"/>
        <v>10326</v>
      </c>
      <c r="L109" s="118">
        <f t="shared" si="12"/>
        <v>11372229</v>
      </c>
      <c r="M109" s="126">
        <v>10326</v>
      </c>
      <c r="N109" s="119" t="s">
        <v>1146</v>
      </c>
      <c r="O109" s="119" t="s">
        <v>1148</v>
      </c>
      <c r="P109" s="119" t="s">
        <v>1554</v>
      </c>
      <c r="Q109" s="119" t="s">
        <v>1618</v>
      </c>
      <c r="R109" s="133">
        <f t="shared" si="11"/>
        <v>0</v>
      </c>
    </row>
    <row r="110" spans="1:18" ht="20.100000000000001" customHeight="1">
      <c r="A110" s="117" t="s">
        <v>2089</v>
      </c>
      <c r="B110" s="117" t="s">
        <v>1974</v>
      </c>
      <c r="C110" s="126">
        <v>1135</v>
      </c>
      <c r="D110" s="117" t="s">
        <v>2063</v>
      </c>
      <c r="E110" s="118">
        <f>단가표!F104</f>
        <v>9409</v>
      </c>
      <c r="F110" s="118">
        <f t="shared" si="13"/>
        <v>10679215</v>
      </c>
      <c r="G110" s="118">
        <f>단가표!H104</f>
        <v>0</v>
      </c>
      <c r="H110" s="118">
        <f t="shared" si="14"/>
        <v>0</v>
      </c>
      <c r="I110" s="118">
        <f>단가표!J104</f>
        <v>0</v>
      </c>
      <c r="J110" s="118">
        <f t="shared" si="15"/>
        <v>0</v>
      </c>
      <c r="K110" s="118">
        <f t="shared" si="12"/>
        <v>9409</v>
      </c>
      <c r="L110" s="118">
        <f t="shared" si="12"/>
        <v>10679215</v>
      </c>
      <c r="M110" s="126">
        <v>9409</v>
      </c>
      <c r="N110" s="119" t="s">
        <v>1146</v>
      </c>
      <c r="O110" s="119" t="s">
        <v>1148</v>
      </c>
      <c r="P110" s="119" t="s">
        <v>1554</v>
      </c>
      <c r="Q110" s="119" t="s">
        <v>1621</v>
      </c>
      <c r="R110" s="133">
        <f t="shared" si="11"/>
        <v>0</v>
      </c>
    </row>
    <row r="111" spans="1:18" ht="20.100000000000001" customHeight="1">
      <c r="A111" s="117" t="s">
        <v>2093</v>
      </c>
      <c r="B111" s="117" t="s">
        <v>2094</v>
      </c>
      <c r="C111" s="126">
        <v>1739.09</v>
      </c>
      <c r="D111" s="117" t="s">
        <v>1173</v>
      </c>
      <c r="E111" s="118">
        <f>단가표!F663</f>
        <v>7436</v>
      </c>
      <c r="F111" s="118">
        <f t="shared" si="13"/>
        <v>12931873</v>
      </c>
      <c r="G111" s="118">
        <f>단가표!H663</f>
        <v>1463</v>
      </c>
      <c r="H111" s="118">
        <f t="shared" si="14"/>
        <v>2544288</v>
      </c>
      <c r="I111" s="118">
        <f>단가표!J663</f>
        <v>124</v>
      </c>
      <c r="J111" s="118">
        <f t="shared" si="15"/>
        <v>215647</v>
      </c>
      <c r="K111" s="118">
        <f t="shared" si="12"/>
        <v>9023</v>
      </c>
      <c r="L111" s="118">
        <f t="shared" si="12"/>
        <v>15691808</v>
      </c>
      <c r="M111" s="126">
        <v>9023</v>
      </c>
      <c r="N111" s="119" t="s">
        <v>1146</v>
      </c>
      <c r="O111" s="119" t="s">
        <v>1148</v>
      </c>
      <c r="P111" s="119" t="s">
        <v>1554</v>
      </c>
      <c r="Q111" s="119" t="s">
        <v>1623</v>
      </c>
      <c r="R111" s="133">
        <f t="shared" si="11"/>
        <v>0</v>
      </c>
    </row>
    <row r="112" spans="1:18" ht="20.100000000000001" customHeight="1">
      <c r="A112" s="117" t="s">
        <v>2093</v>
      </c>
      <c r="B112" s="117" t="s">
        <v>2095</v>
      </c>
      <c r="C112" s="126">
        <v>989.47</v>
      </c>
      <c r="D112" s="117" t="s">
        <v>1173</v>
      </c>
      <c r="E112" s="118">
        <f>단가표!F664</f>
        <v>5398</v>
      </c>
      <c r="F112" s="118">
        <f t="shared" si="13"/>
        <v>5341159</v>
      </c>
      <c r="G112" s="118">
        <f>단가표!H664</f>
        <v>1463</v>
      </c>
      <c r="H112" s="118">
        <f t="shared" si="14"/>
        <v>1447594</v>
      </c>
      <c r="I112" s="118">
        <f>단가표!J664</f>
        <v>124</v>
      </c>
      <c r="J112" s="118">
        <f t="shared" si="15"/>
        <v>122694</v>
      </c>
      <c r="K112" s="118">
        <f t="shared" si="12"/>
        <v>6985</v>
      </c>
      <c r="L112" s="118">
        <f t="shared" si="12"/>
        <v>6911447</v>
      </c>
      <c r="M112" s="126">
        <v>6985</v>
      </c>
      <c r="N112" s="119" t="s">
        <v>1146</v>
      </c>
      <c r="O112" s="119" t="s">
        <v>1148</v>
      </c>
      <c r="P112" s="119" t="s">
        <v>1554</v>
      </c>
      <c r="Q112" s="119" t="s">
        <v>1626</v>
      </c>
      <c r="R112" s="133">
        <f t="shared" si="11"/>
        <v>0</v>
      </c>
    </row>
    <row r="113" spans="1:18" ht="20.100000000000001" customHeight="1">
      <c r="A113" s="117" t="s">
        <v>2096</v>
      </c>
      <c r="B113" s="117" t="s">
        <v>2097</v>
      </c>
      <c r="C113" s="126">
        <v>4035.3</v>
      </c>
      <c r="D113" s="117" t="s">
        <v>1173</v>
      </c>
      <c r="E113" s="118">
        <f>단가표!F662</f>
        <v>1082</v>
      </c>
      <c r="F113" s="118">
        <f t="shared" si="13"/>
        <v>4366194</v>
      </c>
      <c r="G113" s="118">
        <f>단가표!H662</f>
        <v>139</v>
      </c>
      <c r="H113" s="118">
        <f t="shared" si="14"/>
        <v>560906</v>
      </c>
      <c r="I113" s="118">
        <f>단가표!J662</f>
        <v>27</v>
      </c>
      <c r="J113" s="118">
        <f t="shared" si="15"/>
        <v>108953</v>
      </c>
      <c r="K113" s="118">
        <f t="shared" si="12"/>
        <v>1248</v>
      </c>
      <c r="L113" s="118">
        <f t="shared" si="12"/>
        <v>5036053</v>
      </c>
      <c r="M113" s="126">
        <v>1248</v>
      </c>
      <c r="N113" s="119" t="s">
        <v>1146</v>
      </c>
      <c r="O113" s="119" t="s">
        <v>1148</v>
      </c>
      <c r="P113" s="119" t="s">
        <v>1554</v>
      </c>
      <c r="Q113" s="119" t="s">
        <v>1628</v>
      </c>
      <c r="R113" s="133">
        <f t="shared" si="11"/>
        <v>0</v>
      </c>
    </row>
    <row r="114" spans="1:18" s="122" customFormat="1" ht="20.100000000000001" customHeight="1">
      <c r="A114" s="120" t="s">
        <v>2021</v>
      </c>
      <c r="B114" s="120"/>
      <c r="C114" s="127"/>
      <c r="D114" s="120"/>
      <c r="E114" s="121"/>
      <c r="F114" s="121">
        <f>SUM(F80:F113)</f>
        <v>991760199</v>
      </c>
      <c r="G114" s="121"/>
      <c r="H114" s="121">
        <f>SUM(H80:H113)</f>
        <v>143190500</v>
      </c>
      <c r="I114" s="121"/>
      <c r="J114" s="121">
        <f>SUM(J80:J113)</f>
        <v>76316859</v>
      </c>
      <c r="K114" s="121">
        <f t="shared" si="12"/>
        <v>0</v>
      </c>
      <c r="L114" s="121">
        <f t="shared" si="12"/>
        <v>1211267558</v>
      </c>
      <c r="M114" s="126">
        <v>0</v>
      </c>
      <c r="N114" s="122" t="s">
        <v>1146</v>
      </c>
      <c r="O114" s="122" t="s">
        <v>1148</v>
      </c>
      <c r="P114" s="122" t="s">
        <v>1554</v>
      </c>
      <c r="R114" s="133">
        <f t="shared" si="11"/>
        <v>0</v>
      </c>
    </row>
    <row r="115" spans="1:18" s="116" customFormat="1" ht="20.100000000000001" customHeight="1">
      <c r="A115" s="114" t="s">
        <v>2098</v>
      </c>
      <c r="B115" s="114"/>
      <c r="C115" s="125"/>
      <c r="D115" s="114"/>
      <c r="E115" s="115"/>
      <c r="F115" s="115"/>
      <c r="G115" s="115"/>
      <c r="H115" s="115"/>
      <c r="I115" s="115"/>
      <c r="J115" s="115"/>
      <c r="K115" s="115">
        <f t="shared" si="12"/>
        <v>0</v>
      </c>
      <c r="L115" s="115">
        <f t="shared" si="12"/>
        <v>0</v>
      </c>
      <c r="M115" s="126"/>
      <c r="N115" s="116" t="s">
        <v>1146</v>
      </c>
      <c r="O115" s="116" t="s">
        <v>1148</v>
      </c>
      <c r="P115" s="116" t="s">
        <v>1631</v>
      </c>
      <c r="R115" s="133">
        <f t="shared" si="11"/>
        <v>0</v>
      </c>
    </row>
    <row r="116" spans="1:18" ht="20.100000000000001" customHeight="1">
      <c r="A116" s="117" t="s">
        <v>1975</v>
      </c>
      <c r="B116" s="117" t="s">
        <v>1155</v>
      </c>
      <c r="C116" s="126">
        <v>0</v>
      </c>
      <c r="D116" s="117" t="s">
        <v>1429</v>
      </c>
      <c r="E116" s="118">
        <f>단가표!F56</f>
        <v>0</v>
      </c>
      <c r="F116" s="118">
        <f t="shared" ref="F116:F147" si="16">IF(ISERROR(TRUNC($C116*E116)),,(TRUNC($C116*E116)))</f>
        <v>0</v>
      </c>
      <c r="G116" s="118">
        <f>단가표!H56</f>
        <v>0</v>
      </c>
      <c r="H116" s="118">
        <f t="shared" ref="H116:H147" si="17">IF(ISERROR(TRUNC($C116*G116)),,(TRUNC($C116*G116)))</f>
        <v>0</v>
      </c>
      <c r="I116" s="118">
        <f>단가표!J56</f>
        <v>0</v>
      </c>
      <c r="J116" s="118">
        <f t="shared" ref="J116:J147" si="18">IF(ISERROR(TRUNC($C116*I116)),,(TRUNC($C116*I116)))</f>
        <v>0</v>
      </c>
      <c r="K116" s="118">
        <f t="shared" si="12"/>
        <v>0</v>
      </c>
      <c r="L116" s="118">
        <f t="shared" si="12"/>
        <v>0</v>
      </c>
      <c r="M116" s="126"/>
      <c r="N116" s="119" t="s">
        <v>1146</v>
      </c>
      <c r="O116" s="119" t="s">
        <v>1148</v>
      </c>
      <c r="P116" s="119" t="s">
        <v>1631</v>
      </c>
      <c r="Q116" s="119" t="s">
        <v>1632</v>
      </c>
      <c r="R116" s="133">
        <f t="shared" si="11"/>
        <v>0</v>
      </c>
    </row>
    <row r="117" spans="1:18" ht="20.100000000000001" customHeight="1">
      <c r="A117" s="117" t="s">
        <v>2099</v>
      </c>
      <c r="B117" s="117" t="s">
        <v>1155</v>
      </c>
      <c r="C117" s="126">
        <v>21199.8</v>
      </c>
      <c r="D117" s="117" t="s">
        <v>1156</v>
      </c>
      <c r="E117" s="118">
        <f>단가표!F623</f>
        <v>1274</v>
      </c>
      <c r="F117" s="118">
        <f t="shared" si="16"/>
        <v>27008545</v>
      </c>
      <c r="G117" s="118">
        <f>단가표!H623</f>
        <v>7311</v>
      </c>
      <c r="H117" s="118">
        <f t="shared" si="17"/>
        <v>154991737</v>
      </c>
      <c r="I117" s="118">
        <f>단가표!J623</f>
        <v>2719</v>
      </c>
      <c r="J117" s="118">
        <f t="shared" si="18"/>
        <v>57642256</v>
      </c>
      <c r="K117" s="118">
        <f t="shared" si="12"/>
        <v>11304</v>
      </c>
      <c r="L117" s="118">
        <f t="shared" si="12"/>
        <v>239642538</v>
      </c>
      <c r="M117" s="126">
        <v>11304</v>
      </c>
      <c r="N117" s="119" t="s">
        <v>1146</v>
      </c>
      <c r="O117" s="119" t="s">
        <v>1148</v>
      </c>
      <c r="P117" s="119" t="s">
        <v>1631</v>
      </c>
      <c r="Q117" s="119" t="s">
        <v>1634</v>
      </c>
      <c r="R117" s="133">
        <f t="shared" si="11"/>
        <v>0</v>
      </c>
    </row>
    <row r="118" spans="1:18" ht="20.100000000000001" customHeight="1">
      <c r="A118" s="117" t="s">
        <v>2100</v>
      </c>
      <c r="B118" s="117" t="s">
        <v>1155</v>
      </c>
      <c r="C118" s="126">
        <v>1227.71</v>
      </c>
      <c r="D118" s="117" t="s">
        <v>1156</v>
      </c>
      <c r="E118" s="118">
        <f>단가표!F622</f>
        <v>891</v>
      </c>
      <c r="F118" s="118">
        <f t="shared" si="16"/>
        <v>1093889</v>
      </c>
      <c r="G118" s="118">
        <f>단가표!H622</f>
        <v>6162</v>
      </c>
      <c r="H118" s="118">
        <f t="shared" si="17"/>
        <v>7565149</v>
      </c>
      <c r="I118" s="118">
        <f>단가표!J622</f>
        <v>2422</v>
      </c>
      <c r="J118" s="118">
        <f t="shared" si="18"/>
        <v>2973513</v>
      </c>
      <c r="K118" s="118">
        <f t="shared" si="12"/>
        <v>9475</v>
      </c>
      <c r="L118" s="118">
        <f t="shared" si="12"/>
        <v>11632551</v>
      </c>
      <c r="M118" s="126">
        <v>9475</v>
      </c>
      <c r="N118" s="119" t="s">
        <v>1146</v>
      </c>
      <c r="O118" s="119" t="s">
        <v>1148</v>
      </c>
      <c r="P118" s="119" t="s">
        <v>1631</v>
      </c>
      <c r="Q118" s="119" t="s">
        <v>1636</v>
      </c>
      <c r="R118" s="133">
        <f t="shared" si="11"/>
        <v>0</v>
      </c>
    </row>
    <row r="119" spans="1:18" ht="20.100000000000001" customHeight="1">
      <c r="A119" s="117" t="s">
        <v>2101</v>
      </c>
      <c r="B119" s="117" t="s">
        <v>1155</v>
      </c>
      <c r="C119" s="126">
        <v>1445.75</v>
      </c>
      <c r="D119" s="117" t="s">
        <v>1156</v>
      </c>
      <c r="E119" s="118">
        <f>단가표!F620</f>
        <v>0</v>
      </c>
      <c r="F119" s="118">
        <f t="shared" si="16"/>
        <v>0</v>
      </c>
      <c r="G119" s="118">
        <f>단가표!H620</f>
        <v>30977</v>
      </c>
      <c r="H119" s="118">
        <f t="shared" si="17"/>
        <v>44784997</v>
      </c>
      <c r="I119" s="118">
        <f>단가표!J620</f>
        <v>0</v>
      </c>
      <c r="J119" s="118">
        <f t="shared" si="18"/>
        <v>0</v>
      </c>
      <c r="K119" s="118">
        <f t="shared" si="12"/>
        <v>30977</v>
      </c>
      <c r="L119" s="118">
        <f t="shared" si="12"/>
        <v>44784997</v>
      </c>
      <c r="M119" s="126">
        <v>30977</v>
      </c>
      <c r="N119" s="119" t="s">
        <v>1146</v>
      </c>
      <c r="O119" s="119" t="s">
        <v>1148</v>
      </c>
      <c r="P119" s="119" t="s">
        <v>1631</v>
      </c>
      <c r="Q119" s="119" t="s">
        <v>1638</v>
      </c>
      <c r="R119" s="133">
        <f t="shared" si="11"/>
        <v>0</v>
      </c>
    </row>
    <row r="120" spans="1:18" ht="20.100000000000001" customHeight="1">
      <c r="A120" s="117" t="s">
        <v>2102</v>
      </c>
      <c r="B120" s="117" t="s">
        <v>2103</v>
      </c>
      <c r="C120" s="126">
        <v>13933.35</v>
      </c>
      <c r="D120" s="117" t="s">
        <v>1173</v>
      </c>
      <c r="E120" s="118">
        <f>단가표!F615</f>
        <v>2621</v>
      </c>
      <c r="F120" s="118">
        <f t="shared" si="16"/>
        <v>36519310</v>
      </c>
      <c r="G120" s="118">
        <f>단가표!H615</f>
        <v>13228</v>
      </c>
      <c r="H120" s="118">
        <f t="shared" si="17"/>
        <v>184310353</v>
      </c>
      <c r="I120" s="118">
        <f>단가표!J615</f>
        <v>396</v>
      </c>
      <c r="J120" s="118">
        <f t="shared" si="18"/>
        <v>5517606</v>
      </c>
      <c r="K120" s="118">
        <f t="shared" si="12"/>
        <v>16245</v>
      </c>
      <c r="L120" s="118">
        <f t="shared" si="12"/>
        <v>226347269</v>
      </c>
      <c r="M120" s="126">
        <v>16245</v>
      </c>
      <c r="N120" s="119" t="s">
        <v>1146</v>
      </c>
      <c r="O120" s="119" t="s">
        <v>1148</v>
      </c>
      <c r="P120" s="119" t="s">
        <v>1631</v>
      </c>
      <c r="Q120" s="119" t="s">
        <v>1640</v>
      </c>
      <c r="R120" s="133">
        <f t="shared" si="11"/>
        <v>0</v>
      </c>
    </row>
    <row r="121" spans="1:18" ht="20.100000000000001" customHeight="1">
      <c r="A121" s="117" t="s">
        <v>2102</v>
      </c>
      <c r="B121" s="117" t="s">
        <v>2104</v>
      </c>
      <c r="C121" s="126">
        <v>15002.15</v>
      </c>
      <c r="D121" s="117" t="s">
        <v>1173</v>
      </c>
      <c r="E121" s="118">
        <f>단가표!F616</f>
        <v>1766</v>
      </c>
      <c r="F121" s="118">
        <f t="shared" si="16"/>
        <v>26493796</v>
      </c>
      <c r="G121" s="118">
        <f>단가표!H616</f>
        <v>13228</v>
      </c>
      <c r="H121" s="118">
        <f t="shared" si="17"/>
        <v>198448440</v>
      </c>
      <c r="I121" s="118">
        <f>단가표!J616</f>
        <v>396</v>
      </c>
      <c r="J121" s="118">
        <f t="shared" si="18"/>
        <v>5940851</v>
      </c>
      <c r="K121" s="118">
        <f t="shared" si="12"/>
        <v>15390</v>
      </c>
      <c r="L121" s="118">
        <f t="shared" si="12"/>
        <v>230883087</v>
      </c>
      <c r="M121" s="126">
        <v>15390</v>
      </c>
      <c r="N121" s="119" t="s">
        <v>1146</v>
      </c>
      <c r="O121" s="119" t="s">
        <v>1148</v>
      </c>
      <c r="P121" s="119" t="s">
        <v>1631</v>
      </c>
      <c r="Q121" s="119" t="s">
        <v>1643</v>
      </c>
      <c r="R121" s="133">
        <f t="shared" si="11"/>
        <v>0</v>
      </c>
    </row>
    <row r="122" spans="1:18" ht="20.100000000000001" customHeight="1">
      <c r="A122" s="117" t="s">
        <v>2105</v>
      </c>
      <c r="B122" s="117" t="s">
        <v>2106</v>
      </c>
      <c r="C122" s="126">
        <v>1788.96</v>
      </c>
      <c r="D122" s="117" t="s">
        <v>1173</v>
      </c>
      <c r="E122" s="118">
        <f>단가표!F612</f>
        <v>5398</v>
      </c>
      <c r="F122" s="118">
        <f t="shared" si="16"/>
        <v>9656806</v>
      </c>
      <c r="G122" s="118">
        <f>단가표!H612</f>
        <v>13722</v>
      </c>
      <c r="H122" s="118">
        <f t="shared" si="17"/>
        <v>24548109</v>
      </c>
      <c r="I122" s="118">
        <f>단가표!J612</f>
        <v>0</v>
      </c>
      <c r="J122" s="118">
        <f t="shared" si="18"/>
        <v>0</v>
      </c>
      <c r="K122" s="118">
        <f t="shared" si="12"/>
        <v>19120</v>
      </c>
      <c r="L122" s="118">
        <f t="shared" si="12"/>
        <v>34204915</v>
      </c>
      <c r="M122" s="127">
        <v>19120</v>
      </c>
      <c r="N122" s="119" t="s">
        <v>1146</v>
      </c>
      <c r="O122" s="119" t="s">
        <v>1148</v>
      </c>
      <c r="P122" s="119" t="s">
        <v>1631</v>
      </c>
      <c r="Q122" s="119" t="s">
        <v>1645</v>
      </c>
      <c r="R122" s="133">
        <f t="shared" si="11"/>
        <v>0</v>
      </c>
    </row>
    <row r="123" spans="1:18" ht="20.100000000000001" customHeight="1">
      <c r="A123" s="117" t="s">
        <v>2105</v>
      </c>
      <c r="B123" s="117" t="s">
        <v>2107</v>
      </c>
      <c r="C123" s="126">
        <v>1523.3</v>
      </c>
      <c r="D123" s="117" t="s">
        <v>1173</v>
      </c>
      <c r="E123" s="118">
        <f>단가표!F613</f>
        <v>4704</v>
      </c>
      <c r="F123" s="118">
        <f t="shared" si="16"/>
        <v>7165603</v>
      </c>
      <c r="G123" s="118">
        <f>단가표!H613</f>
        <v>11657</v>
      </c>
      <c r="H123" s="118">
        <f t="shared" si="17"/>
        <v>17757108</v>
      </c>
      <c r="I123" s="118">
        <f>단가표!J613</f>
        <v>0</v>
      </c>
      <c r="J123" s="118">
        <f t="shared" si="18"/>
        <v>0</v>
      </c>
      <c r="K123" s="118">
        <f t="shared" si="12"/>
        <v>16361</v>
      </c>
      <c r="L123" s="118">
        <f t="shared" si="12"/>
        <v>24922711</v>
      </c>
      <c r="M123" s="125">
        <v>16361</v>
      </c>
      <c r="N123" s="119" t="s">
        <v>1146</v>
      </c>
      <c r="O123" s="119" t="s">
        <v>1148</v>
      </c>
      <c r="P123" s="119" t="s">
        <v>1631</v>
      </c>
      <c r="Q123" s="119" t="s">
        <v>1648</v>
      </c>
      <c r="R123" s="133">
        <f t="shared" si="11"/>
        <v>0</v>
      </c>
    </row>
    <row r="124" spans="1:18" ht="20.100000000000001" customHeight="1">
      <c r="A124" s="117" t="s">
        <v>2108</v>
      </c>
      <c r="B124" s="117" t="s">
        <v>2109</v>
      </c>
      <c r="C124" s="126">
        <v>1541.9</v>
      </c>
      <c r="D124" s="117" t="s">
        <v>1173</v>
      </c>
      <c r="E124" s="118">
        <f>단가표!F617</f>
        <v>8265</v>
      </c>
      <c r="F124" s="118">
        <f t="shared" si="16"/>
        <v>12743803</v>
      </c>
      <c r="G124" s="118">
        <f>단가표!H617</f>
        <v>15816</v>
      </c>
      <c r="H124" s="118">
        <f t="shared" si="17"/>
        <v>24386690</v>
      </c>
      <c r="I124" s="118">
        <f>단가표!J617</f>
        <v>0</v>
      </c>
      <c r="J124" s="118">
        <f t="shared" si="18"/>
        <v>0</v>
      </c>
      <c r="K124" s="118">
        <f t="shared" si="12"/>
        <v>24081</v>
      </c>
      <c r="L124" s="118">
        <f t="shared" si="12"/>
        <v>37130493</v>
      </c>
      <c r="M124" s="126">
        <v>24081</v>
      </c>
      <c r="N124" s="119" t="s">
        <v>1146</v>
      </c>
      <c r="O124" s="119" t="s">
        <v>1148</v>
      </c>
      <c r="P124" s="119" t="s">
        <v>1631</v>
      </c>
      <c r="Q124" s="119" t="s">
        <v>1650</v>
      </c>
      <c r="R124" s="133">
        <f t="shared" si="11"/>
        <v>0</v>
      </c>
    </row>
    <row r="125" spans="1:18" ht="20.100000000000001" customHeight="1">
      <c r="A125" s="117" t="s">
        <v>2105</v>
      </c>
      <c r="B125" s="117" t="s">
        <v>2110</v>
      </c>
      <c r="C125" s="126">
        <v>227.21</v>
      </c>
      <c r="D125" s="117" t="s">
        <v>1173</v>
      </c>
      <c r="E125" s="118">
        <f>단가표!F614</f>
        <v>4066</v>
      </c>
      <c r="F125" s="118">
        <f t="shared" si="16"/>
        <v>923835</v>
      </c>
      <c r="G125" s="118">
        <f>단가표!H614</f>
        <v>9325</v>
      </c>
      <c r="H125" s="118">
        <f t="shared" si="17"/>
        <v>2118733</v>
      </c>
      <c r="I125" s="118">
        <f>단가표!J614</f>
        <v>0</v>
      </c>
      <c r="J125" s="118">
        <f t="shared" si="18"/>
        <v>0</v>
      </c>
      <c r="K125" s="118">
        <f t="shared" si="12"/>
        <v>13391</v>
      </c>
      <c r="L125" s="118">
        <f t="shared" si="12"/>
        <v>3042568</v>
      </c>
      <c r="M125" s="126">
        <v>13391</v>
      </c>
      <c r="N125" s="119" t="s">
        <v>1146</v>
      </c>
      <c r="O125" s="119" t="s">
        <v>1148</v>
      </c>
      <c r="P125" s="119" t="s">
        <v>1631</v>
      </c>
      <c r="Q125" s="119" t="s">
        <v>1653</v>
      </c>
      <c r="R125" s="133">
        <f t="shared" si="11"/>
        <v>0</v>
      </c>
    </row>
    <row r="126" spans="1:18" ht="20.100000000000001" customHeight="1">
      <c r="A126" s="117" t="s">
        <v>2111</v>
      </c>
      <c r="B126" s="117" t="s">
        <v>2112</v>
      </c>
      <c r="C126" s="126">
        <v>3212.68</v>
      </c>
      <c r="D126" s="117" t="s">
        <v>1513</v>
      </c>
      <c r="E126" s="118">
        <f>단가표!F619</f>
        <v>4485</v>
      </c>
      <c r="F126" s="118">
        <f t="shared" si="16"/>
        <v>14408869</v>
      </c>
      <c r="G126" s="118">
        <f>단가표!H619</f>
        <v>383228</v>
      </c>
      <c r="H126" s="118">
        <f t="shared" si="17"/>
        <v>1231188931</v>
      </c>
      <c r="I126" s="118">
        <f>단가표!J619</f>
        <v>0</v>
      </c>
      <c r="J126" s="118">
        <f t="shared" si="18"/>
        <v>0</v>
      </c>
      <c r="K126" s="118">
        <f t="shared" si="12"/>
        <v>387713</v>
      </c>
      <c r="L126" s="118">
        <f t="shared" si="12"/>
        <v>1245597800</v>
      </c>
      <c r="M126" s="126">
        <v>387713</v>
      </c>
      <c r="N126" s="119" t="s">
        <v>1146</v>
      </c>
      <c r="O126" s="119" t="s">
        <v>1148</v>
      </c>
      <c r="P126" s="119" t="s">
        <v>1631</v>
      </c>
      <c r="Q126" s="119" t="s">
        <v>1655</v>
      </c>
      <c r="R126" s="133">
        <f t="shared" si="11"/>
        <v>0</v>
      </c>
    </row>
    <row r="127" spans="1:18" ht="20.100000000000001" customHeight="1">
      <c r="A127" s="117" t="s">
        <v>2113</v>
      </c>
      <c r="B127" s="117" t="s">
        <v>2112</v>
      </c>
      <c r="C127" s="126">
        <v>18.559999999999999</v>
      </c>
      <c r="D127" s="117" t="s">
        <v>1513</v>
      </c>
      <c r="E127" s="118">
        <f>단가표!F618</f>
        <v>3450</v>
      </c>
      <c r="F127" s="118">
        <f t="shared" si="16"/>
        <v>64032</v>
      </c>
      <c r="G127" s="118">
        <f>단가표!H618</f>
        <v>341273</v>
      </c>
      <c r="H127" s="118">
        <f t="shared" si="17"/>
        <v>6334026</v>
      </c>
      <c r="I127" s="118">
        <f>단가표!J618</f>
        <v>0</v>
      </c>
      <c r="J127" s="118">
        <f t="shared" si="18"/>
        <v>0</v>
      </c>
      <c r="K127" s="118">
        <f t="shared" si="12"/>
        <v>344723</v>
      </c>
      <c r="L127" s="118">
        <f t="shared" si="12"/>
        <v>6398058</v>
      </c>
      <c r="M127" s="126">
        <v>344723</v>
      </c>
      <c r="N127" s="119" t="s">
        <v>1146</v>
      </c>
      <c r="O127" s="119" t="s">
        <v>1148</v>
      </c>
      <c r="P127" s="119" t="s">
        <v>1631</v>
      </c>
      <c r="Q127" s="119" t="s">
        <v>1658</v>
      </c>
      <c r="R127" s="133">
        <f t="shared" si="11"/>
        <v>0</v>
      </c>
    </row>
    <row r="128" spans="1:18" ht="20.100000000000001" customHeight="1">
      <c r="A128" s="117" t="s">
        <v>2114</v>
      </c>
      <c r="B128" s="117" t="s">
        <v>2115</v>
      </c>
      <c r="C128" s="126">
        <v>25392.31</v>
      </c>
      <c r="D128" s="117" t="s">
        <v>1173</v>
      </c>
      <c r="E128" s="118">
        <f>단가표!F500</f>
        <v>255</v>
      </c>
      <c r="F128" s="118">
        <f t="shared" si="16"/>
        <v>6475039</v>
      </c>
      <c r="G128" s="118">
        <f>단가표!H500</f>
        <v>12</v>
      </c>
      <c r="H128" s="118">
        <f t="shared" si="17"/>
        <v>304707</v>
      </c>
      <c r="I128" s="118">
        <f>단가표!J500</f>
        <v>0</v>
      </c>
      <c r="J128" s="118">
        <f t="shared" si="18"/>
        <v>0</v>
      </c>
      <c r="K128" s="118">
        <f t="shared" si="12"/>
        <v>267</v>
      </c>
      <c r="L128" s="118">
        <f t="shared" si="12"/>
        <v>6779746</v>
      </c>
      <c r="M128" s="126">
        <v>267</v>
      </c>
      <c r="N128" s="119" t="s">
        <v>1146</v>
      </c>
      <c r="O128" s="119" t="s">
        <v>1148</v>
      </c>
      <c r="P128" s="119" t="s">
        <v>1631</v>
      </c>
      <c r="Q128" s="119" t="s">
        <v>1660</v>
      </c>
      <c r="R128" s="133">
        <f t="shared" si="11"/>
        <v>0</v>
      </c>
    </row>
    <row r="129" spans="1:18" ht="20.100000000000001" customHeight="1">
      <c r="A129" s="117" t="s">
        <v>2114</v>
      </c>
      <c r="B129" s="117" t="s">
        <v>2116</v>
      </c>
      <c r="C129" s="126">
        <v>19060.05</v>
      </c>
      <c r="D129" s="117" t="s">
        <v>1173</v>
      </c>
      <c r="E129" s="118">
        <f>단가표!F501</f>
        <v>33</v>
      </c>
      <c r="F129" s="118">
        <f t="shared" si="16"/>
        <v>628981</v>
      </c>
      <c r="G129" s="118">
        <f>단가표!H501</f>
        <v>1</v>
      </c>
      <c r="H129" s="118">
        <f t="shared" si="17"/>
        <v>19060</v>
      </c>
      <c r="I129" s="118">
        <f>단가표!J501</f>
        <v>0</v>
      </c>
      <c r="J129" s="118">
        <f t="shared" si="18"/>
        <v>0</v>
      </c>
      <c r="K129" s="118">
        <f t="shared" si="12"/>
        <v>34</v>
      </c>
      <c r="L129" s="118">
        <f t="shared" si="12"/>
        <v>648041</v>
      </c>
      <c r="M129" s="126">
        <v>34</v>
      </c>
      <c r="N129" s="119" t="s">
        <v>1146</v>
      </c>
      <c r="O129" s="119" t="s">
        <v>1148</v>
      </c>
      <c r="P129" s="119" t="s">
        <v>1631</v>
      </c>
      <c r="Q129" s="119" t="s">
        <v>1663</v>
      </c>
      <c r="R129" s="133">
        <f t="shared" si="11"/>
        <v>0</v>
      </c>
    </row>
    <row r="130" spans="1:18" ht="20.100000000000001" customHeight="1">
      <c r="A130" s="117" t="s">
        <v>2117</v>
      </c>
      <c r="B130" s="117" t="s">
        <v>1155</v>
      </c>
      <c r="C130" s="126">
        <v>5182.53</v>
      </c>
      <c r="D130" s="117" t="s">
        <v>1173</v>
      </c>
      <c r="E130" s="118">
        <f>단가표!F595</f>
        <v>1032</v>
      </c>
      <c r="F130" s="118">
        <f t="shared" si="16"/>
        <v>5348370</v>
      </c>
      <c r="G130" s="118">
        <f>단가표!H595</f>
        <v>3249</v>
      </c>
      <c r="H130" s="118">
        <f t="shared" si="17"/>
        <v>16838039</v>
      </c>
      <c r="I130" s="118">
        <f>단가표!J595</f>
        <v>162</v>
      </c>
      <c r="J130" s="118">
        <f t="shared" si="18"/>
        <v>839569</v>
      </c>
      <c r="K130" s="118">
        <f t="shared" si="12"/>
        <v>4443</v>
      </c>
      <c r="L130" s="118">
        <f t="shared" si="12"/>
        <v>23025978</v>
      </c>
      <c r="M130" s="126">
        <v>4443</v>
      </c>
      <c r="N130" s="119" t="s">
        <v>1146</v>
      </c>
      <c r="O130" s="119" t="s">
        <v>1148</v>
      </c>
      <c r="P130" s="119" t="s">
        <v>1631</v>
      </c>
      <c r="Q130" s="119" t="s">
        <v>1665</v>
      </c>
      <c r="R130" s="133">
        <f t="shared" si="11"/>
        <v>0</v>
      </c>
    </row>
    <row r="131" spans="1:18" ht="20.100000000000001" customHeight="1">
      <c r="A131" s="117" t="s">
        <v>2118</v>
      </c>
      <c r="B131" s="117" t="s">
        <v>1155</v>
      </c>
      <c r="C131" s="126">
        <v>2508.35</v>
      </c>
      <c r="D131" s="117" t="s">
        <v>469</v>
      </c>
      <c r="E131" s="118">
        <f>단가표!F596</f>
        <v>7539</v>
      </c>
      <c r="F131" s="118">
        <f t="shared" si="16"/>
        <v>18910450</v>
      </c>
      <c r="G131" s="118">
        <f>단가표!H596</f>
        <v>244258</v>
      </c>
      <c r="H131" s="118">
        <f t="shared" si="17"/>
        <v>612684554</v>
      </c>
      <c r="I131" s="118">
        <f>단가표!J596</f>
        <v>0</v>
      </c>
      <c r="J131" s="118">
        <f t="shared" si="18"/>
        <v>0</v>
      </c>
      <c r="K131" s="118">
        <f t="shared" si="12"/>
        <v>251797</v>
      </c>
      <c r="L131" s="118">
        <f t="shared" si="12"/>
        <v>631595004</v>
      </c>
      <c r="M131" s="126">
        <v>251797</v>
      </c>
      <c r="N131" s="119" t="s">
        <v>1146</v>
      </c>
      <c r="O131" s="119" t="s">
        <v>1148</v>
      </c>
      <c r="P131" s="119" t="s">
        <v>1631</v>
      </c>
      <c r="Q131" s="119" t="s">
        <v>1667</v>
      </c>
      <c r="R131" s="133">
        <f t="shared" ref="R131:R194" si="19">M131-K131</f>
        <v>0</v>
      </c>
    </row>
    <row r="132" spans="1:18" ht="20.100000000000001" customHeight="1">
      <c r="A132" s="117" t="s">
        <v>2119</v>
      </c>
      <c r="B132" s="117" t="s">
        <v>470</v>
      </c>
      <c r="C132" s="126">
        <v>2573.7800000000002</v>
      </c>
      <c r="D132" s="117" t="s">
        <v>1173</v>
      </c>
      <c r="E132" s="118">
        <f>단가표!F597</f>
        <v>611</v>
      </c>
      <c r="F132" s="118">
        <f t="shared" si="16"/>
        <v>1572579</v>
      </c>
      <c r="G132" s="118">
        <f>단가표!H597</f>
        <v>2900</v>
      </c>
      <c r="H132" s="118">
        <f t="shared" si="17"/>
        <v>7463962</v>
      </c>
      <c r="I132" s="118">
        <f>단가표!J597</f>
        <v>0</v>
      </c>
      <c r="J132" s="118">
        <f t="shared" si="18"/>
        <v>0</v>
      </c>
      <c r="K132" s="118">
        <f t="shared" ref="K132:L195" si="20">SUM(E132,G132,I132)</f>
        <v>3511</v>
      </c>
      <c r="L132" s="118">
        <f t="shared" si="20"/>
        <v>9036541</v>
      </c>
      <c r="M132" s="126">
        <v>3511</v>
      </c>
      <c r="N132" s="119" t="s">
        <v>1146</v>
      </c>
      <c r="O132" s="119" t="s">
        <v>1148</v>
      </c>
      <c r="P132" s="119" t="s">
        <v>1631</v>
      </c>
      <c r="Q132" s="119" t="s">
        <v>1670</v>
      </c>
      <c r="R132" s="133">
        <f t="shared" si="19"/>
        <v>0</v>
      </c>
    </row>
    <row r="133" spans="1:18" ht="20.100000000000001" customHeight="1">
      <c r="A133" s="117" t="s">
        <v>2120</v>
      </c>
      <c r="B133" s="117" t="s">
        <v>2121</v>
      </c>
      <c r="C133" s="126">
        <v>3599.05</v>
      </c>
      <c r="D133" s="117" t="s">
        <v>1173</v>
      </c>
      <c r="E133" s="118">
        <f>단가표!F562</f>
        <v>0</v>
      </c>
      <c r="F133" s="118">
        <f t="shared" si="16"/>
        <v>0</v>
      </c>
      <c r="G133" s="118">
        <f>단가표!H562</f>
        <v>30601</v>
      </c>
      <c r="H133" s="118">
        <f t="shared" si="17"/>
        <v>110134529</v>
      </c>
      <c r="I133" s="118">
        <f>단가표!J562</f>
        <v>918</v>
      </c>
      <c r="J133" s="118">
        <f t="shared" si="18"/>
        <v>3303927</v>
      </c>
      <c r="K133" s="118">
        <f t="shared" si="20"/>
        <v>31519</v>
      </c>
      <c r="L133" s="118">
        <f t="shared" si="20"/>
        <v>113438456</v>
      </c>
      <c r="M133" s="126">
        <v>31519</v>
      </c>
      <c r="N133" s="119" t="s">
        <v>1146</v>
      </c>
      <c r="O133" s="119" t="s">
        <v>1148</v>
      </c>
      <c r="P133" s="119" t="s">
        <v>1631</v>
      </c>
      <c r="Q133" s="119" t="s">
        <v>1673</v>
      </c>
      <c r="R133" s="133">
        <f t="shared" si="19"/>
        <v>0</v>
      </c>
    </row>
    <row r="134" spans="1:18" ht="20.100000000000001" customHeight="1">
      <c r="A134" s="117" t="s">
        <v>2122</v>
      </c>
      <c r="B134" s="117" t="s">
        <v>2123</v>
      </c>
      <c r="C134" s="126">
        <v>6448.34</v>
      </c>
      <c r="D134" s="117" t="s">
        <v>1173</v>
      </c>
      <c r="E134" s="118">
        <f>단가표!F364</f>
        <v>10459</v>
      </c>
      <c r="F134" s="118">
        <f t="shared" si="16"/>
        <v>67443188</v>
      </c>
      <c r="G134" s="118">
        <f>단가표!H364</f>
        <v>5228</v>
      </c>
      <c r="H134" s="118">
        <f t="shared" si="17"/>
        <v>33711921</v>
      </c>
      <c r="I134" s="118">
        <f>단가표!J364</f>
        <v>156</v>
      </c>
      <c r="J134" s="118">
        <f t="shared" si="18"/>
        <v>1005941</v>
      </c>
      <c r="K134" s="118">
        <f t="shared" si="20"/>
        <v>15843</v>
      </c>
      <c r="L134" s="118">
        <f t="shared" si="20"/>
        <v>102161050</v>
      </c>
      <c r="M134" s="126">
        <v>15843</v>
      </c>
      <c r="N134" s="119" t="s">
        <v>1146</v>
      </c>
      <c r="O134" s="119" t="s">
        <v>1148</v>
      </c>
      <c r="P134" s="119" t="s">
        <v>1631</v>
      </c>
      <c r="Q134" s="119" t="s">
        <v>1676</v>
      </c>
      <c r="R134" s="133">
        <f t="shared" si="19"/>
        <v>0</v>
      </c>
    </row>
    <row r="135" spans="1:18" ht="20.100000000000001" customHeight="1">
      <c r="A135" s="117" t="s">
        <v>2122</v>
      </c>
      <c r="B135" s="117" t="s">
        <v>2124</v>
      </c>
      <c r="C135" s="126">
        <v>5992.14</v>
      </c>
      <c r="D135" s="117" t="s">
        <v>1173</v>
      </c>
      <c r="E135" s="118">
        <f>단가표!F365</f>
        <v>10459</v>
      </c>
      <c r="F135" s="118">
        <f t="shared" si="16"/>
        <v>62671792</v>
      </c>
      <c r="G135" s="118">
        <f>단가표!H365</f>
        <v>9834</v>
      </c>
      <c r="H135" s="118">
        <f t="shared" si="17"/>
        <v>58926704</v>
      </c>
      <c r="I135" s="118">
        <f>단가표!J365</f>
        <v>295</v>
      </c>
      <c r="J135" s="118">
        <f t="shared" si="18"/>
        <v>1767681</v>
      </c>
      <c r="K135" s="118">
        <f t="shared" si="20"/>
        <v>20588</v>
      </c>
      <c r="L135" s="118">
        <f t="shared" si="20"/>
        <v>123366177</v>
      </c>
      <c r="M135" s="126">
        <v>20588</v>
      </c>
      <c r="N135" s="119" t="s">
        <v>1146</v>
      </c>
      <c r="O135" s="119" t="s">
        <v>1148</v>
      </c>
      <c r="P135" s="119" t="s">
        <v>1631</v>
      </c>
      <c r="Q135" s="119" t="s">
        <v>1679</v>
      </c>
      <c r="R135" s="133">
        <f t="shared" si="19"/>
        <v>0</v>
      </c>
    </row>
    <row r="136" spans="1:18" ht="20.100000000000001" customHeight="1">
      <c r="A136" s="117" t="s">
        <v>471</v>
      </c>
      <c r="B136" s="117" t="s">
        <v>2124</v>
      </c>
      <c r="C136" s="126">
        <v>5992.14</v>
      </c>
      <c r="D136" s="117" t="s">
        <v>1173</v>
      </c>
      <c r="E136" s="118">
        <f>단가표!F386</f>
        <v>5948</v>
      </c>
      <c r="F136" s="118">
        <f t="shared" si="16"/>
        <v>35641248</v>
      </c>
      <c r="G136" s="118">
        <f>단가표!H386</f>
        <v>1816</v>
      </c>
      <c r="H136" s="118">
        <f t="shared" si="17"/>
        <v>10881726</v>
      </c>
      <c r="I136" s="118">
        <f>단가표!J386</f>
        <v>0</v>
      </c>
      <c r="J136" s="118">
        <f t="shared" si="18"/>
        <v>0</v>
      </c>
      <c r="K136" s="118">
        <f t="shared" si="20"/>
        <v>7764</v>
      </c>
      <c r="L136" s="118">
        <f t="shared" si="20"/>
        <v>46522974</v>
      </c>
      <c r="M136" s="126">
        <v>7764</v>
      </c>
      <c r="N136" s="119" t="s">
        <v>1146</v>
      </c>
      <c r="O136" s="119" t="s">
        <v>1148</v>
      </c>
      <c r="P136" s="119" t="s">
        <v>1631</v>
      </c>
      <c r="Q136" s="119" t="s">
        <v>1681</v>
      </c>
      <c r="R136" s="133">
        <f t="shared" si="19"/>
        <v>0</v>
      </c>
    </row>
    <row r="137" spans="1:18" ht="20.100000000000001" customHeight="1">
      <c r="A137" s="117" t="s">
        <v>2125</v>
      </c>
      <c r="B137" s="117" t="s">
        <v>1685</v>
      </c>
      <c r="C137" s="126">
        <v>3846.29</v>
      </c>
      <c r="D137" s="117" t="s">
        <v>1173</v>
      </c>
      <c r="E137" s="118">
        <f>단가표!F628</f>
        <v>0</v>
      </c>
      <c r="F137" s="118">
        <f t="shared" si="16"/>
        <v>0</v>
      </c>
      <c r="G137" s="118">
        <f>단가표!H628</f>
        <v>6497</v>
      </c>
      <c r="H137" s="118">
        <f t="shared" si="17"/>
        <v>24989346</v>
      </c>
      <c r="I137" s="118">
        <f>단가표!J628</f>
        <v>0</v>
      </c>
      <c r="J137" s="118">
        <f t="shared" si="18"/>
        <v>0</v>
      </c>
      <c r="K137" s="118">
        <f t="shared" si="20"/>
        <v>6497</v>
      </c>
      <c r="L137" s="118">
        <f t="shared" si="20"/>
        <v>24989346</v>
      </c>
      <c r="M137" s="126">
        <v>6497</v>
      </c>
      <c r="N137" s="119" t="s">
        <v>1146</v>
      </c>
      <c r="O137" s="119" t="s">
        <v>1148</v>
      </c>
      <c r="P137" s="119" t="s">
        <v>1631</v>
      </c>
      <c r="Q137" s="119" t="s">
        <v>1683</v>
      </c>
      <c r="R137" s="133">
        <f t="shared" si="19"/>
        <v>0</v>
      </c>
    </row>
    <row r="138" spans="1:18" ht="20.100000000000001" customHeight="1">
      <c r="A138" s="117" t="s">
        <v>2125</v>
      </c>
      <c r="B138" s="117" t="s">
        <v>1687</v>
      </c>
      <c r="C138" s="126">
        <v>3648.07</v>
      </c>
      <c r="D138" s="117" t="s">
        <v>1173</v>
      </c>
      <c r="E138" s="118">
        <f>단가표!F629</f>
        <v>0</v>
      </c>
      <c r="F138" s="118">
        <f t="shared" si="16"/>
        <v>0</v>
      </c>
      <c r="G138" s="118">
        <f>단가표!H629</f>
        <v>7677</v>
      </c>
      <c r="H138" s="118">
        <f t="shared" si="17"/>
        <v>28006233</v>
      </c>
      <c r="I138" s="118">
        <f>단가표!J629</f>
        <v>0</v>
      </c>
      <c r="J138" s="118">
        <f t="shared" si="18"/>
        <v>0</v>
      </c>
      <c r="K138" s="118">
        <f t="shared" si="20"/>
        <v>7677</v>
      </c>
      <c r="L138" s="118">
        <f t="shared" si="20"/>
        <v>28006233</v>
      </c>
      <c r="M138" s="126">
        <v>7677</v>
      </c>
      <c r="N138" s="119" t="s">
        <v>1146</v>
      </c>
      <c r="O138" s="119" t="s">
        <v>1148</v>
      </c>
      <c r="P138" s="119" t="s">
        <v>1631</v>
      </c>
      <c r="Q138" s="119" t="s">
        <v>1686</v>
      </c>
      <c r="R138" s="133">
        <f t="shared" si="19"/>
        <v>0</v>
      </c>
    </row>
    <row r="139" spans="1:18" ht="20.100000000000001" customHeight="1">
      <c r="A139" s="117" t="s">
        <v>2125</v>
      </c>
      <c r="B139" s="117" t="s">
        <v>1689</v>
      </c>
      <c r="C139" s="126">
        <v>2545.19</v>
      </c>
      <c r="D139" s="117" t="s">
        <v>1173</v>
      </c>
      <c r="E139" s="118">
        <f>단가표!F594</f>
        <v>0</v>
      </c>
      <c r="F139" s="118">
        <f t="shared" si="16"/>
        <v>0</v>
      </c>
      <c r="G139" s="118">
        <f>단가표!H594</f>
        <v>8858</v>
      </c>
      <c r="H139" s="118">
        <f t="shared" si="17"/>
        <v>22545293</v>
      </c>
      <c r="I139" s="118">
        <f>단가표!J594</f>
        <v>0</v>
      </c>
      <c r="J139" s="118">
        <f t="shared" si="18"/>
        <v>0</v>
      </c>
      <c r="K139" s="118">
        <f t="shared" si="20"/>
        <v>8858</v>
      </c>
      <c r="L139" s="118">
        <f t="shared" si="20"/>
        <v>22545293</v>
      </c>
      <c r="M139" s="126">
        <v>8858</v>
      </c>
      <c r="N139" s="119" t="s">
        <v>1146</v>
      </c>
      <c r="O139" s="119" t="s">
        <v>1148</v>
      </c>
      <c r="P139" s="119" t="s">
        <v>1631</v>
      </c>
      <c r="Q139" s="119" t="s">
        <v>1688</v>
      </c>
      <c r="R139" s="133">
        <f t="shared" si="19"/>
        <v>0</v>
      </c>
    </row>
    <row r="140" spans="1:18" ht="20.100000000000001" customHeight="1">
      <c r="A140" s="117" t="s">
        <v>2126</v>
      </c>
      <c r="B140" s="117" t="s">
        <v>2127</v>
      </c>
      <c r="C140" s="126">
        <v>6171.71</v>
      </c>
      <c r="D140" s="117" t="s">
        <v>1173</v>
      </c>
      <c r="E140" s="118">
        <f>단가표!F503</f>
        <v>1980</v>
      </c>
      <c r="F140" s="118">
        <f t="shared" si="16"/>
        <v>12219985</v>
      </c>
      <c r="G140" s="118">
        <f>단가표!H503</f>
        <v>4705</v>
      </c>
      <c r="H140" s="118">
        <f t="shared" si="17"/>
        <v>29037895</v>
      </c>
      <c r="I140" s="118">
        <f>단가표!J503</f>
        <v>0</v>
      </c>
      <c r="J140" s="118">
        <f t="shared" si="18"/>
        <v>0</v>
      </c>
      <c r="K140" s="118">
        <f t="shared" si="20"/>
        <v>6685</v>
      </c>
      <c r="L140" s="118">
        <f t="shared" si="20"/>
        <v>41257880</v>
      </c>
      <c r="M140" s="126">
        <v>6685</v>
      </c>
      <c r="N140" s="119" t="s">
        <v>1146</v>
      </c>
      <c r="O140" s="119" t="s">
        <v>1148</v>
      </c>
      <c r="P140" s="119" t="s">
        <v>1631</v>
      </c>
      <c r="Q140" s="119" t="s">
        <v>1690</v>
      </c>
      <c r="R140" s="133">
        <f t="shared" si="19"/>
        <v>0</v>
      </c>
    </row>
    <row r="141" spans="1:18" ht="20.100000000000001" customHeight="1">
      <c r="A141" s="117" t="s">
        <v>2128</v>
      </c>
      <c r="B141" s="117" t="s">
        <v>472</v>
      </c>
      <c r="C141" s="126">
        <v>1202.78</v>
      </c>
      <c r="D141" s="117" t="s">
        <v>1173</v>
      </c>
      <c r="E141" s="118">
        <f>단가표!F353</f>
        <v>9861</v>
      </c>
      <c r="F141" s="118">
        <f t="shared" si="16"/>
        <v>11860613</v>
      </c>
      <c r="G141" s="118">
        <f>단가표!H353</f>
        <v>46966</v>
      </c>
      <c r="H141" s="118">
        <f t="shared" si="17"/>
        <v>56489765</v>
      </c>
      <c r="I141" s="118">
        <f>단가표!J353</f>
        <v>999</v>
      </c>
      <c r="J141" s="118">
        <f t="shared" si="18"/>
        <v>1201577</v>
      </c>
      <c r="K141" s="118">
        <f t="shared" si="20"/>
        <v>57826</v>
      </c>
      <c r="L141" s="118">
        <f t="shared" si="20"/>
        <v>69551955</v>
      </c>
      <c r="M141" s="126">
        <v>57826</v>
      </c>
      <c r="N141" s="119" t="s">
        <v>1146</v>
      </c>
      <c r="O141" s="119" t="s">
        <v>1148</v>
      </c>
      <c r="P141" s="119" t="s">
        <v>1631</v>
      </c>
      <c r="Q141" s="119" t="s">
        <v>1693</v>
      </c>
      <c r="R141" s="133">
        <f t="shared" si="19"/>
        <v>0</v>
      </c>
    </row>
    <row r="142" spans="1:18" ht="20.100000000000001" customHeight="1">
      <c r="A142" s="117" t="s">
        <v>2129</v>
      </c>
      <c r="B142" s="117" t="s">
        <v>2130</v>
      </c>
      <c r="C142" s="126">
        <v>1576.63</v>
      </c>
      <c r="D142" s="117" t="s">
        <v>1173</v>
      </c>
      <c r="E142" s="118">
        <f>단가표!F632</f>
        <v>866</v>
      </c>
      <c r="F142" s="118">
        <f t="shared" si="16"/>
        <v>1365361</v>
      </c>
      <c r="G142" s="118">
        <f>단가표!H632</f>
        <v>5597</v>
      </c>
      <c r="H142" s="118">
        <f t="shared" si="17"/>
        <v>8824398</v>
      </c>
      <c r="I142" s="118">
        <f>단가표!J632</f>
        <v>111</v>
      </c>
      <c r="J142" s="118">
        <f t="shared" si="18"/>
        <v>175005</v>
      </c>
      <c r="K142" s="118">
        <f t="shared" si="20"/>
        <v>6574</v>
      </c>
      <c r="L142" s="118">
        <f t="shared" si="20"/>
        <v>10364764</v>
      </c>
      <c r="M142" s="126">
        <v>6574</v>
      </c>
      <c r="N142" s="119" t="s">
        <v>1146</v>
      </c>
      <c r="O142" s="119" t="s">
        <v>1148</v>
      </c>
      <c r="P142" s="119" t="s">
        <v>1631</v>
      </c>
      <c r="Q142" s="119" t="s">
        <v>1696</v>
      </c>
      <c r="R142" s="133">
        <f t="shared" si="19"/>
        <v>0</v>
      </c>
    </row>
    <row r="143" spans="1:18" ht="20.100000000000001" customHeight="1">
      <c r="A143" s="117" t="s">
        <v>2131</v>
      </c>
      <c r="B143" s="117" t="s">
        <v>1701</v>
      </c>
      <c r="C143" s="126">
        <v>229.76</v>
      </c>
      <c r="D143" s="117" t="s">
        <v>1479</v>
      </c>
      <c r="E143" s="118">
        <f>단가표!F302</f>
        <v>89</v>
      </c>
      <c r="F143" s="118">
        <f t="shared" si="16"/>
        <v>20448</v>
      </c>
      <c r="G143" s="118">
        <f>단가표!H302</f>
        <v>4</v>
      </c>
      <c r="H143" s="118">
        <f t="shared" si="17"/>
        <v>919</v>
      </c>
      <c r="I143" s="118">
        <f>단가표!J302</f>
        <v>0</v>
      </c>
      <c r="J143" s="118">
        <f t="shared" si="18"/>
        <v>0</v>
      </c>
      <c r="K143" s="118">
        <f t="shared" si="20"/>
        <v>93</v>
      </c>
      <c r="L143" s="118">
        <f t="shared" si="20"/>
        <v>21367</v>
      </c>
      <c r="M143" s="126">
        <v>93</v>
      </c>
      <c r="N143" s="119" t="s">
        <v>1146</v>
      </c>
      <c r="O143" s="119" t="s">
        <v>1148</v>
      </c>
      <c r="P143" s="119" t="s">
        <v>1631</v>
      </c>
      <c r="Q143" s="119" t="s">
        <v>1699</v>
      </c>
      <c r="R143" s="133">
        <f t="shared" si="19"/>
        <v>0</v>
      </c>
    </row>
    <row r="144" spans="1:18" ht="20.100000000000001" customHeight="1">
      <c r="A144" s="117" t="s">
        <v>2132</v>
      </c>
      <c r="B144" s="117" t="s">
        <v>1704</v>
      </c>
      <c r="C144" s="126">
        <v>3455.44</v>
      </c>
      <c r="D144" s="117" t="s">
        <v>1479</v>
      </c>
      <c r="E144" s="118">
        <f>단가표!F631</f>
        <v>2716</v>
      </c>
      <c r="F144" s="118">
        <f t="shared" si="16"/>
        <v>9384975</v>
      </c>
      <c r="G144" s="118">
        <f>단가표!H631</f>
        <v>19183</v>
      </c>
      <c r="H144" s="118">
        <f t="shared" si="17"/>
        <v>66285705</v>
      </c>
      <c r="I144" s="118">
        <f>단가표!J631</f>
        <v>575</v>
      </c>
      <c r="J144" s="118">
        <f t="shared" si="18"/>
        <v>1986878</v>
      </c>
      <c r="K144" s="118">
        <f t="shared" si="20"/>
        <v>22474</v>
      </c>
      <c r="L144" s="118">
        <f t="shared" si="20"/>
        <v>77657558</v>
      </c>
      <c r="M144" s="126">
        <v>22474</v>
      </c>
      <c r="N144" s="119" t="s">
        <v>1146</v>
      </c>
      <c r="O144" s="119" t="s">
        <v>1148</v>
      </c>
      <c r="P144" s="119" t="s">
        <v>1631</v>
      </c>
      <c r="Q144" s="119" t="s">
        <v>1702</v>
      </c>
      <c r="R144" s="133">
        <f t="shared" si="19"/>
        <v>0</v>
      </c>
    </row>
    <row r="145" spans="1:18" ht="20.100000000000001" customHeight="1">
      <c r="A145" s="117" t="s">
        <v>2133</v>
      </c>
      <c r="B145" s="117" t="s">
        <v>1707</v>
      </c>
      <c r="C145" s="126">
        <v>3455.44</v>
      </c>
      <c r="D145" s="117" t="s">
        <v>1479</v>
      </c>
      <c r="E145" s="118">
        <f>단가표!F354</f>
        <v>24150</v>
      </c>
      <c r="F145" s="118">
        <f t="shared" si="16"/>
        <v>83448876</v>
      </c>
      <c r="G145" s="118">
        <f>단가표!H354</f>
        <v>1150</v>
      </c>
      <c r="H145" s="118">
        <f t="shared" si="17"/>
        <v>3973756</v>
      </c>
      <c r="I145" s="118">
        <f>단가표!J354</f>
        <v>0</v>
      </c>
      <c r="J145" s="118">
        <f t="shared" si="18"/>
        <v>0</v>
      </c>
      <c r="K145" s="118">
        <f t="shared" si="20"/>
        <v>25300</v>
      </c>
      <c r="L145" s="118">
        <f t="shared" si="20"/>
        <v>87422632</v>
      </c>
      <c r="M145" s="126">
        <v>25300</v>
      </c>
      <c r="N145" s="119" t="s">
        <v>1146</v>
      </c>
      <c r="O145" s="119" t="s">
        <v>1148</v>
      </c>
      <c r="P145" s="119" t="s">
        <v>1631</v>
      </c>
      <c r="Q145" s="119" t="s">
        <v>1705</v>
      </c>
      <c r="R145" s="133">
        <f t="shared" si="19"/>
        <v>0</v>
      </c>
    </row>
    <row r="146" spans="1:18" ht="20.100000000000001" customHeight="1">
      <c r="A146" s="117" t="s">
        <v>2134</v>
      </c>
      <c r="B146" s="117" t="s">
        <v>1710</v>
      </c>
      <c r="C146" s="126">
        <v>821</v>
      </c>
      <c r="D146" s="117" t="s">
        <v>1711</v>
      </c>
      <c r="E146" s="118">
        <f>단가표!F304</f>
        <v>52000</v>
      </c>
      <c r="F146" s="118">
        <f t="shared" si="16"/>
        <v>42692000</v>
      </c>
      <c r="G146" s="118">
        <f>단가표!H304</f>
        <v>1210</v>
      </c>
      <c r="H146" s="118">
        <f t="shared" si="17"/>
        <v>993410</v>
      </c>
      <c r="I146" s="118">
        <f>단가표!J304</f>
        <v>0</v>
      </c>
      <c r="J146" s="118">
        <f t="shared" si="18"/>
        <v>0</v>
      </c>
      <c r="K146" s="118">
        <f t="shared" si="20"/>
        <v>53210</v>
      </c>
      <c r="L146" s="118">
        <f t="shared" si="20"/>
        <v>43685410</v>
      </c>
      <c r="M146" s="126">
        <v>53210</v>
      </c>
      <c r="N146" s="119" t="s">
        <v>1146</v>
      </c>
      <c r="O146" s="119" t="s">
        <v>1148</v>
      </c>
      <c r="P146" s="119" t="s">
        <v>1631</v>
      </c>
      <c r="Q146" s="119" t="s">
        <v>1708</v>
      </c>
      <c r="R146" s="133">
        <f t="shared" si="19"/>
        <v>0</v>
      </c>
    </row>
    <row r="147" spans="1:18" ht="20.100000000000001" customHeight="1">
      <c r="A147" s="117" t="s">
        <v>2135</v>
      </c>
      <c r="B147" s="117" t="s">
        <v>2136</v>
      </c>
      <c r="C147" s="126">
        <v>658.42</v>
      </c>
      <c r="D147" s="117" t="s">
        <v>1479</v>
      </c>
      <c r="E147" s="118">
        <f>단가표!F355</f>
        <v>144469</v>
      </c>
      <c r="F147" s="118">
        <f t="shared" si="16"/>
        <v>95121278</v>
      </c>
      <c r="G147" s="118">
        <f>단가표!H355</f>
        <v>30126</v>
      </c>
      <c r="H147" s="118">
        <f t="shared" si="17"/>
        <v>19835560</v>
      </c>
      <c r="I147" s="118">
        <f>단가표!J355</f>
        <v>0</v>
      </c>
      <c r="J147" s="118">
        <f t="shared" si="18"/>
        <v>0</v>
      </c>
      <c r="K147" s="118">
        <f t="shared" si="20"/>
        <v>174595</v>
      </c>
      <c r="L147" s="118">
        <f t="shared" si="20"/>
        <v>114956838</v>
      </c>
      <c r="M147" s="126">
        <v>174595</v>
      </c>
      <c r="N147" s="119" t="s">
        <v>1146</v>
      </c>
      <c r="O147" s="119" t="s">
        <v>1148</v>
      </c>
      <c r="P147" s="119" t="s">
        <v>1631</v>
      </c>
      <c r="Q147" s="119" t="s">
        <v>1712</v>
      </c>
      <c r="R147" s="133">
        <f t="shared" si="19"/>
        <v>0</v>
      </c>
    </row>
    <row r="148" spans="1:18" ht="20.100000000000001" customHeight="1">
      <c r="A148" s="117" t="s">
        <v>2137</v>
      </c>
      <c r="B148" s="117" t="s">
        <v>1717</v>
      </c>
      <c r="C148" s="126">
        <v>10.08</v>
      </c>
      <c r="D148" s="117" t="s">
        <v>1479</v>
      </c>
      <c r="E148" s="118">
        <f>단가표!F356</f>
        <v>25953</v>
      </c>
      <c r="F148" s="118">
        <f t="shared" ref="F148:F179" si="21">IF(ISERROR(TRUNC($C148*E148)),,(TRUNC($C148*E148)))</f>
        <v>261606</v>
      </c>
      <c r="G148" s="118">
        <f>단가표!H356</f>
        <v>71919</v>
      </c>
      <c r="H148" s="118">
        <f t="shared" ref="H148:H179" si="22">IF(ISERROR(TRUNC($C148*G148)),,(TRUNC($C148*G148)))</f>
        <v>724943</v>
      </c>
      <c r="I148" s="118">
        <f>단가표!J356</f>
        <v>1438</v>
      </c>
      <c r="J148" s="118">
        <f t="shared" ref="J148:J179" si="23">IF(ISERROR(TRUNC($C148*I148)),,(TRUNC($C148*I148)))</f>
        <v>14495</v>
      </c>
      <c r="K148" s="118">
        <f t="shared" si="20"/>
        <v>99310</v>
      </c>
      <c r="L148" s="118">
        <f t="shared" si="20"/>
        <v>1001044</v>
      </c>
      <c r="M148" s="126">
        <v>99310</v>
      </c>
      <c r="N148" s="119" t="s">
        <v>1146</v>
      </c>
      <c r="O148" s="119" t="s">
        <v>1148</v>
      </c>
      <c r="P148" s="119" t="s">
        <v>1631</v>
      </c>
      <c r="Q148" s="119" t="s">
        <v>1715</v>
      </c>
      <c r="R148" s="133">
        <f t="shared" si="19"/>
        <v>0</v>
      </c>
    </row>
    <row r="149" spans="1:18" ht="20.100000000000001" customHeight="1">
      <c r="A149" s="117" t="s">
        <v>2138</v>
      </c>
      <c r="B149" s="117" t="s">
        <v>1720</v>
      </c>
      <c r="C149" s="126">
        <v>2.4</v>
      </c>
      <c r="D149" s="117" t="s">
        <v>1479</v>
      </c>
      <c r="E149" s="118">
        <f>단가표!F685</f>
        <v>2271</v>
      </c>
      <c r="F149" s="118">
        <f t="shared" si="21"/>
        <v>5450</v>
      </c>
      <c r="G149" s="118">
        <f>단가표!H685</f>
        <v>7470</v>
      </c>
      <c r="H149" s="118">
        <f t="shared" si="22"/>
        <v>17928</v>
      </c>
      <c r="I149" s="118">
        <f>단가표!J685</f>
        <v>149</v>
      </c>
      <c r="J149" s="118">
        <f t="shared" si="23"/>
        <v>357</v>
      </c>
      <c r="K149" s="118">
        <f t="shared" si="20"/>
        <v>9890</v>
      </c>
      <c r="L149" s="118">
        <f t="shared" si="20"/>
        <v>23735</v>
      </c>
      <c r="M149" s="126">
        <v>9890</v>
      </c>
      <c r="N149" s="119" t="s">
        <v>1146</v>
      </c>
      <c r="O149" s="119" t="s">
        <v>1148</v>
      </c>
      <c r="P149" s="119" t="s">
        <v>1631</v>
      </c>
      <c r="Q149" s="119" t="s">
        <v>1718</v>
      </c>
      <c r="R149" s="133">
        <f t="shared" si="19"/>
        <v>0</v>
      </c>
    </row>
    <row r="150" spans="1:18" ht="20.100000000000001" customHeight="1">
      <c r="A150" s="117" t="s">
        <v>2139</v>
      </c>
      <c r="B150" s="117" t="s">
        <v>1155</v>
      </c>
      <c r="C150" s="126">
        <v>952.29</v>
      </c>
      <c r="D150" s="117" t="s">
        <v>1479</v>
      </c>
      <c r="E150" s="118">
        <f>단가표!F357</f>
        <v>1528</v>
      </c>
      <c r="F150" s="118">
        <f t="shared" si="21"/>
        <v>1455099</v>
      </c>
      <c r="G150" s="118">
        <f>단가표!H357</f>
        <v>76</v>
      </c>
      <c r="H150" s="118">
        <f t="shared" si="22"/>
        <v>72374</v>
      </c>
      <c r="I150" s="118">
        <f>단가표!J357</f>
        <v>0</v>
      </c>
      <c r="J150" s="118">
        <f t="shared" si="23"/>
        <v>0</v>
      </c>
      <c r="K150" s="118">
        <f t="shared" si="20"/>
        <v>1604</v>
      </c>
      <c r="L150" s="118">
        <f t="shared" si="20"/>
        <v>1527473</v>
      </c>
      <c r="M150" s="126">
        <v>1604</v>
      </c>
      <c r="N150" s="119" t="s">
        <v>1146</v>
      </c>
      <c r="O150" s="119" t="s">
        <v>1148</v>
      </c>
      <c r="P150" s="119" t="s">
        <v>1631</v>
      </c>
      <c r="Q150" s="119" t="s">
        <v>1721</v>
      </c>
      <c r="R150" s="133">
        <f t="shared" si="19"/>
        <v>0</v>
      </c>
    </row>
    <row r="151" spans="1:18" ht="20.100000000000001" customHeight="1">
      <c r="A151" s="117" t="s">
        <v>2140</v>
      </c>
      <c r="B151" s="117" t="s">
        <v>1155</v>
      </c>
      <c r="C151" s="126">
        <v>603.91</v>
      </c>
      <c r="D151" s="117" t="s">
        <v>1173</v>
      </c>
      <c r="E151" s="118">
        <f>단가표!F260</f>
        <v>29900</v>
      </c>
      <c r="F151" s="118">
        <f t="shared" si="21"/>
        <v>18056909</v>
      </c>
      <c r="G151" s="118">
        <f>단가표!H260</f>
        <v>1495</v>
      </c>
      <c r="H151" s="118">
        <f t="shared" si="22"/>
        <v>902845</v>
      </c>
      <c r="I151" s="118">
        <f>단가표!J260</f>
        <v>0</v>
      </c>
      <c r="J151" s="118">
        <f t="shared" si="23"/>
        <v>0</v>
      </c>
      <c r="K151" s="118">
        <f t="shared" si="20"/>
        <v>31395</v>
      </c>
      <c r="L151" s="118">
        <f t="shared" si="20"/>
        <v>18959754</v>
      </c>
      <c r="M151" s="126">
        <v>31395</v>
      </c>
      <c r="N151" s="119" t="s">
        <v>1146</v>
      </c>
      <c r="O151" s="119" t="s">
        <v>1148</v>
      </c>
      <c r="P151" s="119" t="s">
        <v>1631</v>
      </c>
      <c r="Q151" s="119" t="s">
        <v>1723</v>
      </c>
      <c r="R151" s="133">
        <f t="shared" si="19"/>
        <v>0</v>
      </c>
    </row>
    <row r="152" spans="1:18" ht="20.100000000000001" customHeight="1">
      <c r="A152" s="117" t="s">
        <v>2141</v>
      </c>
      <c r="B152" s="117" t="s">
        <v>1727</v>
      </c>
      <c r="C152" s="126">
        <v>44</v>
      </c>
      <c r="D152" s="117" t="s">
        <v>2063</v>
      </c>
      <c r="E152" s="118">
        <f>단가표!F366</f>
        <v>4110</v>
      </c>
      <c r="F152" s="118">
        <f t="shared" si="21"/>
        <v>180840</v>
      </c>
      <c r="G152" s="118">
        <f>단가표!H366</f>
        <v>0</v>
      </c>
      <c r="H152" s="118">
        <f t="shared" si="22"/>
        <v>0</v>
      </c>
      <c r="I152" s="118">
        <f>단가표!J366</f>
        <v>0</v>
      </c>
      <c r="J152" s="118">
        <f t="shared" si="23"/>
        <v>0</v>
      </c>
      <c r="K152" s="118">
        <f t="shared" si="20"/>
        <v>4110</v>
      </c>
      <c r="L152" s="118">
        <f t="shared" si="20"/>
        <v>180840</v>
      </c>
      <c r="M152" s="126">
        <v>4110</v>
      </c>
      <c r="N152" s="119" t="s">
        <v>1146</v>
      </c>
      <c r="O152" s="119" t="s">
        <v>1148</v>
      </c>
      <c r="P152" s="119" t="s">
        <v>1631</v>
      </c>
      <c r="Q152" s="119" t="s">
        <v>1725</v>
      </c>
      <c r="R152" s="133">
        <f t="shared" si="19"/>
        <v>0</v>
      </c>
    </row>
    <row r="153" spans="1:18" ht="20.100000000000001" customHeight="1">
      <c r="A153" s="117" t="s">
        <v>2142</v>
      </c>
      <c r="B153" s="117" t="s">
        <v>1730</v>
      </c>
      <c r="C153" s="126">
        <v>2816</v>
      </c>
      <c r="D153" s="117" t="s">
        <v>2063</v>
      </c>
      <c r="E153" s="118">
        <f>단가표!F358</f>
        <v>7000</v>
      </c>
      <c r="F153" s="118">
        <f t="shared" si="21"/>
        <v>19712000</v>
      </c>
      <c r="G153" s="118">
        <f>단가표!H358</f>
        <v>0</v>
      </c>
      <c r="H153" s="118">
        <f t="shared" si="22"/>
        <v>0</v>
      </c>
      <c r="I153" s="118">
        <f>단가표!J358</f>
        <v>0</v>
      </c>
      <c r="J153" s="118">
        <f t="shared" si="23"/>
        <v>0</v>
      </c>
      <c r="K153" s="118">
        <f t="shared" si="20"/>
        <v>7000</v>
      </c>
      <c r="L153" s="118">
        <f t="shared" si="20"/>
        <v>19712000</v>
      </c>
      <c r="M153" s="126">
        <v>7000</v>
      </c>
      <c r="N153" s="119" t="s">
        <v>1146</v>
      </c>
      <c r="O153" s="119" t="s">
        <v>1148</v>
      </c>
      <c r="P153" s="119" t="s">
        <v>1631</v>
      </c>
      <c r="Q153" s="119" t="s">
        <v>1728</v>
      </c>
      <c r="R153" s="133">
        <f t="shared" si="19"/>
        <v>0</v>
      </c>
    </row>
    <row r="154" spans="1:18" ht="20.100000000000001" customHeight="1">
      <c r="A154" s="117" t="s">
        <v>2142</v>
      </c>
      <c r="B154" s="117" t="s">
        <v>1732</v>
      </c>
      <c r="C154" s="126">
        <v>5474</v>
      </c>
      <c r="D154" s="117" t="s">
        <v>2063</v>
      </c>
      <c r="E154" s="118">
        <f>단가표!F359</f>
        <v>7500</v>
      </c>
      <c r="F154" s="118">
        <f t="shared" si="21"/>
        <v>41055000</v>
      </c>
      <c r="G154" s="118">
        <f>단가표!H359</f>
        <v>0</v>
      </c>
      <c r="H154" s="118">
        <f t="shared" si="22"/>
        <v>0</v>
      </c>
      <c r="I154" s="118">
        <f>단가표!J359</f>
        <v>0</v>
      </c>
      <c r="J154" s="118">
        <f t="shared" si="23"/>
        <v>0</v>
      </c>
      <c r="K154" s="118">
        <f t="shared" si="20"/>
        <v>7500</v>
      </c>
      <c r="L154" s="118">
        <f t="shared" si="20"/>
        <v>41055000</v>
      </c>
      <c r="M154" s="126">
        <v>7500</v>
      </c>
      <c r="N154" s="119" t="s">
        <v>1146</v>
      </c>
      <c r="O154" s="119" t="s">
        <v>1148</v>
      </c>
      <c r="P154" s="119" t="s">
        <v>1631</v>
      </c>
      <c r="Q154" s="119" t="s">
        <v>1731</v>
      </c>
      <c r="R154" s="133">
        <f t="shared" si="19"/>
        <v>0</v>
      </c>
    </row>
    <row r="155" spans="1:18" ht="20.100000000000001" customHeight="1">
      <c r="A155" s="117" t="s">
        <v>2142</v>
      </c>
      <c r="B155" s="117" t="s">
        <v>1734</v>
      </c>
      <c r="C155" s="126">
        <v>2150</v>
      </c>
      <c r="D155" s="117" t="s">
        <v>2063</v>
      </c>
      <c r="E155" s="118">
        <f>단가표!F360</f>
        <v>8000</v>
      </c>
      <c r="F155" s="118">
        <f t="shared" si="21"/>
        <v>17200000</v>
      </c>
      <c r="G155" s="118">
        <f>단가표!H360</f>
        <v>0</v>
      </c>
      <c r="H155" s="118">
        <f t="shared" si="22"/>
        <v>0</v>
      </c>
      <c r="I155" s="118">
        <f>단가표!J360</f>
        <v>0</v>
      </c>
      <c r="J155" s="118">
        <f t="shared" si="23"/>
        <v>0</v>
      </c>
      <c r="K155" s="118">
        <f t="shared" si="20"/>
        <v>8000</v>
      </c>
      <c r="L155" s="118">
        <f t="shared" si="20"/>
        <v>17200000</v>
      </c>
      <c r="M155" s="126">
        <v>8000</v>
      </c>
      <c r="N155" s="119" t="s">
        <v>1146</v>
      </c>
      <c r="O155" s="119" t="s">
        <v>1148</v>
      </c>
      <c r="P155" s="119" t="s">
        <v>1631</v>
      </c>
      <c r="Q155" s="119" t="s">
        <v>1733</v>
      </c>
      <c r="R155" s="133">
        <f t="shared" si="19"/>
        <v>0</v>
      </c>
    </row>
    <row r="156" spans="1:18" ht="20.100000000000001" customHeight="1">
      <c r="A156" s="117" t="s">
        <v>2142</v>
      </c>
      <c r="B156" s="117" t="s">
        <v>1736</v>
      </c>
      <c r="C156" s="126">
        <v>1790</v>
      </c>
      <c r="D156" s="117" t="s">
        <v>2063</v>
      </c>
      <c r="E156" s="118">
        <f>단가표!F361</f>
        <v>8500</v>
      </c>
      <c r="F156" s="118">
        <f t="shared" si="21"/>
        <v>15215000</v>
      </c>
      <c r="G156" s="118">
        <f>단가표!H361</f>
        <v>0</v>
      </c>
      <c r="H156" s="118">
        <f t="shared" si="22"/>
        <v>0</v>
      </c>
      <c r="I156" s="118">
        <f>단가표!J361</f>
        <v>0</v>
      </c>
      <c r="J156" s="118">
        <f t="shared" si="23"/>
        <v>0</v>
      </c>
      <c r="K156" s="118">
        <f t="shared" si="20"/>
        <v>8500</v>
      </c>
      <c r="L156" s="118">
        <f t="shared" si="20"/>
        <v>15215000</v>
      </c>
      <c r="M156" s="126">
        <v>8500</v>
      </c>
      <c r="N156" s="119" t="s">
        <v>1146</v>
      </c>
      <c r="O156" s="119" t="s">
        <v>1148</v>
      </c>
      <c r="P156" s="119" t="s">
        <v>1631</v>
      </c>
      <c r="Q156" s="119" t="s">
        <v>1735</v>
      </c>
      <c r="R156" s="133">
        <f t="shared" si="19"/>
        <v>0</v>
      </c>
    </row>
    <row r="157" spans="1:18" ht="20.100000000000001" customHeight="1">
      <c r="A157" s="117" t="s">
        <v>2142</v>
      </c>
      <c r="B157" s="117" t="s">
        <v>1738</v>
      </c>
      <c r="C157" s="126">
        <v>730</v>
      </c>
      <c r="D157" s="117" t="s">
        <v>2063</v>
      </c>
      <c r="E157" s="118">
        <f>단가표!F362</f>
        <v>9000</v>
      </c>
      <c r="F157" s="118">
        <f t="shared" si="21"/>
        <v>6570000</v>
      </c>
      <c r="G157" s="118">
        <f>단가표!H362</f>
        <v>0</v>
      </c>
      <c r="H157" s="118">
        <f t="shared" si="22"/>
        <v>0</v>
      </c>
      <c r="I157" s="118">
        <f>단가표!J362</f>
        <v>0</v>
      </c>
      <c r="J157" s="118">
        <f t="shared" si="23"/>
        <v>0</v>
      </c>
      <c r="K157" s="118">
        <f t="shared" si="20"/>
        <v>9000</v>
      </c>
      <c r="L157" s="118">
        <f t="shared" si="20"/>
        <v>6570000</v>
      </c>
      <c r="M157" s="126">
        <v>9000</v>
      </c>
      <c r="N157" s="119" t="s">
        <v>1146</v>
      </c>
      <c r="O157" s="119" t="s">
        <v>1148</v>
      </c>
      <c r="P157" s="119" t="s">
        <v>1631</v>
      </c>
      <c r="Q157" s="119" t="s">
        <v>1737</v>
      </c>
      <c r="R157" s="133">
        <f t="shared" si="19"/>
        <v>0</v>
      </c>
    </row>
    <row r="158" spans="1:18" ht="20.100000000000001" customHeight="1">
      <c r="A158" s="117" t="s">
        <v>2133</v>
      </c>
      <c r="B158" s="117" t="s">
        <v>1740</v>
      </c>
      <c r="C158" s="126">
        <v>565.49</v>
      </c>
      <c r="D158" s="117" t="s">
        <v>1479</v>
      </c>
      <c r="E158" s="118">
        <f>단가표!F303</f>
        <v>3990</v>
      </c>
      <c r="F158" s="118">
        <f t="shared" si="21"/>
        <v>2256305</v>
      </c>
      <c r="G158" s="118">
        <f>단가표!H303</f>
        <v>190</v>
      </c>
      <c r="H158" s="118">
        <f t="shared" si="22"/>
        <v>107443</v>
      </c>
      <c r="I158" s="118">
        <f>단가표!J303</f>
        <v>0</v>
      </c>
      <c r="J158" s="118">
        <f t="shared" si="23"/>
        <v>0</v>
      </c>
      <c r="K158" s="118">
        <f t="shared" si="20"/>
        <v>4180</v>
      </c>
      <c r="L158" s="118">
        <f t="shared" si="20"/>
        <v>2363748</v>
      </c>
      <c r="M158" s="126">
        <v>4180</v>
      </c>
      <c r="N158" s="119" t="s">
        <v>1146</v>
      </c>
      <c r="O158" s="119" t="s">
        <v>1148</v>
      </c>
      <c r="P158" s="119" t="s">
        <v>1631</v>
      </c>
      <c r="Q158" s="119" t="s">
        <v>1739</v>
      </c>
      <c r="R158" s="133">
        <f t="shared" si="19"/>
        <v>0</v>
      </c>
    </row>
    <row r="159" spans="1:18" ht="20.100000000000001" customHeight="1">
      <c r="A159" s="117" t="s">
        <v>2143</v>
      </c>
      <c r="B159" s="117" t="s">
        <v>473</v>
      </c>
      <c r="C159" s="126">
        <v>7.05</v>
      </c>
      <c r="D159" s="117" t="s">
        <v>2144</v>
      </c>
      <c r="E159" s="118">
        <f>단가표!F363</f>
        <v>42002</v>
      </c>
      <c r="F159" s="118">
        <f t="shared" si="21"/>
        <v>296114</v>
      </c>
      <c r="G159" s="118">
        <f>단가표!H363</f>
        <v>248232</v>
      </c>
      <c r="H159" s="118">
        <f t="shared" si="22"/>
        <v>1750035</v>
      </c>
      <c r="I159" s="118">
        <f>단가표!J363</f>
        <v>0</v>
      </c>
      <c r="J159" s="118">
        <f t="shared" si="23"/>
        <v>0</v>
      </c>
      <c r="K159" s="118">
        <f t="shared" si="20"/>
        <v>290234</v>
      </c>
      <c r="L159" s="118">
        <f t="shared" si="20"/>
        <v>2046149</v>
      </c>
      <c r="M159" s="126">
        <v>290234</v>
      </c>
      <c r="N159" s="119" t="s">
        <v>1146</v>
      </c>
      <c r="O159" s="119" t="s">
        <v>1148</v>
      </c>
      <c r="P159" s="119" t="s">
        <v>1631</v>
      </c>
      <c r="Q159" s="119" t="s">
        <v>1741</v>
      </c>
      <c r="R159" s="133">
        <f t="shared" si="19"/>
        <v>0</v>
      </c>
    </row>
    <row r="160" spans="1:18" ht="20.100000000000001" customHeight="1">
      <c r="A160" s="117" t="s">
        <v>2145</v>
      </c>
      <c r="B160" s="117" t="s">
        <v>1747</v>
      </c>
      <c r="C160" s="126">
        <v>1</v>
      </c>
      <c r="D160" s="117" t="s">
        <v>2013</v>
      </c>
      <c r="E160" s="118">
        <f>단가표!F305</f>
        <v>367177</v>
      </c>
      <c r="F160" s="118">
        <f t="shared" si="21"/>
        <v>367177</v>
      </c>
      <c r="G160" s="118">
        <f>단가표!H305</f>
        <v>2994960</v>
      </c>
      <c r="H160" s="118">
        <f t="shared" si="22"/>
        <v>2994960</v>
      </c>
      <c r="I160" s="118">
        <f>단가표!J305</f>
        <v>11718</v>
      </c>
      <c r="J160" s="118">
        <f t="shared" si="23"/>
        <v>11718</v>
      </c>
      <c r="K160" s="118">
        <f t="shared" si="20"/>
        <v>3373855</v>
      </c>
      <c r="L160" s="118">
        <f t="shared" si="20"/>
        <v>3373855</v>
      </c>
      <c r="M160" s="126">
        <v>3373855</v>
      </c>
      <c r="N160" s="119" t="s">
        <v>1146</v>
      </c>
      <c r="O160" s="119" t="s">
        <v>1148</v>
      </c>
      <c r="P160" s="119" t="s">
        <v>1631</v>
      </c>
      <c r="Q160" s="119" t="s">
        <v>1745</v>
      </c>
      <c r="R160" s="133">
        <f t="shared" si="19"/>
        <v>0</v>
      </c>
    </row>
    <row r="161" spans="1:18" ht="20.100000000000001" customHeight="1">
      <c r="A161" s="117" t="s">
        <v>2146</v>
      </c>
      <c r="B161" s="117" t="s">
        <v>1750</v>
      </c>
      <c r="C161" s="126">
        <v>1</v>
      </c>
      <c r="D161" s="117" t="s">
        <v>2013</v>
      </c>
      <c r="E161" s="118">
        <f>단가표!F306</f>
        <v>72242</v>
      </c>
      <c r="F161" s="118">
        <f t="shared" si="21"/>
        <v>72242</v>
      </c>
      <c r="G161" s="118">
        <f>단가표!H306</f>
        <v>38724</v>
      </c>
      <c r="H161" s="118">
        <f t="shared" si="22"/>
        <v>38724</v>
      </c>
      <c r="I161" s="118">
        <f>단가표!J306</f>
        <v>0</v>
      </c>
      <c r="J161" s="118">
        <f t="shared" si="23"/>
        <v>0</v>
      </c>
      <c r="K161" s="118">
        <f t="shared" si="20"/>
        <v>110966</v>
      </c>
      <c r="L161" s="118">
        <f t="shared" si="20"/>
        <v>110966</v>
      </c>
      <c r="M161" s="126">
        <v>110966</v>
      </c>
      <c r="N161" s="119" t="s">
        <v>1146</v>
      </c>
      <c r="O161" s="119" t="s">
        <v>1148</v>
      </c>
      <c r="P161" s="119" t="s">
        <v>1631</v>
      </c>
      <c r="Q161" s="119" t="s">
        <v>1748</v>
      </c>
      <c r="R161" s="133">
        <f t="shared" si="19"/>
        <v>0</v>
      </c>
    </row>
    <row r="162" spans="1:18" ht="20.100000000000001" customHeight="1">
      <c r="A162" s="117" t="s">
        <v>2147</v>
      </c>
      <c r="B162" s="117" t="s">
        <v>1753</v>
      </c>
      <c r="C162" s="126">
        <v>1</v>
      </c>
      <c r="D162" s="117" t="s">
        <v>2013</v>
      </c>
      <c r="E162" s="118">
        <f>단가표!F307</f>
        <v>140472</v>
      </c>
      <c r="F162" s="118">
        <f t="shared" si="21"/>
        <v>140472</v>
      </c>
      <c r="G162" s="118">
        <f>단가표!H307</f>
        <v>75299</v>
      </c>
      <c r="H162" s="118">
        <f t="shared" si="22"/>
        <v>75299</v>
      </c>
      <c r="I162" s="118">
        <f>단가표!J307</f>
        <v>0</v>
      </c>
      <c r="J162" s="118">
        <f t="shared" si="23"/>
        <v>0</v>
      </c>
      <c r="K162" s="118">
        <f t="shared" si="20"/>
        <v>215771</v>
      </c>
      <c r="L162" s="118">
        <f t="shared" si="20"/>
        <v>215771</v>
      </c>
      <c r="M162" s="126">
        <v>215771</v>
      </c>
      <c r="N162" s="119" t="s">
        <v>1146</v>
      </c>
      <c r="O162" s="119" t="s">
        <v>1148</v>
      </c>
      <c r="P162" s="119" t="s">
        <v>1631</v>
      </c>
      <c r="Q162" s="119" t="s">
        <v>1751</v>
      </c>
      <c r="R162" s="133">
        <f t="shared" si="19"/>
        <v>0</v>
      </c>
    </row>
    <row r="163" spans="1:18" ht="20.100000000000001" customHeight="1">
      <c r="A163" s="117" t="s">
        <v>2148</v>
      </c>
      <c r="B163" s="117" t="s">
        <v>1155</v>
      </c>
      <c r="C163" s="126">
        <v>9.64</v>
      </c>
      <c r="D163" s="117" t="s">
        <v>1173</v>
      </c>
      <c r="E163" s="118">
        <f>단가표!F261</f>
        <v>5000</v>
      </c>
      <c r="F163" s="118">
        <f t="shared" si="21"/>
        <v>48200</v>
      </c>
      <c r="G163" s="118">
        <f>단가표!H261</f>
        <v>500</v>
      </c>
      <c r="H163" s="118">
        <f t="shared" si="22"/>
        <v>4820</v>
      </c>
      <c r="I163" s="118">
        <f>단가표!J261</f>
        <v>0</v>
      </c>
      <c r="J163" s="118">
        <f t="shared" si="23"/>
        <v>0</v>
      </c>
      <c r="K163" s="118">
        <f t="shared" si="20"/>
        <v>5500</v>
      </c>
      <c r="L163" s="118">
        <f t="shared" si="20"/>
        <v>53020</v>
      </c>
      <c r="M163" s="126">
        <v>5500</v>
      </c>
      <c r="N163" s="119" t="s">
        <v>1146</v>
      </c>
      <c r="O163" s="119" t="s">
        <v>1148</v>
      </c>
      <c r="P163" s="119" t="s">
        <v>1631</v>
      </c>
      <c r="Q163" s="119" t="s">
        <v>1754</v>
      </c>
      <c r="R163" s="133">
        <f t="shared" si="19"/>
        <v>0</v>
      </c>
    </row>
    <row r="164" spans="1:18" ht="20.100000000000001" customHeight="1">
      <c r="A164" s="117" t="s">
        <v>2149</v>
      </c>
      <c r="B164" s="117" t="s">
        <v>1758</v>
      </c>
      <c r="C164" s="126">
        <v>98.16</v>
      </c>
      <c r="D164" s="117" t="s">
        <v>1156</v>
      </c>
      <c r="E164" s="118">
        <f>단가표!F561</f>
        <v>25000</v>
      </c>
      <c r="F164" s="118">
        <f t="shared" si="21"/>
        <v>2454000</v>
      </c>
      <c r="G164" s="118">
        <f>단가표!H561</f>
        <v>208158</v>
      </c>
      <c r="H164" s="118">
        <f t="shared" si="22"/>
        <v>20432789</v>
      </c>
      <c r="I164" s="118">
        <f>단가표!J561</f>
        <v>0</v>
      </c>
      <c r="J164" s="118">
        <f t="shared" si="23"/>
        <v>0</v>
      </c>
      <c r="K164" s="118">
        <f t="shared" si="20"/>
        <v>233158</v>
      </c>
      <c r="L164" s="118">
        <f t="shared" si="20"/>
        <v>22886789</v>
      </c>
      <c r="M164" s="126">
        <v>233158</v>
      </c>
      <c r="N164" s="119" t="s">
        <v>1146</v>
      </c>
      <c r="O164" s="119" t="s">
        <v>1148</v>
      </c>
      <c r="P164" s="119" t="s">
        <v>1631</v>
      </c>
      <c r="Q164" s="119" t="s">
        <v>1756</v>
      </c>
      <c r="R164" s="133">
        <f t="shared" si="19"/>
        <v>0</v>
      </c>
    </row>
    <row r="165" spans="1:18" ht="20.100000000000001" customHeight="1">
      <c r="A165" s="117" t="s">
        <v>474</v>
      </c>
      <c r="B165" s="117" t="s">
        <v>1155</v>
      </c>
      <c r="C165" s="126">
        <v>0</v>
      </c>
      <c r="D165" s="117" t="s">
        <v>1429</v>
      </c>
      <c r="E165" s="118">
        <f>단가표!F8</f>
        <v>0</v>
      </c>
      <c r="F165" s="118">
        <f t="shared" si="21"/>
        <v>0</v>
      </c>
      <c r="G165" s="118">
        <f>단가표!H8</f>
        <v>0</v>
      </c>
      <c r="H165" s="118">
        <f t="shared" si="22"/>
        <v>0</v>
      </c>
      <c r="I165" s="118">
        <f>단가표!J8</f>
        <v>0</v>
      </c>
      <c r="J165" s="118">
        <f t="shared" si="23"/>
        <v>0</v>
      </c>
      <c r="K165" s="118">
        <f t="shared" si="20"/>
        <v>0</v>
      </c>
      <c r="L165" s="118">
        <f t="shared" si="20"/>
        <v>0</v>
      </c>
      <c r="M165" s="126">
        <v>0</v>
      </c>
      <c r="N165" s="119" t="s">
        <v>1146</v>
      </c>
      <c r="O165" s="119" t="s">
        <v>1148</v>
      </c>
      <c r="P165" s="119" t="s">
        <v>1631</v>
      </c>
      <c r="Q165" s="119" t="s">
        <v>1759</v>
      </c>
      <c r="R165" s="133">
        <f t="shared" si="19"/>
        <v>0</v>
      </c>
    </row>
    <row r="166" spans="1:18" ht="20.100000000000001" customHeight="1">
      <c r="A166" s="117" t="s">
        <v>2150</v>
      </c>
      <c r="B166" s="117" t="s">
        <v>2151</v>
      </c>
      <c r="C166" s="126">
        <v>875.34</v>
      </c>
      <c r="D166" s="117" t="s">
        <v>1479</v>
      </c>
      <c r="E166" s="118">
        <f>단가표!F502</f>
        <v>0</v>
      </c>
      <c r="F166" s="118">
        <f t="shared" si="21"/>
        <v>0</v>
      </c>
      <c r="G166" s="118">
        <f>단가표!H502</f>
        <v>3693</v>
      </c>
      <c r="H166" s="118">
        <f t="shared" si="22"/>
        <v>3232630</v>
      </c>
      <c r="I166" s="118">
        <f>단가표!J502</f>
        <v>0</v>
      </c>
      <c r="J166" s="118">
        <f t="shared" si="23"/>
        <v>0</v>
      </c>
      <c r="K166" s="118">
        <f t="shared" si="20"/>
        <v>3693</v>
      </c>
      <c r="L166" s="118">
        <f t="shared" si="20"/>
        <v>3232630</v>
      </c>
      <c r="M166" s="126">
        <v>3693</v>
      </c>
      <c r="N166" s="119" t="s">
        <v>1146</v>
      </c>
      <c r="O166" s="119" t="s">
        <v>1148</v>
      </c>
      <c r="P166" s="119" t="s">
        <v>1631</v>
      </c>
      <c r="Q166" s="119" t="s">
        <v>1761</v>
      </c>
      <c r="R166" s="133">
        <f t="shared" si="19"/>
        <v>0</v>
      </c>
    </row>
    <row r="167" spans="1:18" ht="20.100000000000001" customHeight="1">
      <c r="A167" s="117" t="s">
        <v>2152</v>
      </c>
      <c r="B167" s="117" t="s">
        <v>1155</v>
      </c>
      <c r="C167" s="126">
        <v>649.1</v>
      </c>
      <c r="D167" s="117" t="s">
        <v>1479</v>
      </c>
      <c r="E167" s="118">
        <f>단가표!F367</f>
        <v>345486</v>
      </c>
      <c r="F167" s="118">
        <f t="shared" si="21"/>
        <v>224254962</v>
      </c>
      <c r="G167" s="118">
        <f>단가표!H367</f>
        <v>54520</v>
      </c>
      <c r="H167" s="118">
        <f t="shared" si="22"/>
        <v>35388932</v>
      </c>
      <c r="I167" s="118">
        <f>단가표!J367</f>
        <v>650</v>
      </c>
      <c r="J167" s="118">
        <f t="shared" si="23"/>
        <v>421915</v>
      </c>
      <c r="K167" s="118">
        <f t="shared" si="20"/>
        <v>400656</v>
      </c>
      <c r="L167" s="118">
        <f t="shared" si="20"/>
        <v>260065809</v>
      </c>
      <c r="M167" s="126">
        <v>400656</v>
      </c>
      <c r="N167" s="119" t="s">
        <v>1146</v>
      </c>
      <c r="O167" s="119" t="s">
        <v>1148</v>
      </c>
      <c r="P167" s="119" t="s">
        <v>1631</v>
      </c>
      <c r="Q167" s="119" t="s">
        <v>1764</v>
      </c>
      <c r="R167" s="133">
        <f t="shared" si="19"/>
        <v>0</v>
      </c>
    </row>
    <row r="168" spans="1:18" ht="20.100000000000001" customHeight="1">
      <c r="A168" s="117" t="s">
        <v>475</v>
      </c>
      <c r="B168" s="117" t="s">
        <v>476</v>
      </c>
      <c r="C168" s="126">
        <v>1524.44</v>
      </c>
      <c r="D168" s="117" t="s">
        <v>1479</v>
      </c>
      <c r="E168" s="118">
        <f>단가표!F96</f>
        <v>2400</v>
      </c>
      <c r="F168" s="118">
        <f t="shared" si="21"/>
        <v>3658656</v>
      </c>
      <c r="G168" s="118">
        <f>단가표!H96</f>
        <v>0</v>
      </c>
      <c r="H168" s="118">
        <f t="shared" si="22"/>
        <v>0</v>
      </c>
      <c r="I168" s="118">
        <f>단가표!J96</f>
        <v>0</v>
      </c>
      <c r="J168" s="118">
        <f t="shared" si="23"/>
        <v>0</v>
      </c>
      <c r="K168" s="118">
        <f t="shared" si="20"/>
        <v>2400</v>
      </c>
      <c r="L168" s="118">
        <f t="shared" si="20"/>
        <v>3658656</v>
      </c>
      <c r="M168" s="126">
        <v>2400</v>
      </c>
      <c r="N168" s="119" t="s">
        <v>1146</v>
      </c>
      <c r="O168" s="119" t="s">
        <v>1148</v>
      </c>
      <c r="P168" s="119" t="s">
        <v>1631</v>
      </c>
      <c r="Q168" s="119" t="s">
        <v>1766</v>
      </c>
      <c r="R168" s="133">
        <f t="shared" si="19"/>
        <v>0</v>
      </c>
    </row>
    <row r="169" spans="1:18" ht="20.100000000000001" customHeight="1">
      <c r="A169" s="117" t="s">
        <v>1770</v>
      </c>
      <c r="B169" s="117" t="s">
        <v>2153</v>
      </c>
      <c r="C169" s="126">
        <v>966.96</v>
      </c>
      <c r="D169" s="117" t="s">
        <v>1173</v>
      </c>
      <c r="E169" s="118">
        <f>단가표!F109</f>
        <v>8400</v>
      </c>
      <c r="F169" s="118">
        <f t="shared" si="21"/>
        <v>8122464</v>
      </c>
      <c r="G169" s="118">
        <f>단가표!H109</f>
        <v>0</v>
      </c>
      <c r="H169" s="118">
        <f t="shared" si="22"/>
        <v>0</v>
      </c>
      <c r="I169" s="118">
        <f>단가표!J109</f>
        <v>0</v>
      </c>
      <c r="J169" s="118">
        <f t="shared" si="23"/>
        <v>0</v>
      </c>
      <c r="K169" s="118">
        <f t="shared" si="20"/>
        <v>8400</v>
      </c>
      <c r="L169" s="118">
        <f t="shared" si="20"/>
        <v>8122464</v>
      </c>
      <c r="M169" s="126">
        <v>8400</v>
      </c>
      <c r="N169" s="119" t="s">
        <v>1146</v>
      </c>
      <c r="O169" s="119" t="s">
        <v>1148</v>
      </c>
      <c r="P169" s="119" t="s">
        <v>1631</v>
      </c>
      <c r="Q169" s="119" t="s">
        <v>1769</v>
      </c>
      <c r="R169" s="133">
        <f t="shared" si="19"/>
        <v>0</v>
      </c>
    </row>
    <row r="170" spans="1:18" ht="20.100000000000001" customHeight="1">
      <c r="A170" s="117" t="s">
        <v>2154</v>
      </c>
      <c r="B170" s="117" t="s">
        <v>9</v>
      </c>
      <c r="C170" s="126">
        <v>3048.89</v>
      </c>
      <c r="D170" s="117" t="s">
        <v>1479</v>
      </c>
      <c r="E170" s="118">
        <f>단가표!F95</f>
        <v>3800</v>
      </c>
      <c r="F170" s="118">
        <f t="shared" si="21"/>
        <v>11585782</v>
      </c>
      <c r="G170" s="118">
        <f>단가표!H95</f>
        <v>0</v>
      </c>
      <c r="H170" s="118">
        <f t="shared" si="22"/>
        <v>0</v>
      </c>
      <c r="I170" s="118">
        <f>단가표!J95</f>
        <v>0</v>
      </c>
      <c r="J170" s="118">
        <f t="shared" si="23"/>
        <v>0</v>
      </c>
      <c r="K170" s="118">
        <f t="shared" si="20"/>
        <v>3800</v>
      </c>
      <c r="L170" s="118">
        <f t="shared" si="20"/>
        <v>11585782</v>
      </c>
      <c r="M170" s="126">
        <v>3800</v>
      </c>
      <c r="N170" s="119" t="s">
        <v>1146</v>
      </c>
      <c r="O170" s="119" t="s">
        <v>1148</v>
      </c>
      <c r="P170" s="119" t="s">
        <v>1631</v>
      </c>
      <c r="Q170" s="119" t="s">
        <v>1772</v>
      </c>
      <c r="R170" s="133">
        <f t="shared" si="19"/>
        <v>0</v>
      </c>
    </row>
    <row r="171" spans="1:18" ht="20.100000000000001" customHeight="1">
      <c r="A171" s="117" t="s">
        <v>2155</v>
      </c>
      <c r="B171" s="117" t="s">
        <v>1155</v>
      </c>
      <c r="C171" s="126">
        <v>0.76</v>
      </c>
      <c r="D171" s="117" t="s">
        <v>12</v>
      </c>
      <c r="E171" s="118">
        <f>단가표!F87</f>
        <v>3130</v>
      </c>
      <c r="F171" s="118">
        <f t="shared" si="21"/>
        <v>2378</v>
      </c>
      <c r="G171" s="118">
        <f>단가표!H87</f>
        <v>0</v>
      </c>
      <c r="H171" s="118">
        <f t="shared" si="22"/>
        <v>0</v>
      </c>
      <c r="I171" s="118">
        <f>단가표!J87</f>
        <v>0</v>
      </c>
      <c r="J171" s="118">
        <f t="shared" si="23"/>
        <v>0</v>
      </c>
      <c r="K171" s="118">
        <f t="shared" si="20"/>
        <v>3130</v>
      </c>
      <c r="L171" s="118">
        <f t="shared" si="20"/>
        <v>2378</v>
      </c>
      <c r="M171" s="126">
        <v>3130</v>
      </c>
      <c r="N171" s="119" t="s">
        <v>1146</v>
      </c>
      <c r="O171" s="119" t="s">
        <v>1148</v>
      </c>
      <c r="P171" s="119" t="s">
        <v>1631</v>
      </c>
      <c r="Q171" s="119" t="s">
        <v>10</v>
      </c>
      <c r="R171" s="133">
        <f t="shared" si="19"/>
        <v>0</v>
      </c>
    </row>
    <row r="172" spans="1:18" ht="20.100000000000001" customHeight="1">
      <c r="A172" s="117" t="s">
        <v>2156</v>
      </c>
      <c r="B172" s="117" t="s">
        <v>15</v>
      </c>
      <c r="C172" s="126">
        <v>1832.4</v>
      </c>
      <c r="D172" s="117" t="s">
        <v>1479</v>
      </c>
      <c r="E172" s="118">
        <f>단가표!F132</f>
        <v>746</v>
      </c>
      <c r="F172" s="118">
        <f t="shared" si="21"/>
        <v>1366970</v>
      </c>
      <c r="G172" s="118">
        <f>단가표!H132</f>
        <v>0</v>
      </c>
      <c r="H172" s="118">
        <f t="shared" si="22"/>
        <v>0</v>
      </c>
      <c r="I172" s="118">
        <f>단가표!J132</f>
        <v>0</v>
      </c>
      <c r="J172" s="118">
        <f t="shared" si="23"/>
        <v>0</v>
      </c>
      <c r="K172" s="118">
        <f t="shared" si="20"/>
        <v>746</v>
      </c>
      <c r="L172" s="118">
        <f t="shared" si="20"/>
        <v>1366970</v>
      </c>
      <c r="M172" s="126">
        <v>746</v>
      </c>
      <c r="N172" s="119" t="s">
        <v>1146</v>
      </c>
      <c r="O172" s="119" t="s">
        <v>1148</v>
      </c>
      <c r="P172" s="119" t="s">
        <v>1631</v>
      </c>
      <c r="Q172" s="119" t="s">
        <v>13</v>
      </c>
      <c r="R172" s="133">
        <f t="shared" si="19"/>
        <v>0</v>
      </c>
    </row>
    <row r="173" spans="1:18" ht="20.100000000000001" customHeight="1">
      <c r="A173" s="117" t="s">
        <v>2157</v>
      </c>
      <c r="B173" s="117" t="s">
        <v>18</v>
      </c>
      <c r="C173" s="126">
        <v>325.5</v>
      </c>
      <c r="D173" s="117" t="s">
        <v>1479</v>
      </c>
      <c r="E173" s="118">
        <f>단가표!F88</f>
        <v>50</v>
      </c>
      <c r="F173" s="118">
        <f t="shared" si="21"/>
        <v>16275</v>
      </c>
      <c r="G173" s="118">
        <f>단가표!H88</f>
        <v>0</v>
      </c>
      <c r="H173" s="118">
        <f t="shared" si="22"/>
        <v>0</v>
      </c>
      <c r="I173" s="118">
        <f>단가표!J88</f>
        <v>0</v>
      </c>
      <c r="J173" s="118">
        <f t="shared" si="23"/>
        <v>0</v>
      </c>
      <c r="K173" s="118">
        <f t="shared" si="20"/>
        <v>50</v>
      </c>
      <c r="L173" s="118">
        <f t="shared" si="20"/>
        <v>16275</v>
      </c>
      <c r="M173" s="126">
        <v>50</v>
      </c>
      <c r="N173" s="119" t="s">
        <v>1146</v>
      </c>
      <c r="O173" s="119" t="s">
        <v>1148</v>
      </c>
      <c r="P173" s="119" t="s">
        <v>1631</v>
      </c>
      <c r="Q173" s="119" t="s">
        <v>16</v>
      </c>
      <c r="R173" s="133">
        <f t="shared" si="19"/>
        <v>0</v>
      </c>
    </row>
    <row r="174" spans="1:18" ht="20.100000000000001" customHeight="1">
      <c r="A174" s="117" t="s">
        <v>477</v>
      </c>
      <c r="B174" s="117" t="s">
        <v>1155</v>
      </c>
      <c r="C174" s="126">
        <v>0</v>
      </c>
      <c r="D174" s="117" t="s">
        <v>1429</v>
      </c>
      <c r="E174" s="118">
        <f>단가표!F22</f>
        <v>0</v>
      </c>
      <c r="F174" s="118">
        <f t="shared" si="21"/>
        <v>0</v>
      </c>
      <c r="G174" s="118">
        <f>단가표!H22</f>
        <v>0</v>
      </c>
      <c r="H174" s="118">
        <f t="shared" si="22"/>
        <v>0</v>
      </c>
      <c r="I174" s="118">
        <f>단가표!J22</f>
        <v>0</v>
      </c>
      <c r="J174" s="118">
        <f t="shared" si="23"/>
        <v>0</v>
      </c>
      <c r="K174" s="118">
        <f t="shared" si="20"/>
        <v>0</v>
      </c>
      <c r="L174" s="118">
        <f t="shared" si="20"/>
        <v>0</v>
      </c>
      <c r="M174" s="126">
        <v>0</v>
      </c>
      <c r="N174" s="119" t="s">
        <v>1146</v>
      </c>
      <c r="O174" s="119" t="s">
        <v>1148</v>
      </c>
      <c r="P174" s="119" t="s">
        <v>1631</v>
      </c>
      <c r="Q174" s="119" t="s">
        <v>19</v>
      </c>
      <c r="R174" s="133">
        <f t="shared" si="19"/>
        <v>0</v>
      </c>
    </row>
    <row r="175" spans="1:18" ht="20.100000000000001" customHeight="1">
      <c r="A175" s="117" t="s">
        <v>2158</v>
      </c>
      <c r="B175" s="117" t="s">
        <v>2159</v>
      </c>
      <c r="C175" s="126">
        <v>1160.48</v>
      </c>
      <c r="D175" s="117" t="s">
        <v>1479</v>
      </c>
      <c r="E175" s="118">
        <f>단가표!F268</f>
        <v>11394</v>
      </c>
      <c r="F175" s="118">
        <f t="shared" si="21"/>
        <v>13222509</v>
      </c>
      <c r="G175" s="118">
        <f>단가표!H268</f>
        <v>17036</v>
      </c>
      <c r="H175" s="118">
        <f t="shared" si="22"/>
        <v>19769937</v>
      </c>
      <c r="I175" s="118">
        <f>단가표!J268</f>
        <v>4864</v>
      </c>
      <c r="J175" s="118">
        <f t="shared" si="23"/>
        <v>5644574</v>
      </c>
      <c r="K175" s="118">
        <f t="shared" si="20"/>
        <v>33294</v>
      </c>
      <c r="L175" s="118">
        <f t="shared" si="20"/>
        <v>38637020</v>
      </c>
      <c r="M175" s="126">
        <v>33294</v>
      </c>
      <c r="N175" s="119" t="s">
        <v>1146</v>
      </c>
      <c r="O175" s="119" t="s">
        <v>1148</v>
      </c>
      <c r="P175" s="119" t="s">
        <v>1631</v>
      </c>
      <c r="Q175" s="119" t="s">
        <v>21</v>
      </c>
      <c r="R175" s="133">
        <f t="shared" si="19"/>
        <v>0</v>
      </c>
    </row>
    <row r="176" spans="1:18" ht="20.100000000000001" customHeight="1">
      <c r="A176" s="117" t="s">
        <v>2158</v>
      </c>
      <c r="B176" s="117" t="s">
        <v>2160</v>
      </c>
      <c r="C176" s="126">
        <v>998.12</v>
      </c>
      <c r="D176" s="117" t="s">
        <v>1479</v>
      </c>
      <c r="E176" s="118">
        <f>단가표!F269</f>
        <v>10873</v>
      </c>
      <c r="F176" s="118">
        <f t="shared" si="21"/>
        <v>10852558</v>
      </c>
      <c r="G176" s="118">
        <f>단가표!H269</f>
        <v>15026</v>
      </c>
      <c r="H176" s="118">
        <f t="shared" si="22"/>
        <v>14997751</v>
      </c>
      <c r="I176" s="118">
        <f>단가표!J269</f>
        <v>4389</v>
      </c>
      <c r="J176" s="118">
        <f t="shared" si="23"/>
        <v>4380748</v>
      </c>
      <c r="K176" s="118">
        <f t="shared" si="20"/>
        <v>30288</v>
      </c>
      <c r="L176" s="118">
        <f t="shared" si="20"/>
        <v>30231057</v>
      </c>
      <c r="M176" s="126">
        <v>30288</v>
      </c>
      <c r="N176" s="119" t="s">
        <v>1146</v>
      </c>
      <c r="O176" s="119" t="s">
        <v>1148</v>
      </c>
      <c r="P176" s="119" t="s">
        <v>1631</v>
      </c>
      <c r="Q176" s="119" t="s">
        <v>24</v>
      </c>
      <c r="R176" s="133">
        <f t="shared" si="19"/>
        <v>0</v>
      </c>
    </row>
    <row r="177" spans="1:18" ht="20.100000000000001" customHeight="1">
      <c r="A177" s="117" t="s">
        <v>2161</v>
      </c>
      <c r="B177" s="117" t="s">
        <v>2162</v>
      </c>
      <c r="C177" s="126">
        <v>114</v>
      </c>
      <c r="D177" s="117" t="s">
        <v>2033</v>
      </c>
      <c r="E177" s="118">
        <f>단가표!F270</f>
        <v>0</v>
      </c>
      <c r="F177" s="118">
        <f t="shared" si="21"/>
        <v>0</v>
      </c>
      <c r="G177" s="118">
        <f>단가표!H270</f>
        <v>27335</v>
      </c>
      <c r="H177" s="118">
        <f t="shared" si="22"/>
        <v>3116190</v>
      </c>
      <c r="I177" s="118">
        <f>단가표!J270</f>
        <v>0</v>
      </c>
      <c r="J177" s="118">
        <f t="shared" si="23"/>
        <v>0</v>
      </c>
      <c r="K177" s="118">
        <f t="shared" si="20"/>
        <v>27335</v>
      </c>
      <c r="L177" s="118">
        <f t="shared" si="20"/>
        <v>3116190</v>
      </c>
      <c r="M177" s="126">
        <v>27335</v>
      </c>
      <c r="N177" s="119" t="s">
        <v>1146</v>
      </c>
      <c r="O177" s="119" t="s">
        <v>1148</v>
      </c>
      <c r="P177" s="119" t="s">
        <v>1631</v>
      </c>
      <c r="Q177" s="119" t="s">
        <v>26</v>
      </c>
      <c r="R177" s="133">
        <f t="shared" si="19"/>
        <v>0</v>
      </c>
    </row>
    <row r="178" spans="1:18" ht="20.100000000000001" customHeight="1">
      <c r="A178" s="117" t="s">
        <v>2163</v>
      </c>
      <c r="B178" s="117" t="s">
        <v>31</v>
      </c>
      <c r="C178" s="126">
        <v>16</v>
      </c>
      <c r="D178" s="117" t="s">
        <v>2033</v>
      </c>
      <c r="E178" s="118">
        <f>단가표!F271</f>
        <v>1006000</v>
      </c>
      <c r="F178" s="118">
        <f t="shared" si="21"/>
        <v>16096000</v>
      </c>
      <c r="G178" s="118">
        <f>단가표!H271</f>
        <v>0</v>
      </c>
      <c r="H178" s="118">
        <f t="shared" si="22"/>
        <v>0</v>
      </c>
      <c r="I178" s="118">
        <f>단가표!J271</f>
        <v>0</v>
      </c>
      <c r="J178" s="118">
        <f t="shared" si="23"/>
        <v>0</v>
      </c>
      <c r="K178" s="118">
        <f t="shared" si="20"/>
        <v>1006000</v>
      </c>
      <c r="L178" s="118">
        <f t="shared" si="20"/>
        <v>16096000</v>
      </c>
      <c r="M178" s="126">
        <v>1006000</v>
      </c>
      <c r="N178" s="119" t="s">
        <v>1146</v>
      </c>
      <c r="O178" s="119" t="s">
        <v>1148</v>
      </c>
      <c r="P178" s="119" t="s">
        <v>1631</v>
      </c>
      <c r="Q178" s="119" t="s">
        <v>29</v>
      </c>
      <c r="R178" s="133">
        <f t="shared" si="19"/>
        <v>0</v>
      </c>
    </row>
    <row r="179" spans="1:18" ht="20.100000000000001" customHeight="1">
      <c r="A179" s="117" t="s">
        <v>2163</v>
      </c>
      <c r="B179" s="117" t="s">
        <v>33</v>
      </c>
      <c r="C179" s="126">
        <v>80</v>
      </c>
      <c r="D179" s="117" t="s">
        <v>2033</v>
      </c>
      <c r="E179" s="118">
        <f>단가표!F272</f>
        <v>1066000</v>
      </c>
      <c r="F179" s="118">
        <f t="shared" si="21"/>
        <v>85280000</v>
      </c>
      <c r="G179" s="118">
        <f>단가표!H272</f>
        <v>0</v>
      </c>
      <c r="H179" s="118">
        <f t="shared" si="22"/>
        <v>0</v>
      </c>
      <c r="I179" s="118">
        <f>단가표!J272</f>
        <v>0</v>
      </c>
      <c r="J179" s="118">
        <f t="shared" si="23"/>
        <v>0</v>
      </c>
      <c r="K179" s="118">
        <f t="shared" si="20"/>
        <v>1066000</v>
      </c>
      <c r="L179" s="118">
        <f t="shared" si="20"/>
        <v>85280000</v>
      </c>
      <c r="M179" s="126">
        <v>1066000</v>
      </c>
      <c r="N179" s="119" t="s">
        <v>1146</v>
      </c>
      <c r="O179" s="119" t="s">
        <v>1148</v>
      </c>
      <c r="P179" s="119" t="s">
        <v>1631</v>
      </c>
      <c r="Q179" s="119" t="s">
        <v>32</v>
      </c>
      <c r="R179" s="133">
        <f t="shared" si="19"/>
        <v>0</v>
      </c>
    </row>
    <row r="180" spans="1:18" ht="20.100000000000001" customHeight="1">
      <c r="A180" s="117" t="s">
        <v>2163</v>
      </c>
      <c r="B180" s="117" t="s">
        <v>35</v>
      </c>
      <c r="C180" s="126">
        <v>18</v>
      </c>
      <c r="D180" s="117" t="s">
        <v>2033</v>
      </c>
      <c r="E180" s="118">
        <f>단가표!F273</f>
        <v>1126000</v>
      </c>
      <c r="F180" s="118">
        <f t="shared" ref="F180:F211" si="24">IF(ISERROR(TRUNC($C180*E180)),,(TRUNC($C180*E180)))</f>
        <v>20268000</v>
      </c>
      <c r="G180" s="118">
        <f>단가표!H273</f>
        <v>0</v>
      </c>
      <c r="H180" s="118">
        <f t="shared" ref="H180:H211" si="25">IF(ISERROR(TRUNC($C180*G180)),,(TRUNC($C180*G180)))</f>
        <v>0</v>
      </c>
      <c r="I180" s="118">
        <f>단가표!J273</f>
        <v>0</v>
      </c>
      <c r="J180" s="118">
        <f t="shared" ref="J180:J211" si="26">IF(ISERROR(TRUNC($C180*I180)),,(TRUNC($C180*I180)))</f>
        <v>0</v>
      </c>
      <c r="K180" s="118">
        <f t="shared" si="20"/>
        <v>1126000</v>
      </c>
      <c r="L180" s="118">
        <f t="shared" si="20"/>
        <v>20268000</v>
      </c>
      <c r="M180" s="126">
        <v>1126000</v>
      </c>
      <c r="N180" s="119" t="s">
        <v>1146</v>
      </c>
      <c r="O180" s="119" t="s">
        <v>1148</v>
      </c>
      <c r="P180" s="119" t="s">
        <v>1631</v>
      </c>
      <c r="Q180" s="119" t="s">
        <v>34</v>
      </c>
      <c r="R180" s="133">
        <f t="shared" si="19"/>
        <v>0</v>
      </c>
    </row>
    <row r="181" spans="1:18" ht="20.100000000000001" customHeight="1">
      <c r="A181" s="117" t="s">
        <v>2164</v>
      </c>
      <c r="B181" s="117" t="s">
        <v>1155</v>
      </c>
      <c r="C181" s="126">
        <v>114</v>
      </c>
      <c r="D181" s="117" t="s">
        <v>2033</v>
      </c>
      <c r="E181" s="118">
        <f>단가표!F607</f>
        <v>0</v>
      </c>
      <c r="F181" s="118">
        <f t="shared" si="24"/>
        <v>0</v>
      </c>
      <c r="G181" s="118">
        <f>단가표!H607</f>
        <v>25094</v>
      </c>
      <c r="H181" s="118">
        <f t="shared" si="25"/>
        <v>2860716</v>
      </c>
      <c r="I181" s="118">
        <f>단가표!J607</f>
        <v>0</v>
      </c>
      <c r="J181" s="118">
        <f t="shared" si="26"/>
        <v>0</v>
      </c>
      <c r="K181" s="118">
        <f t="shared" si="20"/>
        <v>25094</v>
      </c>
      <c r="L181" s="118">
        <f t="shared" si="20"/>
        <v>2860716</v>
      </c>
      <c r="M181" s="126">
        <v>25094</v>
      </c>
      <c r="N181" s="119" t="s">
        <v>1146</v>
      </c>
      <c r="O181" s="119" t="s">
        <v>1148</v>
      </c>
      <c r="P181" s="119" t="s">
        <v>1631</v>
      </c>
      <c r="Q181" s="119" t="s">
        <v>36</v>
      </c>
      <c r="R181" s="133">
        <f t="shared" si="19"/>
        <v>0</v>
      </c>
    </row>
    <row r="182" spans="1:18" ht="20.100000000000001" customHeight="1">
      <c r="A182" s="117" t="s">
        <v>2165</v>
      </c>
      <c r="B182" s="117" t="s">
        <v>40</v>
      </c>
      <c r="C182" s="126">
        <v>114</v>
      </c>
      <c r="D182" s="117" t="s">
        <v>2063</v>
      </c>
      <c r="E182" s="118">
        <f>단가표!F274</f>
        <v>61091</v>
      </c>
      <c r="F182" s="118">
        <f t="shared" si="24"/>
        <v>6964374</v>
      </c>
      <c r="G182" s="118">
        <f>단가표!H274</f>
        <v>95565</v>
      </c>
      <c r="H182" s="118">
        <f t="shared" si="25"/>
        <v>10894410</v>
      </c>
      <c r="I182" s="118">
        <f>단가표!J274</f>
        <v>1196</v>
      </c>
      <c r="J182" s="118">
        <f t="shared" si="26"/>
        <v>136344</v>
      </c>
      <c r="K182" s="118">
        <f t="shared" si="20"/>
        <v>157852</v>
      </c>
      <c r="L182" s="118">
        <f t="shared" si="20"/>
        <v>17995128</v>
      </c>
      <c r="M182" s="126">
        <v>157852</v>
      </c>
      <c r="N182" s="119" t="s">
        <v>1146</v>
      </c>
      <c r="O182" s="119" t="s">
        <v>1148</v>
      </c>
      <c r="P182" s="119" t="s">
        <v>1631</v>
      </c>
      <c r="Q182" s="119" t="s">
        <v>38</v>
      </c>
      <c r="R182" s="133">
        <f t="shared" si="19"/>
        <v>0</v>
      </c>
    </row>
    <row r="183" spans="1:18" ht="20.100000000000001" customHeight="1">
      <c r="A183" s="117" t="s">
        <v>2166</v>
      </c>
      <c r="B183" s="117" t="s">
        <v>1155</v>
      </c>
      <c r="C183" s="126">
        <v>54.68</v>
      </c>
      <c r="D183" s="117" t="s">
        <v>1156</v>
      </c>
      <c r="E183" s="118">
        <f>단가표!F275</f>
        <v>25800</v>
      </c>
      <c r="F183" s="118">
        <f t="shared" si="24"/>
        <v>1410744</v>
      </c>
      <c r="G183" s="118">
        <f>단가표!H275</f>
        <v>337400</v>
      </c>
      <c r="H183" s="118">
        <f t="shared" si="25"/>
        <v>18449032</v>
      </c>
      <c r="I183" s="118">
        <f>단가표!J275</f>
        <v>6966</v>
      </c>
      <c r="J183" s="118">
        <f t="shared" si="26"/>
        <v>380900</v>
      </c>
      <c r="K183" s="118">
        <f t="shared" si="20"/>
        <v>370166</v>
      </c>
      <c r="L183" s="118">
        <f t="shared" si="20"/>
        <v>20240676</v>
      </c>
      <c r="M183" s="126">
        <v>370166</v>
      </c>
      <c r="N183" s="119" t="s">
        <v>1146</v>
      </c>
      <c r="O183" s="119" t="s">
        <v>1148</v>
      </c>
      <c r="P183" s="119" t="s">
        <v>1631</v>
      </c>
      <c r="Q183" s="119" t="s">
        <v>41</v>
      </c>
      <c r="R183" s="133">
        <f t="shared" si="19"/>
        <v>0</v>
      </c>
    </row>
    <row r="184" spans="1:18" ht="20.100000000000001" customHeight="1">
      <c r="A184" s="117" t="s">
        <v>478</v>
      </c>
      <c r="B184" s="117" t="s">
        <v>1155</v>
      </c>
      <c r="C184" s="126">
        <v>0.6</v>
      </c>
      <c r="D184" s="117" t="s">
        <v>1156</v>
      </c>
      <c r="E184" s="118">
        <f>단가표!F276</f>
        <v>25800</v>
      </c>
      <c r="F184" s="118">
        <f t="shared" si="24"/>
        <v>15480</v>
      </c>
      <c r="G184" s="118">
        <f>단가표!H276</f>
        <v>337400</v>
      </c>
      <c r="H184" s="118">
        <f t="shared" si="25"/>
        <v>202440</v>
      </c>
      <c r="I184" s="118">
        <f>단가표!J276</f>
        <v>6966</v>
      </c>
      <c r="J184" s="118">
        <f t="shared" si="26"/>
        <v>4179</v>
      </c>
      <c r="K184" s="118">
        <f t="shared" si="20"/>
        <v>370166</v>
      </c>
      <c r="L184" s="118">
        <f t="shared" si="20"/>
        <v>222099</v>
      </c>
      <c r="M184" s="126">
        <v>370166</v>
      </c>
      <c r="N184" s="119" t="s">
        <v>1146</v>
      </c>
      <c r="O184" s="119" t="s">
        <v>1148</v>
      </c>
      <c r="P184" s="119" t="s">
        <v>1631</v>
      </c>
      <c r="Q184" s="119" t="s">
        <v>43</v>
      </c>
      <c r="R184" s="133">
        <f t="shared" si="19"/>
        <v>0</v>
      </c>
    </row>
    <row r="185" spans="1:18" ht="20.100000000000001" customHeight="1">
      <c r="A185" s="117" t="s">
        <v>2167</v>
      </c>
      <c r="B185" s="117" t="s">
        <v>47</v>
      </c>
      <c r="C185" s="126">
        <v>88.9</v>
      </c>
      <c r="D185" s="117" t="s">
        <v>1479</v>
      </c>
      <c r="E185" s="118">
        <f>단가표!F150</f>
        <v>11343</v>
      </c>
      <c r="F185" s="118">
        <f t="shared" si="24"/>
        <v>1008392</v>
      </c>
      <c r="G185" s="118">
        <f>단가표!H150</f>
        <v>0</v>
      </c>
      <c r="H185" s="118">
        <f t="shared" si="25"/>
        <v>0</v>
      </c>
      <c r="I185" s="118">
        <f>단가표!J150</f>
        <v>0</v>
      </c>
      <c r="J185" s="118">
        <f t="shared" si="26"/>
        <v>0</v>
      </c>
      <c r="K185" s="118">
        <f t="shared" si="20"/>
        <v>11343</v>
      </c>
      <c r="L185" s="118">
        <f t="shared" si="20"/>
        <v>1008392</v>
      </c>
      <c r="M185" s="126">
        <v>11343</v>
      </c>
      <c r="N185" s="119" t="s">
        <v>1146</v>
      </c>
      <c r="O185" s="119" t="s">
        <v>1148</v>
      </c>
      <c r="P185" s="119" t="s">
        <v>1631</v>
      </c>
      <c r="Q185" s="119" t="s">
        <v>45</v>
      </c>
      <c r="R185" s="133">
        <f t="shared" si="19"/>
        <v>0</v>
      </c>
    </row>
    <row r="186" spans="1:18" ht="20.100000000000001" customHeight="1">
      <c r="A186" s="117" t="s">
        <v>2168</v>
      </c>
      <c r="B186" s="117" t="s">
        <v>2169</v>
      </c>
      <c r="C186" s="126">
        <v>378.9</v>
      </c>
      <c r="D186" s="117" t="s">
        <v>51</v>
      </c>
      <c r="E186" s="118">
        <f>단가표!F90</f>
        <v>3200</v>
      </c>
      <c r="F186" s="118">
        <f t="shared" si="24"/>
        <v>1212480</v>
      </c>
      <c r="G186" s="118">
        <f>단가표!H90</f>
        <v>0</v>
      </c>
      <c r="H186" s="118">
        <f t="shared" si="25"/>
        <v>0</v>
      </c>
      <c r="I186" s="118">
        <f>단가표!J90</f>
        <v>0</v>
      </c>
      <c r="J186" s="118">
        <f t="shared" si="26"/>
        <v>0</v>
      </c>
      <c r="K186" s="118">
        <f t="shared" si="20"/>
        <v>3200</v>
      </c>
      <c r="L186" s="118">
        <f t="shared" si="20"/>
        <v>1212480</v>
      </c>
      <c r="M186" s="126">
        <v>3200</v>
      </c>
      <c r="N186" s="119" t="s">
        <v>1146</v>
      </c>
      <c r="O186" s="119" t="s">
        <v>1148</v>
      </c>
      <c r="P186" s="119" t="s">
        <v>1631</v>
      </c>
      <c r="Q186" s="119" t="s">
        <v>48</v>
      </c>
      <c r="R186" s="133">
        <f t="shared" si="19"/>
        <v>0</v>
      </c>
    </row>
    <row r="187" spans="1:18" ht="20.100000000000001" customHeight="1">
      <c r="A187" s="117" t="s">
        <v>2170</v>
      </c>
      <c r="B187" s="117" t="s">
        <v>2171</v>
      </c>
      <c r="C187" s="126">
        <v>378.9</v>
      </c>
      <c r="D187" s="117" t="s">
        <v>51</v>
      </c>
      <c r="E187" s="118">
        <f>단가표!F145</f>
        <v>4100</v>
      </c>
      <c r="F187" s="118">
        <f t="shared" si="24"/>
        <v>1553490</v>
      </c>
      <c r="G187" s="118">
        <f>단가표!H145</f>
        <v>0</v>
      </c>
      <c r="H187" s="118">
        <f t="shared" si="25"/>
        <v>0</v>
      </c>
      <c r="I187" s="118">
        <f>단가표!J145</f>
        <v>0</v>
      </c>
      <c r="J187" s="118">
        <f t="shared" si="26"/>
        <v>0</v>
      </c>
      <c r="K187" s="118">
        <f t="shared" si="20"/>
        <v>4100</v>
      </c>
      <c r="L187" s="118">
        <f t="shared" si="20"/>
        <v>1553490</v>
      </c>
      <c r="M187" s="126">
        <v>4100</v>
      </c>
      <c r="N187" s="119" t="s">
        <v>1146</v>
      </c>
      <c r="O187" s="119" t="s">
        <v>1148</v>
      </c>
      <c r="P187" s="119" t="s">
        <v>1631</v>
      </c>
      <c r="Q187" s="119" t="s">
        <v>52</v>
      </c>
      <c r="R187" s="133">
        <f t="shared" si="19"/>
        <v>0</v>
      </c>
    </row>
    <row r="188" spans="1:18" ht="20.100000000000001" customHeight="1">
      <c r="A188" s="117" t="s">
        <v>2154</v>
      </c>
      <c r="B188" s="117" t="s">
        <v>9</v>
      </c>
      <c r="C188" s="126">
        <v>65</v>
      </c>
      <c r="D188" s="117" t="s">
        <v>1479</v>
      </c>
      <c r="E188" s="118">
        <f>단가표!F95</f>
        <v>3800</v>
      </c>
      <c r="F188" s="118">
        <f t="shared" si="24"/>
        <v>247000</v>
      </c>
      <c r="G188" s="118">
        <f>단가표!H95</f>
        <v>0</v>
      </c>
      <c r="H188" s="118">
        <f t="shared" si="25"/>
        <v>0</v>
      </c>
      <c r="I188" s="118">
        <f>단가표!J95</f>
        <v>0</v>
      </c>
      <c r="J188" s="118">
        <f t="shared" si="26"/>
        <v>0</v>
      </c>
      <c r="K188" s="118">
        <f t="shared" si="20"/>
        <v>3800</v>
      </c>
      <c r="L188" s="118">
        <f t="shared" si="20"/>
        <v>247000</v>
      </c>
      <c r="M188" s="126">
        <v>3800</v>
      </c>
      <c r="N188" s="119" t="s">
        <v>1146</v>
      </c>
      <c r="O188" s="119" t="s">
        <v>1148</v>
      </c>
      <c r="P188" s="119" t="s">
        <v>1631</v>
      </c>
      <c r="Q188" s="119" t="s">
        <v>1772</v>
      </c>
      <c r="R188" s="133">
        <f t="shared" si="19"/>
        <v>0</v>
      </c>
    </row>
    <row r="189" spans="1:18" ht="20.100000000000001" customHeight="1">
      <c r="A189" s="117" t="s">
        <v>2172</v>
      </c>
      <c r="B189" s="117" t="s">
        <v>57</v>
      </c>
      <c r="C189" s="126">
        <v>255.15</v>
      </c>
      <c r="D189" s="117" t="s">
        <v>51</v>
      </c>
      <c r="E189" s="118">
        <f>단가표!F130</f>
        <v>572</v>
      </c>
      <c r="F189" s="118">
        <f t="shared" si="24"/>
        <v>145945</v>
      </c>
      <c r="G189" s="118">
        <f>단가표!H130</f>
        <v>0</v>
      </c>
      <c r="H189" s="118">
        <f t="shared" si="25"/>
        <v>0</v>
      </c>
      <c r="I189" s="118">
        <f>단가표!J130</f>
        <v>0</v>
      </c>
      <c r="J189" s="118">
        <f t="shared" si="26"/>
        <v>0</v>
      </c>
      <c r="K189" s="118">
        <f t="shared" si="20"/>
        <v>572</v>
      </c>
      <c r="L189" s="118">
        <f t="shared" si="20"/>
        <v>145945</v>
      </c>
      <c r="M189" s="126">
        <v>572</v>
      </c>
      <c r="N189" s="119" t="s">
        <v>1146</v>
      </c>
      <c r="O189" s="119" t="s">
        <v>1148</v>
      </c>
      <c r="P189" s="119" t="s">
        <v>1631</v>
      </c>
      <c r="Q189" s="119" t="s">
        <v>55</v>
      </c>
      <c r="R189" s="133">
        <f t="shared" si="19"/>
        <v>0</v>
      </c>
    </row>
    <row r="190" spans="1:18" ht="20.100000000000001" customHeight="1">
      <c r="A190" s="117" t="s">
        <v>2047</v>
      </c>
      <c r="B190" s="117" t="s">
        <v>2048</v>
      </c>
      <c r="C190" s="126">
        <v>-25.51</v>
      </c>
      <c r="D190" s="117" t="s">
        <v>51</v>
      </c>
      <c r="E190" s="118">
        <f>단가표!F148</f>
        <v>350</v>
      </c>
      <c r="F190" s="118">
        <f t="shared" si="24"/>
        <v>-8928</v>
      </c>
      <c r="G190" s="118">
        <f>단가표!H148</f>
        <v>0</v>
      </c>
      <c r="H190" s="118">
        <f t="shared" si="25"/>
        <v>0</v>
      </c>
      <c r="I190" s="118">
        <f>단가표!J148</f>
        <v>0</v>
      </c>
      <c r="J190" s="118">
        <f t="shared" si="26"/>
        <v>0</v>
      </c>
      <c r="K190" s="118">
        <f t="shared" si="20"/>
        <v>350</v>
      </c>
      <c r="L190" s="118">
        <f t="shared" si="20"/>
        <v>-8928</v>
      </c>
      <c r="M190" s="126">
        <v>350</v>
      </c>
      <c r="N190" s="119" t="s">
        <v>1146</v>
      </c>
      <c r="O190" s="119" t="s">
        <v>1148</v>
      </c>
      <c r="P190" s="119" t="s">
        <v>1631</v>
      </c>
      <c r="Q190" s="119" t="s">
        <v>58</v>
      </c>
      <c r="R190" s="133">
        <f t="shared" si="19"/>
        <v>0</v>
      </c>
    </row>
    <row r="191" spans="1:18" ht="20.100000000000001" customHeight="1">
      <c r="A191" s="117" t="s">
        <v>479</v>
      </c>
      <c r="B191" s="117" t="s">
        <v>1155</v>
      </c>
      <c r="C191" s="126">
        <v>0</v>
      </c>
      <c r="D191" s="117" t="s">
        <v>1429</v>
      </c>
      <c r="E191" s="118">
        <f>단가표!F9</f>
        <v>0</v>
      </c>
      <c r="F191" s="118">
        <f t="shared" si="24"/>
        <v>0</v>
      </c>
      <c r="G191" s="118">
        <f>단가표!H9</f>
        <v>0</v>
      </c>
      <c r="H191" s="118">
        <f t="shared" si="25"/>
        <v>0</v>
      </c>
      <c r="I191" s="118">
        <f>단가표!J9</f>
        <v>0</v>
      </c>
      <c r="J191" s="118">
        <f t="shared" si="26"/>
        <v>0</v>
      </c>
      <c r="K191" s="118">
        <f t="shared" si="20"/>
        <v>0</v>
      </c>
      <c r="L191" s="118">
        <f t="shared" si="20"/>
        <v>0</v>
      </c>
      <c r="M191" s="126">
        <v>0</v>
      </c>
      <c r="N191" s="119" t="s">
        <v>1146</v>
      </c>
      <c r="O191" s="119" t="s">
        <v>1148</v>
      </c>
      <c r="P191" s="119" t="s">
        <v>1631</v>
      </c>
      <c r="Q191" s="119" t="s">
        <v>59</v>
      </c>
      <c r="R191" s="133">
        <f t="shared" si="19"/>
        <v>0</v>
      </c>
    </row>
    <row r="192" spans="1:18" ht="20.100000000000001" customHeight="1">
      <c r="A192" s="117" t="s">
        <v>2173</v>
      </c>
      <c r="B192" s="117" t="s">
        <v>63</v>
      </c>
      <c r="C192" s="126">
        <v>6277</v>
      </c>
      <c r="D192" s="117" t="s">
        <v>2174</v>
      </c>
      <c r="E192" s="118">
        <f>단가표!F135</f>
        <v>3102</v>
      </c>
      <c r="F192" s="118">
        <f t="shared" si="24"/>
        <v>19471254</v>
      </c>
      <c r="G192" s="118">
        <f>단가표!H135</f>
        <v>0</v>
      </c>
      <c r="H192" s="118">
        <f t="shared" si="25"/>
        <v>0</v>
      </c>
      <c r="I192" s="118">
        <f>단가표!J135</f>
        <v>0</v>
      </c>
      <c r="J192" s="118">
        <f t="shared" si="26"/>
        <v>0</v>
      </c>
      <c r="K192" s="118">
        <f t="shared" si="20"/>
        <v>3102</v>
      </c>
      <c r="L192" s="118">
        <f t="shared" si="20"/>
        <v>19471254</v>
      </c>
      <c r="M192" s="126">
        <v>3102</v>
      </c>
      <c r="N192" s="119" t="s">
        <v>1146</v>
      </c>
      <c r="O192" s="119" t="s">
        <v>1148</v>
      </c>
      <c r="P192" s="119" t="s">
        <v>1631</v>
      </c>
      <c r="Q192" s="119" t="s">
        <v>61</v>
      </c>
      <c r="R192" s="133">
        <f t="shared" si="19"/>
        <v>0</v>
      </c>
    </row>
    <row r="193" spans="1:18" ht="20.100000000000001" customHeight="1">
      <c r="A193" s="117" t="s">
        <v>2175</v>
      </c>
      <c r="B193" s="117" t="s">
        <v>67</v>
      </c>
      <c r="C193" s="126">
        <v>663</v>
      </c>
      <c r="D193" s="117" t="s">
        <v>2174</v>
      </c>
      <c r="E193" s="118">
        <f>단가표!F136</f>
        <v>3300</v>
      </c>
      <c r="F193" s="118">
        <f t="shared" si="24"/>
        <v>2187900</v>
      </c>
      <c r="G193" s="118">
        <f>단가표!H136</f>
        <v>0</v>
      </c>
      <c r="H193" s="118">
        <f t="shared" si="25"/>
        <v>0</v>
      </c>
      <c r="I193" s="118">
        <f>단가표!J136</f>
        <v>0</v>
      </c>
      <c r="J193" s="118">
        <f t="shared" si="26"/>
        <v>0</v>
      </c>
      <c r="K193" s="118">
        <f t="shared" si="20"/>
        <v>3300</v>
      </c>
      <c r="L193" s="118">
        <f t="shared" si="20"/>
        <v>2187900</v>
      </c>
      <c r="M193" s="126">
        <v>3300</v>
      </c>
      <c r="N193" s="119" t="s">
        <v>1146</v>
      </c>
      <c r="O193" s="119" t="s">
        <v>1148</v>
      </c>
      <c r="P193" s="119" t="s">
        <v>1631</v>
      </c>
      <c r="Q193" s="119" t="s">
        <v>65</v>
      </c>
      <c r="R193" s="133">
        <f t="shared" si="19"/>
        <v>0</v>
      </c>
    </row>
    <row r="194" spans="1:18" ht="20.100000000000001" customHeight="1">
      <c r="A194" s="117" t="s">
        <v>2175</v>
      </c>
      <c r="B194" s="117" t="s">
        <v>2176</v>
      </c>
      <c r="C194" s="126">
        <v>71</v>
      </c>
      <c r="D194" s="117" t="s">
        <v>2174</v>
      </c>
      <c r="E194" s="118">
        <f>단가표!F560</f>
        <v>3900</v>
      </c>
      <c r="F194" s="118">
        <f t="shared" si="24"/>
        <v>276900</v>
      </c>
      <c r="G194" s="118">
        <f>단가표!H560</f>
        <v>0</v>
      </c>
      <c r="H194" s="118">
        <f t="shared" si="25"/>
        <v>0</v>
      </c>
      <c r="I194" s="118">
        <f>단가표!J560</f>
        <v>0</v>
      </c>
      <c r="J194" s="118">
        <f t="shared" si="26"/>
        <v>0</v>
      </c>
      <c r="K194" s="118">
        <f t="shared" si="20"/>
        <v>3900</v>
      </c>
      <c r="L194" s="118">
        <f t="shared" si="20"/>
        <v>276900</v>
      </c>
      <c r="M194" s="126">
        <v>3900</v>
      </c>
      <c r="N194" s="119" t="s">
        <v>1146</v>
      </c>
      <c r="O194" s="119" t="s">
        <v>1148</v>
      </c>
      <c r="P194" s="119" t="s">
        <v>1631</v>
      </c>
      <c r="Q194" s="119" t="s">
        <v>68</v>
      </c>
      <c r="R194" s="133">
        <f t="shared" si="19"/>
        <v>0</v>
      </c>
    </row>
    <row r="195" spans="1:18" ht="20.100000000000001" customHeight="1">
      <c r="A195" s="117" t="s">
        <v>2177</v>
      </c>
      <c r="B195" s="117" t="s">
        <v>480</v>
      </c>
      <c r="C195" s="126">
        <v>7011</v>
      </c>
      <c r="D195" s="117" t="s">
        <v>2174</v>
      </c>
      <c r="E195" s="118">
        <f>단가표!F79</f>
        <v>0</v>
      </c>
      <c r="F195" s="118">
        <f t="shared" si="24"/>
        <v>0</v>
      </c>
      <c r="G195" s="118">
        <f>단가표!H79</f>
        <v>0</v>
      </c>
      <c r="H195" s="118">
        <f t="shared" si="25"/>
        <v>0</v>
      </c>
      <c r="I195" s="118">
        <f>단가표!J79</f>
        <v>337</v>
      </c>
      <c r="J195" s="118">
        <f t="shared" si="26"/>
        <v>2362707</v>
      </c>
      <c r="K195" s="118">
        <f t="shared" si="20"/>
        <v>337</v>
      </c>
      <c r="L195" s="118">
        <f t="shared" si="20"/>
        <v>2362707</v>
      </c>
      <c r="M195" s="126">
        <v>337</v>
      </c>
      <c r="N195" s="119" t="s">
        <v>1146</v>
      </c>
      <c r="O195" s="119" t="s">
        <v>1148</v>
      </c>
      <c r="P195" s="119" t="s">
        <v>1631</v>
      </c>
      <c r="Q195" s="119" t="s">
        <v>70</v>
      </c>
      <c r="R195" s="133">
        <f t="shared" ref="R195:R258" si="27">M195-K195</f>
        <v>0</v>
      </c>
    </row>
    <row r="196" spans="1:18" ht="20.100000000000001" customHeight="1">
      <c r="A196" s="117" t="s">
        <v>2178</v>
      </c>
      <c r="B196" s="117" t="s">
        <v>481</v>
      </c>
      <c r="C196" s="126">
        <v>7011</v>
      </c>
      <c r="D196" s="117" t="s">
        <v>2174</v>
      </c>
      <c r="E196" s="118">
        <f>단가표!F82</f>
        <v>0</v>
      </c>
      <c r="F196" s="118">
        <f t="shared" si="24"/>
        <v>0</v>
      </c>
      <c r="G196" s="118">
        <f>단가표!H82</f>
        <v>0</v>
      </c>
      <c r="H196" s="118">
        <f t="shared" si="25"/>
        <v>0</v>
      </c>
      <c r="I196" s="118">
        <f>단가표!J82</f>
        <v>210.34</v>
      </c>
      <c r="J196" s="118">
        <f t="shared" si="26"/>
        <v>1474693</v>
      </c>
      <c r="K196" s="118">
        <f t="shared" ref="K196:L259" si="28">SUM(E196,G196,I196)</f>
        <v>210.34</v>
      </c>
      <c r="L196" s="118">
        <f t="shared" si="28"/>
        <v>1474693</v>
      </c>
      <c r="M196" s="126">
        <v>210.34</v>
      </c>
      <c r="N196" s="119" t="s">
        <v>1146</v>
      </c>
      <c r="O196" s="119" t="s">
        <v>1148</v>
      </c>
      <c r="P196" s="119" t="s">
        <v>1631</v>
      </c>
      <c r="Q196" s="119" t="s">
        <v>73</v>
      </c>
      <c r="R196" s="133">
        <f t="shared" si="27"/>
        <v>0</v>
      </c>
    </row>
    <row r="197" spans="1:18" ht="20.100000000000001" customHeight="1">
      <c r="A197" s="117" t="s">
        <v>2179</v>
      </c>
      <c r="B197" s="117" t="s">
        <v>1591</v>
      </c>
      <c r="C197" s="126">
        <v>317.02999999999997</v>
      </c>
      <c r="D197" s="117" t="s">
        <v>1156</v>
      </c>
      <c r="E197" s="118">
        <f>단가표!F175</f>
        <v>13990</v>
      </c>
      <c r="F197" s="118">
        <f t="shared" si="24"/>
        <v>4435249</v>
      </c>
      <c r="G197" s="118">
        <f>단가표!H175</f>
        <v>1625</v>
      </c>
      <c r="H197" s="118">
        <f t="shared" si="25"/>
        <v>515173</v>
      </c>
      <c r="I197" s="118">
        <f>단가표!J175</f>
        <v>1893</v>
      </c>
      <c r="J197" s="118">
        <f t="shared" si="26"/>
        <v>600137</v>
      </c>
      <c r="K197" s="118">
        <f t="shared" si="28"/>
        <v>17508</v>
      </c>
      <c r="L197" s="118">
        <f t="shared" si="28"/>
        <v>5550559</v>
      </c>
      <c r="M197" s="126">
        <v>17508</v>
      </c>
      <c r="N197" s="119" t="s">
        <v>1146</v>
      </c>
      <c r="O197" s="119" t="s">
        <v>1148</v>
      </c>
      <c r="P197" s="119" t="s">
        <v>1631</v>
      </c>
      <c r="Q197" s="119" t="s">
        <v>76</v>
      </c>
      <c r="R197" s="133">
        <f t="shared" si="27"/>
        <v>0</v>
      </c>
    </row>
    <row r="198" spans="1:18" ht="20.100000000000001" customHeight="1">
      <c r="A198" s="117" t="s">
        <v>482</v>
      </c>
      <c r="B198" s="117" t="s">
        <v>1591</v>
      </c>
      <c r="C198" s="126">
        <v>33.950000000000003</v>
      </c>
      <c r="D198" s="117" t="s">
        <v>1156</v>
      </c>
      <c r="E198" s="118">
        <f>단가표!F176</f>
        <v>16802</v>
      </c>
      <c r="F198" s="118">
        <f t="shared" si="24"/>
        <v>570427</v>
      </c>
      <c r="G198" s="118">
        <f>단가표!H176</f>
        <v>1794</v>
      </c>
      <c r="H198" s="118">
        <f t="shared" si="25"/>
        <v>60906</v>
      </c>
      <c r="I198" s="118">
        <f>단가표!J176</f>
        <v>2090</v>
      </c>
      <c r="J198" s="118">
        <f t="shared" si="26"/>
        <v>70955</v>
      </c>
      <c r="K198" s="118">
        <f t="shared" si="28"/>
        <v>20686</v>
      </c>
      <c r="L198" s="118">
        <f t="shared" si="28"/>
        <v>702288</v>
      </c>
      <c r="M198" s="126">
        <v>20686</v>
      </c>
      <c r="N198" s="119" t="s">
        <v>1146</v>
      </c>
      <c r="O198" s="119" t="s">
        <v>1148</v>
      </c>
      <c r="P198" s="119" t="s">
        <v>1631</v>
      </c>
      <c r="Q198" s="119" t="s">
        <v>78</v>
      </c>
      <c r="R198" s="133">
        <f t="shared" si="27"/>
        <v>0</v>
      </c>
    </row>
    <row r="199" spans="1:18" ht="20.100000000000001" customHeight="1">
      <c r="A199" s="117" t="s">
        <v>2180</v>
      </c>
      <c r="B199" s="117" t="s">
        <v>82</v>
      </c>
      <c r="C199" s="126">
        <v>13028.43</v>
      </c>
      <c r="D199" s="117" t="s">
        <v>1156</v>
      </c>
      <c r="E199" s="118">
        <f>단가표!F144</f>
        <v>49966</v>
      </c>
      <c r="F199" s="118">
        <f t="shared" si="24"/>
        <v>650978533</v>
      </c>
      <c r="G199" s="118">
        <f>단가표!H144</f>
        <v>0</v>
      </c>
      <c r="H199" s="118">
        <f t="shared" si="25"/>
        <v>0</v>
      </c>
      <c r="I199" s="118">
        <f>단가표!J144</f>
        <v>0</v>
      </c>
      <c r="J199" s="118">
        <f t="shared" si="26"/>
        <v>0</v>
      </c>
      <c r="K199" s="118">
        <f t="shared" si="28"/>
        <v>49966</v>
      </c>
      <c r="L199" s="118">
        <f t="shared" si="28"/>
        <v>650978533</v>
      </c>
      <c r="M199" s="126">
        <v>49966</v>
      </c>
      <c r="N199" s="119" t="s">
        <v>1146</v>
      </c>
      <c r="O199" s="119" t="s">
        <v>1148</v>
      </c>
      <c r="P199" s="119" t="s">
        <v>1631</v>
      </c>
      <c r="Q199" s="119" t="s">
        <v>80</v>
      </c>
      <c r="R199" s="133">
        <f t="shared" si="27"/>
        <v>0</v>
      </c>
    </row>
    <row r="200" spans="1:18" ht="20.100000000000001" customHeight="1">
      <c r="A200" s="117" t="s">
        <v>2180</v>
      </c>
      <c r="B200" s="117" t="s">
        <v>84</v>
      </c>
      <c r="C200" s="126">
        <v>8383.36</v>
      </c>
      <c r="D200" s="117" t="s">
        <v>1156</v>
      </c>
      <c r="E200" s="118">
        <f>단가표!F143</f>
        <v>47198</v>
      </c>
      <c r="F200" s="118">
        <f t="shared" si="24"/>
        <v>395677825</v>
      </c>
      <c r="G200" s="118">
        <f>단가표!H143</f>
        <v>0</v>
      </c>
      <c r="H200" s="118">
        <f t="shared" si="25"/>
        <v>0</v>
      </c>
      <c r="I200" s="118">
        <f>단가표!J143</f>
        <v>0</v>
      </c>
      <c r="J200" s="118">
        <f t="shared" si="26"/>
        <v>0</v>
      </c>
      <c r="K200" s="118">
        <f t="shared" si="28"/>
        <v>47198</v>
      </c>
      <c r="L200" s="118">
        <f t="shared" si="28"/>
        <v>395677825</v>
      </c>
      <c r="M200" s="126">
        <v>47198</v>
      </c>
      <c r="N200" s="119" t="s">
        <v>1146</v>
      </c>
      <c r="O200" s="119" t="s">
        <v>1148</v>
      </c>
      <c r="P200" s="119" t="s">
        <v>1631</v>
      </c>
      <c r="Q200" s="119" t="s">
        <v>83</v>
      </c>
      <c r="R200" s="133">
        <f t="shared" si="27"/>
        <v>0</v>
      </c>
    </row>
    <row r="201" spans="1:18" ht="20.100000000000001" customHeight="1">
      <c r="A201" s="117" t="s">
        <v>2180</v>
      </c>
      <c r="B201" s="117" t="s">
        <v>86</v>
      </c>
      <c r="C201" s="126">
        <v>1098.94</v>
      </c>
      <c r="D201" s="117" t="s">
        <v>1156</v>
      </c>
      <c r="E201" s="118">
        <f>단가표!F142</f>
        <v>44612</v>
      </c>
      <c r="F201" s="118">
        <f t="shared" si="24"/>
        <v>49025911</v>
      </c>
      <c r="G201" s="118">
        <f>단가표!H142</f>
        <v>0</v>
      </c>
      <c r="H201" s="118">
        <f t="shared" si="25"/>
        <v>0</v>
      </c>
      <c r="I201" s="118">
        <f>단가표!J142</f>
        <v>0</v>
      </c>
      <c r="J201" s="118">
        <f t="shared" si="26"/>
        <v>0</v>
      </c>
      <c r="K201" s="118">
        <f t="shared" si="28"/>
        <v>44612</v>
      </c>
      <c r="L201" s="118">
        <f t="shared" si="28"/>
        <v>49025911</v>
      </c>
      <c r="M201" s="126">
        <v>44612</v>
      </c>
      <c r="N201" s="119" t="s">
        <v>1146</v>
      </c>
      <c r="O201" s="119" t="s">
        <v>1148</v>
      </c>
      <c r="P201" s="119" t="s">
        <v>1631</v>
      </c>
      <c r="Q201" s="119" t="s">
        <v>85</v>
      </c>
      <c r="R201" s="133">
        <f t="shared" si="27"/>
        <v>0</v>
      </c>
    </row>
    <row r="202" spans="1:18" ht="20.100000000000001" customHeight="1">
      <c r="A202" s="117" t="s">
        <v>2180</v>
      </c>
      <c r="B202" s="117" t="s">
        <v>88</v>
      </c>
      <c r="C202" s="126">
        <v>142.44</v>
      </c>
      <c r="D202" s="117" t="s">
        <v>1156</v>
      </c>
      <c r="E202" s="118">
        <f>단가표!F140</f>
        <v>40300</v>
      </c>
      <c r="F202" s="118">
        <f t="shared" si="24"/>
        <v>5740332</v>
      </c>
      <c r="G202" s="118">
        <f>단가표!H140</f>
        <v>0</v>
      </c>
      <c r="H202" s="118">
        <f t="shared" si="25"/>
        <v>0</v>
      </c>
      <c r="I202" s="118">
        <f>단가표!J140</f>
        <v>0</v>
      </c>
      <c r="J202" s="118">
        <f t="shared" si="26"/>
        <v>0</v>
      </c>
      <c r="K202" s="118">
        <f t="shared" si="28"/>
        <v>40300</v>
      </c>
      <c r="L202" s="118">
        <f t="shared" si="28"/>
        <v>5740332</v>
      </c>
      <c r="M202" s="126">
        <v>40300</v>
      </c>
      <c r="N202" s="119" t="s">
        <v>1146</v>
      </c>
      <c r="O202" s="119" t="s">
        <v>1148</v>
      </c>
      <c r="P202" s="119" t="s">
        <v>1631</v>
      </c>
      <c r="Q202" s="119" t="s">
        <v>87</v>
      </c>
      <c r="R202" s="133">
        <f t="shared" si="27"/>
        <v>0</v>
      </c>
    </row>
    <row r="203" spans="1:18" ht="20.100000000000001" customHeight="1">
      <c r="A203" s="117" t="s">
        <v>2180</v>
      </c>
      <c r="B203" s="117" t="s">
        <v>90</v>
      </c>
      <c r="C203" s="126">
        <v>1474.67</v>
      </c>
      <c r="D203" s="117" t="s">
        <v>1156</v>
      </c>
      <c r="E203" s="118">
        <f>단가표!F137</f>
        <v>38729</v>
      </c>
      <c r="F203" s="118">
        <f t="shared" si="24"/>
        <v>57112494</v>
      </c>
      <c r="G203" s="118">
        <f>단가표!H137</f>
        <v>0</v>
      </c>
      <c r="H203" s="118">
        <f t="shared" si="25"/>
        <v>0</v>
      </c>
      <c r="I203" s="118">
        <f>단가표!J137</f>
        <v>0</v>
      </c>
      <c r="J203" s="118">
        <f t="shared" si="26"/>
        <v>0</v>
      </c>
      <c r="K203" s="118">
        <f t="shared" si="28"/>
        <v>38729</v>
      </c>
      <c r="L203" s="118">
        <f t="shared" si="28"/>
        <v>57112494</v>
      </c>
      <c r="M203" s="126">
        <v>38729</v>
      </c>
      <c r="N203" s="119" t="s">
        <v>1146</v>
      </c>
      <c r="O203" s="119" t="s">
        <v>1148</v>
      </c>
      <c r="P203" s="119" t="s">
        <v>1631</v>
      </c>
      <c r="Q203" s="119" t="s">
        <v>89</v>
      </c>
      <c r="R203" s="133">
        <f t="shared" si="27"/>
        <v>0</v>
      </c>
    </row>
    <row r="204" spans="1:18" ht="20.100000000000001" customHeight="1">
      <c r="A204" s="117" t="s">
        <v>2181</v>
      </c>
      <c r="B204" s="117" t="s">
        <v>93</v>
      </c>
      <c r="C204" s="126">
        <v>327.7</v>
      </c>
      <c r="D204" s="117" t="s">
        <v>1513</v>
      </c>
      <c r="E204" s="118">
        <f>단가표!F117</f>
        <v>555254</v>
      </c>
      <c r="F204" s="118">
        <f t="shared" si="24"/>
        <v>181956735</v>
      </c>
      <c r="G204" s="118">
        <f>단가표!H117</f>
        <v>0</v>
      </c>
      <c r="H204" s="118">
        <f t="shared" si="25"/>
        <v>0</v>
      </c>
      <c r="I204" s="118">
        <f>단가표!J117</f>
        <v>0</v>
      </c>
      <c r="J204" s="118">
        <f t="shared" si="26"/>
        <v>0</v>
      </c>
      <c r="K204" s="118">
        <f t="shared" si="28"/>
        <v>555254</v>
      </c>
      <c r="L204" s="118">
        <f t="shared" si="28"/>
        <v>181956735</v>
      </c>
      <c r="M204" s="126">
        <v>555254</v>
      </c>
      <c r="N204" s="119" t="s">
        <v>1146</v>
      </c>
      <c r="O204" s="119" t="s">
        <v>1148</v>
      </c>
      <c r="P204" s="119" t="s">
        <v>1631</v>
      </c>
      <c r="Q204" s="119" t="s">
        <v>91</v>
      </c>
      <c r="R204" s="133">
        <f t="shared" si="27"/>
        <v>0</v>
      </c>
    </row>
    <row r="205" spans="1:18" ht="20.100000000000001" customHeight="1">
      <c r="A205" s="117" t="s">
        <v>2181</v>
      </c>
      <c r="B205" s="117" t="s">
        <v>95</v>
      </c>
      <c r="C205" s="126">
        <v>465.94</v>
      </c>
      <c r="D205" s="117" t="s">
        <v>1513</v>
      </c>
      <c r="E205" s="118">
        <f>단가표!F118</f>
        <v>552300</v>
      </c>
      <c r="F205" s="118">
        <f t="shared" si="24"/>
        <v>257338662</v>
      </c>
      <c r="G205" s="118">
        <f>단가표!H118</f>
        <v>0</v>
      </c>
      <c r="H205" s="118">
        <f t="shared" si="25"/>
        <v>0</v>
      </c>
      <c r="I205" s="118">
        <f>단가표!J118</f>
        <v>0</v>
      </c>
      <c r="J205" s="118">
        <f t="shared" si="26"/>
        <v>0</v>
      </c>
      <c r="K205" s="118">
        <f t="shared" si="28"/>
        <v>552300</v>
      </c>
      <c r="L205" s="118">
        <f t="shared" si="28"/>
        <v>257338662</v>
      </c>
      <c r="M205" s="126">
        <v>552300</v>
      </c>
      <c r="N205" s="119" t="s">
        <v>1146</v>
      </c>
      <c r="O205" s="119" t="s">
        <v>1148</v>
      </c>
      <c r="P205" s="119" t="s">
        <v>1631</v>
      </c>
      <c r="Q205" s="119" t="s">
        <v>94</v>
      </c>
      <c r="R205" s="133">
        <f t="shared" si="27"/>
        <v>0</v>
      </c>
    </row>
    <row r="206" spans="1:18" ht="20.100000000000001" customHeight="1">
      <c r="A206" s="117" t="s">
        <v>2181</v>
      </c>
      <c r="B206" s="117" t="s">
        <v>97</v>
      </c>
      <c r="C206" s="126">
        <v>256.93</v>
      </c>
      <c r="D206" s="117" t="s">
        <v>1513</v>
      </c>
      <c r="E206" s="118">
        <f>단가표!F119</f>
        <v>552300</v>
      </c>
      <c r="F206" s="118">
        <f t="shared" si="24"/>
        <v>141902439</v>
      </c>
      <c r="G206" s="118">
        <f>단가표!H119</f>
        <v>0</v>
      </c>
      <c r="H206" s="118">
        <f t="shared" si="25"/>
        <v>0</v>
      </c>
      <c r="I206" s="118">
        <f>단가표!J119</f>
        <v>0</v>
      </c>
      <c r="J206" s="118">
        <f t="shared" si="26"/>
        <v>0</v>
      </c>
      <c r="K206" s="118">
        <f t="shared" si="28"/>
        <v>552300</v>
      </c>
      <c r="L206" s="118">
        <f t="shared" si="28"/>
        <v>141902439</v>
      </c>
      <c r="M206" s="126">
        <v>552300</v>
      </c>
      <c r="N206" s="119" t="s">
        <v>1146</v>
      </c>
      <c r="O206" s="119" t="s">
        <v>1148</v>
      </c>
      <c r="P206" s="119" t="s">
        <v>1631</v>
      </c>
      <c r="Q206" s="119" t="s">
        <v>96</v>
      </c>
      <c r="R206" s="133">
        <f t="shared" si="27"/>
        <v>0</v>
      </c>
    </row>
    <row r="207" spans="1:18" ht="20.100000000000001" customHeight="1">
      <c r="A207" s="117" t="s">
        <v>2181</v>
      </c>
      <c r="B207" s="117" t="s">
        <v>99</v>
      </c>
      <c r="C207" s="126">
        <v>123.84</v>
      </c>
      <c r="D207" s="117" t="s">
        <v>1513</v>
      </c>
      <c r="E207" s="118">
        <f>단가표!F120</f>
        <v>552300</v>
      </c>
      <c r="F207" s="118">
        <f t="shared" si="24"/>
        <v>68396832</v>
      </c>
      <c r="G207" s="118">
        <f>단가표!H120</f>
        <v>0</v>
      </c>
      <c r="H207" s="118">
        <f t="shared" si="25"/>
        <v>0</v>
      </c>
      <c r="I207" s="118">
        <f>단가표!J120</f>
        <v>0</v>
      </c>
      <c r="J207" s="118">
        <f t="shared" si="26"/>
        <v>0</v>
      </c>
      <c r="K207" s="118">
        <f t="shared" si="28"/>
        <v>552300</v>
      </c>
      <c r="L207" s="118">
        <f t="shared" si="28"/>
        <v>68396832</v>
      </c>
      <c r="M207" s="126">
        <v>552300</v>
      </c>
      <c r="N207" s="119" t="s">
        <v>1146</v>
      </c>
      <c r="O207" s="119" t="s">
        <v>1148</v>
      </c>
      <c r="P207" s="119" t="s">
        <v>1631</v>
      </c>
      <c r="Q207" s="119" t="s">
        <v>98</v>
      </c>
      <c r="R207" s="133">
        <f t="shared" si="27"/>
        <v>0</v>
      </c>
    </row>
    <row r="208" spans="1:18" ht="20.100000000000001" customHeight="1">
      <c r="A208" s="117" t="s">
        <v>2181</v>
      </c>
      <c r="B208" s="117" t="s">
        <v>101</v>
      </c>
      <c r="C208" s="126">
        <v>165.99</v>
      </c>
      <c r="D208" s="117" t="s">
        <v>1513</v>
      </c>
      <c r="E208" s="118">
        <f>단가표!F121</f>
        <v>552300</v>
      </c>
      <c r="F208" s="118">
        <f t="shared" si="24"/>
        <v>91676277</v>
      </c>
      <c r="G208" s="118">
        <f>단가표!H121</f>
        <v>0</v>
      </c>
      <c r="H208" s="118">
        <f t="shared" si="25"/>
        <v>0</v>
      </c>
      <c r="I208" s="118">
        <f>단가표!J121</f>
        <v>0</v>
      </c>
      <c r="J208" s="118">
        <f t="shared" si="26"/>
        <v>0</v>
      </c>
      <c r="K208" s="118">
        <f t="shared" si="28"/>
        <v>552300</v>
      </c>
      <c r="L208" s="118">
        <f t="shared" si="28"/>
        <v>91676277</v>
      </c>
      <c r="M208" s="126">
        <v>552300</v>
      </c>
      <c r="N208" s="119" t="s">
        <v>1146</v>
      </c>
      <c r="O208" s="119" t="s">
        <v>1148</v>
      </c>
      <c r="P208" s="119" t="s">
        <v>1631</v>
      </c>
      <c r="Q208" s="119" t="s">
        <v>100</v>
      </c>
      <c r="R208" s="133">
        <f t="shared" si="27"/>
        <v>0</v>
      </c>
    </row>
    <row r="209" spans="1:18" ht="20.100000000000001" customHeight="1">
      <c r="A209" s="117" t="s">
        <v>2181</v>
      </c>
      <c r="B209" s="117" t="s">
        <v>103</v>
      </c>
      <c r="C209" s="126">
        <v>17.309999999999999</v>
      </c>
      <c r="D209" s="117" t="s">
        <v>1513</v>
      </c>
      <c r="E209" s="118">
        <f>단가표!F122</f>
        <v>552300</v>
      </c>
      <c r="F209" s="118">
        <f t="shared" si="24"/>
        <v>9560313</v>
      </c>
      <c r="G209" s="118">
        <f>단가표!H122</f>
        <v>0</v>
      </c>
      <c r="H209" s="118">
        <f t="shared" si="25"/>
        <v>0</v>
      </c>
      <c r="I209" s="118">
        <f>단가표!J122</f>
        <v>0</v>
      </c>
      <c r="J209" s="118">
        <f t="shared" si="26"/>
        <v>0</v>
      </c>
      <c r="K209" s="118">
        <f t="shared" si="28"/>
        <v>552300</v>
      </c>
      <c r="L209" s="118">
        <f t="shared" si="28"/>
        <v>9560313</v>
      </c>
      <c r="M209" s="126">
        <v>552300</v>
      </c>
      <c r="N209" s="119" t="s">
        <v>1146</v>
      </c>
      <c r="O209" s="119" t="s">
        <v>1148</v>
      </c>
      <c r="P209" s="119" t="s">
        <v>1631</v>
      </c>
      <c r="Q209" s="119" t="s">
        <v>102</v>
      </c>
      <c r="R209" s="133">
        <f t="shared" si="27"/>
        <v>0</v>
      </c>
    </row>
    <row r="210" spans="1:18" ht="20.100000000000001" customHeight="1">
      <c r="A210" s="117" t="s">
        <v>2182</v>
      </c>
      <c r="B210" s="117" t="s">
        <v>106</v>
      </c>
      <c r="C210" s="126">
        <v>362.25</v>
      </c>
      <c r="D210" s="117" t="s">
        <v>1513</v>
      </c>
      <c r="E210" s="118">
        <f>단가표!F123</f>
        <v>560181</v>
      </c>
      <c r="F210" s="118">
        <f t="shared" si="24"/>
        <v>202925567</v>
      </c>
      <c r="G210" s="118">
        <f>단가표!H123</f>
        <v>0</v>
      </c>
      <c r="H210" s="118">
        <f t="shared" si="25"/>
        <v>0</v>
      </c>
      <c r="I210" s="118">
        <f>단가표!J123</f>
        <v>0</v>
      </c>
      <c r="J210" s="118">
        <f t="shared" si="26"/>
        <v>0</v>
      </c>
      <c r="K210" s="118">
        <f t="shared" si="28"/>
        <v>560181</v>
      </c>
      <c r="L210" s="118">
        <f t="shared" si="28"/>
        <v>202925567</v>
      </c>
      <c r="M210" s="126">
        <v>560181</v>
      </c>
      <c r="N210" s="119" t="s">
        <v>1146</v>
      </c>
      <c r="O210" s="119" t="s">
        <v>1148</v>
      </c>
      <c r="P210" s="119" t="s">
        <v>1631</v>
      </c>
      <c r="Q210" s="119" t="s">
        <v>104</v>
      </c>
      <c r="R210" s="133">
        <f t="shared" si="27"/>
        <v>0</v>
      </c>
    </row>
    <row r="211" spans="1:18" ht="20.100000000000001" customHeight="1">
      <c r="A211" s="117" t="s">
        <v>2182</v>
      </c>
      <c r="B211" s="117" t="s">
        <v>108</v>
      </c>
      <c r="C211" s="126">
        <v>489.89</v>
      </c>
      <c r="D211" s="117" t="s">
        <v>1513</v>
      </c>
      <c r="E211" s="118">
        <f>단가표!F124</f>
        <v>557227</v>
      </c>
      <c r="F211" s="118">
        <f t="shared" si="24"/>
        <v>272979935</v>
      </c>
      <c r="G211" s="118">
        <f>단가표!H124</f>
        <v>0</v>
      </c>
      <c r="H211" s="118">
        <f t="shared" si="25"/>
        <v>0</v>
      </c>
      <c r="I211" s="118">
        <f>단가표!J124</f>
        <v>0</v>
      </c>
      <c r="J211" s="118">
        <f t="shared" si="26"/>
        <v>0</v>
      </c>
      <c r="K211" s="118">
        <f t="shared" si="28"/>
        <v>557227</v>
      </c>
      <c r="L211" s="118">
        <f t="shared" si="28"/>
        <v>272979935</v>
      </c>
      <c r="M211" s="126">
        <v>557227</v>
      </c>
      <c r="N211" s="119" t="s">
        <v>1146</v>
      </c>
      <c r="O211" s="119" t="s">
        <v>1148</v>
      </c>
      <c r="P211" s="119" t="s">
        <v>1631</v>
      </c>
      <c r="Q211" s="119" t="s">
        <v>107</v>
      </c>
      <c r="R211" s="133">
        <f t="shared" si="27"/>
        <v>0</v>
      </c>
    </row>
    <row r="212" spans="1:18" ht="20.100000000000001" customHeight="1">
      <c r="A212" s="117" t="s">
        <v>2182</v>
      </c>
      <c r="B212" s="117" t="s">
        <v>110</v>
      </c>
      <c r="C212" s="126">
        <v>283.67</v>
      </c>
      <c r="D212" s="117" t="s">
        <v>1513</v>
      </c>
      <c r="E212" s="118">
        <f>단가표!F125</f>
        <v>557227</v>
      </c>
      <c r="F212" s="118">
        <f t="shared" ref="F212:F243" si="29">IF(ISERROR(TRUNC($C212*E212)),,(TRUNC($C212*E212)))</f>
        <v>158068583</v>
      </c>
      <c r="G212" s="118">
        <f>단가표!H125</f>
        <v>0</v>
      </c>
      <c r="H212" s="118">
        <f t="shared" ref="H212:H243" si="30">IF(ISERROR(TRUNC($C212*G212)),,(TRUNC($C212*G212)))</f>
        <v>0</v>
      </c>
      <c r="I212" s="118">
        <f>단가표!J125</f>
        <v>0</v>
      </c>
      <c r="J212" s="118">
        <f t="shared" ref="J212:J243" si="31">IF(ISERROR(TRUNC($C212*I212)),,(TRUNC($C212*I212)))</f>
        <v>0</v>
      </c>
      <c r="K212" s="118">
        <f t="shared" si="28"/>
        <v>557227</v>
      </c>
      <c r="L212" s="118">
        <f t="shared" si="28"/>
        <v>158068583</v>
      </c>
      <c r="M212" s="126">
        <v>557227</v>
      </c>
      <c r="N212" s="119" t="s">
        <v>1146</v>
      </c>
      <c r="O212" s="119" t="s">
        <v>1148</v>
      </c>
      <c r="P212" s="119" t="s">
        <v>1631</v>
      </c>
      <c r="Q212" s="119" t="s">
        <v>109</v>
      </c>
      <c r="R212" s="133">
        <f t="shared" si="27"/>
        <v>0</v>
      </c>
    </row>
    <row r="213" spans="1:18" ht="20.100000000000001" customHeight="1">
      <c r="A213" s="117" t="s">
        <v>2182</v>
      </c>
      <c r="B213" s="117" t="s">
        <v>112</v>
      </c>
      <c r="C213" s="126">
        <v>347.64</v>
      </c>
      <c r="D213" s="117" t="s">
        <v>1513</v>
      </c>
      <c r="E213" s="118">
        <f>단가표!F126</f>
        <v>557227</v>
      </c>
      <c r="F213" s="118">
        <f t="shared" si="29"/>
        <v>193714394</v>
      </c>
      <c r="G213" s="118">
        <f>단가표!H126</f>
        <v>0</v>
      </c>
      <c r="H213" s="118">
        <f t="shared" si="30"/>
        <v>0</v>
      </c>
      <c r="I213" s="118">
        <f>단가표!J126</f>
        <v>0</v>
      </c>
      <c r="J213" s="118">
        <f t="shared" si="31"/>
        <v>0</v>
      </c>
      <c r="K213" s="118">
        <f t="shared" si="28"/>
        <v>557227</v>
      </c>
      <c r="L213" s="118">
        <f t="shared" si="28"/>
        <v>193714394</v>
      </c>
      <c r="M213" s="126">
        <v>557227</v>
      </c>
      <c r="N213" s="119" t="s">
        <v>1146</v>
      </c>
      <c r="O213" s="119" t="s">
        <v>1148</v>
      </c>
      <c r="P213" s="119" t="s">
        <v>1631</v>
      </c>
      <c r="Q213" s="119" t="s">
        <v>111</v>
      </c>
      <c r="R213" s="133">
        <f t="shared" si="27"/>
        <v>0</v>
      </c>
    </row>
    <row r="214" spans="1:18" ht="20.100000000000001" customHeight="1">
      <c r="A214" s="117" t="s">
        <v>2182</v>
      </c>
      <c r="B214" s="117" t="s">
        <v>114</v>
      </c>
      <c r="C214" s="126">
        <v>377.63</v>
      </c>
      <c r="D214" s="117" t="s">
        <v>1513</v>
      </c>
      <c r="E214" s="118">
        <f>단가표!F127</f>
        <v>557227</v>
      </c>
      <c r="F214" s="118">
        <f t="shared" si="29"/>
        <v>210425632</v>
      </c>
      <c r="G214" s="118">
        <f>단가표!H127</f>
        <v>0</v>
      </c>
      <c r="H214" s="118">
        <f t="shared" si="30"/>
        <v>0</v>
      </c>
      <c r="I214" s="118">
        <f>단가표!J127</f>
        <v>0</v>
      </c>
      <c r="J214" s="118">
        <f t="shared" si="31"/>
        <v>0</v>
      </c>
      <c r="K214" s="118">
        <f t="shared" si="28"/>
        <v>557227</v>
      </c>
      <c r="L214" s="118">
        <f t="shared" si="28"/>
        <v>210425632</v>
      </c>
      <c r="M214" s="126">
        <v>557227</v>
      </c>
      <c r="N214" s="119" t="s">
        <v>1146</v>
      </c>
      <c r="O214" s="119" t="s">
        <v>1148</v>
      </c>
      <c r="P214" s="119" t="s">
        <v>1631</v>
      </c>
      <c r="Q214" s="119" t="s">
        <v>113</v>
      </c>
      <c r="R214" s="133">
        <f t="shared" si="27"/>
        <v>0</v>
      </c>
    </row>
    <row r="215" spans="1:18" ht="20.100000000000001" customHeight="1">
      <c r="A215" s="117" t="s">
        <v>2182</v>
      </c>
      <c r="B215" s="117" t="s">
        <v>116</v>
      </c>
      <c r="C215" s="126">
        <v>122.92</v>
      </c>
      <c r="D215" s="117" t="s">
        <v>1513</v>
      </c>
      <c r="E215" s="118">
        <f>단가표!F128</f>
        <v>557227</v>
      </c>
      <c r="F215" s="118">
        <f t="shared" si="29"/>
        <v>68494342</v>
      </c>
      <c r="G215" s="118">
        <f>단가표!H128</f>
        <v>0</v>
      </c>
      <c r="H215" s="118">
        <f t="shared" si="30"/>
        <v>0</v>
      </c>
      <c r="I215" s="118">
        <f>단가표!J128</f>
        <v>0</v>
      </c>
      <c r="J215" s="118">
        <f t="shared" si="31"/>
        <v>0</v>
      </c>
      <c r="K215" s="118">
        <f t="shared" si="28"/>
        <v>557227</v>
      </c>
      <c r="L215" s="118">
        <f t="shared" si="28"/>
        <v>68494342</v>
      </c>
      <c r="M215" s="126">
        <v>557227</v>
      </c>
      <c r="N215" s="119" t="s">
        <v>1146</v>
      </c>
      <c r="O215" s="119" t="s">
        <v>1148</v>
      </c>
      <c r="P215" s="119" t="s">
        <v>1631</v>
      </c>
      <c r="Q215" s="119" t="s">
        <v>115</v>
      </c>
      <c r="R215" s="133">
        <f t="shared" si="27"/>
        <v>0</v>
      </c>
    </row>
    <row r="216" spans="1:18" ht="20.100000000000001" customHeight="1">
      <c r="A216" s="117" t="s">
        <v>2183</v>
      </c>
      <c r="B216" s="117" t="s">
        <v>483</v>
      </c>
      <c r="C216" s="126">
        <v>222.78</v>
      </c>
      <c r="D216" s="117" t="s">
        <v>2184</v>
      </c>
      <c r="E216" s="118">
        <f>단가표!F81</f>
        <v>0</v>
      </c>
      <c r="F216" s="118">
        <f t="shared" si="29"/>
        <v>0</v>
      </c>
      <c r="G216" s="118">
        <f>단가표!H81</f>
        <v>0</v>
      </c>
      <c r="H216" s="118">
        <f t="shared" si="30"/>
        <v>0</v>
      </c>
      <c r="I216" s="118">
        <f>단가표!J81</f>
        <v>174990</v>
      </c>
      <c r="J216" s="118">
        <f t="shared" si="31"/>
        <v>38984272</v>
      </c>
      <c r="K216" s="118">
        <f t="shared" si="28"/>
        <v>174990</v>
      </c>
      <c r="L216" s="118">
        <f t="shared" si="28"/>
        <v>38984272</v>
      </c>
      <c r="M216" s="126">
        <v>174990</v>
      </c>
      <c r="N216" s="119" t="s">
        <v>1146</v>
      </c>
      <c r="O216" s="119" t="s">
        <v>1148</v>
      </c>
      <c r="P216" s="119" t="s">
        <v>1631</v>
      </c>
      <c r="Q216" s="119" t="s">
        <v>117</v>
      </c>
      <c r="R216" s="133">
        <f t="shared" si="27"/>
        <v>0</v>
      </c>
    </row>
    <row r="217" spans="1:18" ht="20.100000000000001" customHeight="1">
      <c r="A217" s="117" t="s">
        <v>2185</v>
      </c>
      <c r="B217" s="117" t="s">
        <v>2186</v>
      </c>
      <c r="C217" s="126">
        <v>445.56</v>
      </c>
      <c r="D217" s="117" t="s">
        <v>2187</v>
      </c>
      <c r="E217" s="118">
        <f>단가표!F191</f>
        <v>909</v>
      </c>
      <c r="F217" s="118">
        <f t="shared" si="29"/>
        <v>405014</v>
      </c>
      <c r="G217" s="118">
        <f>단가표!H191</f>
        <v>0</v>
      </c>
      <c r="H217" s="118">
        <f t="shared" si="30"/>
        <v>0</v>
      </c>
      <c r="I217" s="118">
        <f>단가표!J191</f>
        <v>0</v>
      </c>
      <c r="J217" s="118">
        <f t="shared" si="31"/>
        <v>0</v>
      </c>
      <c r="K217" s="118">
        <f t="shared" si="28"/>
        <v>909</v>
      </c>
      <c r="L217" s="118">
        <f t="shared" si="28"/>
        <v>405014</v>
      </c>
      <c r="M217" s="126">
        <v>909</v>
      </c>
      <c r="N217" s="119" t="s">
        <v>1146</v>
      </c>
      <c r="O217" s="119" t="s">
        <v>1148</v>
      </c>
      <c r="P217" s="119" t="s">
        <v>1631</v>
      </c>
      <c r="Q217" s="119" t="s">
        <v>121</v>
      </c>
      <c r="R217" s="133">
        <f t="shared" si="27"/>
        <v>0</v>
      </c>
    </row>
    <row r="218" spans="1:18" ht="20.100000000000001" customHeight="1">
      <c r="A218" s="117" t="s">
        <v>2188</v>
      </c>
      <c r="B218" s="117" t="s">
        <v>1155</v>
      </c>
      <c r="C218" s="126">
        <v>3341.76</v>
      </c>
      <c r="D218" s="117" t="s">
        <v>1513</v>
      </c>
      <c r="E218" s="118">
        <f>단가표!F83</f>
        <v>0</v>
      </c>
      <c r="F218" s="118">
        <f t="shared" si="29"/>
        <v>0</v>
      </c>
      <c r="G218" s="118">
        <f>단가표!H83</f>
        <v>0</v>
      </c>
      <c r="H218" s="118">
        <f t="shared" si="30"/>
        <v>0</v>
      </c>
      <c r="I218" s="118">
        <f>단가표!J83</f>
        <v>1737</v>
      </c>
      <c r="J218" s="118">
        <f t="shared" si="31"/>
        <v>5804637</v>
      </c>
      <c r="K218" s="118">
        <f t="shared" si="28"/>
        <v>1737</v>
      </c>
      <c r="L218" s="118">
        <f t="shared" si="28"/>
        <v>5804637</v>
      </c>
      <c r="M218" s="126">
        <v>1737</v>
      </c>
      <c r="N218" s="119" t="s">
        <v>1146</v>
      </c>
      <c r="O218" s="119" t="s">
        <v>1148</v>
      </c>
      <c r="P218" s="119" t="s">
        <v>1631</v>
      </c>
      <c r="Q218" s="119" t="s">
        <v>125</v>
      </c>
      <c r="R218" s="133">
        <f t="shared" si="27"/>
        <v>0</v>
      </c>
    </row>
    <row r="219" spans="1:18" ht="20.100000000000001" customHeight="1">
      <c r="A219" s="117" t="s">
        <v>2047</v>
      </c>
      <c r="B219" s="117" t="s">
        <v>2048</v>
      </c>
      <c r="C219" s="126">
        <v>-129.07</v>
      </c>
      <c r="D219" s="117" t="s">
        <v>1513</v>
      </c>
      <c r="E219" s="118">
        <f>단가표!F149</f>
        <v>350000</v>
      </c>
      <c r="F219" s="118">
        <f t="shared" si="29"/>
        <v>-45174500</v>
      </c>
      <c r="G219" s="118">
        <f>단가표!H149</f>
        <v>0</v>
      </c>
      <c r="H219" s="118">
        <f t="shared" si="30"/>
        <v>0</v>
      </c>
      <c r="I219" s="118">
        <f>단가표!J149</f>
        <v>0</v>
      </c>
      <c r="J219" s="118">
        <f t="shared" si="31"/>
        <v>0</v>
      </c>
      <c r="K219" s="118">
        <f t="shared" si="28"/>
        <v>350000</v>
      </c>
      <c r="L219" s="118">
        <f t="shared" si="28"/>
        <v>-45174500</v>
      </c>
      <c r="M219" s="126">
        <v>350000</v>
      </c>
      <c r="N219" s="119" t="s">
        <v>1146</v>
      </c>
      <c r="O219" s="119" t="s">
        <v>1148</v>
      </c>
      <c r="P219" s="119" t="s">
        <v>1631</v>
      </c>
      <c r="Q219" s="119" t="s">
        <v>1510</v>
      </c>
      <c r="R219" s="133">
        <f t="shared" si="27"/>
        <v>0</v>
      </c>
    </row>
    <row r="220" spans="1:18" ht="20.100000000000001" customHeight="1">
      <c r="A220" s="117" t="s">
        <v>484</v>
      </c>
      <c r="B220" s="117" t="s">
        <v>1155</v>
      </c>
      <c r="C220" s="126">
        <v>0</v>
      </c>
      <c r="D220" s="117" t="s">
        <v>1429</v>
      </c>
      <c r="E220" s="118">
        <f>단가표!F20</f>
        <v>0</v>
      </c>
      <c r="F220" s="118">
        <f t="shared" si="29"/>
        <v>0</v>
      </c>
      <c r="G220" s="118">
        <f>단가표!H20</f>
        <v>0</v>
      </c>
      <c r="H220" s="118">
        <f t="shared" si="30"/>
        <v>0</v>
      </c>
      <c r="I220" s="118">
        <f>단가표!J20</f>
        <v>0</v>
      </c>
      <c r="J220" s="118">
        <f t="shared" si="31"/>
        <v>0</v>
      </c>
      <c r="K220" s="118">
        <f t="shared" si="28"/>
        <v>0</v>
      </c>
      <c r="L220" s="118">
        <f t="shared" si="28"/>
        <v>0</v>
      </c>
      <c r="M220" s="126">
        <v>0</v>
      </c>
      <c r="N220" s="119" t="s">
        <v>1146</v>
      </c>
      <c r="O220" s="119" t="s">
        <v>1148</v>
      </c>
      <c r="P220" s="119" t="s">
        <v>1631</v>
      </c>
      <c r="Q220" s="119" t="s">
        <v>127</v>
      </c>
      <c r="R220" s="133">
        <f t="shared" si="27"/>
        <v>0</v>
      </c>
    </row>
    <row r="221" spans="1:18" ht="20.100000000000001" customHeight="1">
      <c r="A221" s="117" t="s">
        <v>485</v>
      </c>
      <c r="B221" s="117" t="s">
        <v>1155</v>
      </c>
      <c r="C221" s="126">
        <v>0</v>
      </c>
      <c r="D221" s="117" t="s">
        <v>1429</v>
      </c>
      <c r="E221" s="118">
        <f>단가표!F37</f>
        <v>0</v>
      </c>
      <c r="F221" s="118">
        <f t="shared" si="29"/>
        <v>0</v>
      </c>
      <c r="G221" s="118">
        <f>단가표!H37</f>
        <v>0</v>
      </c>
      <c r="H221" s="118">
        <f t="shared" si="30"/>
        <v>0</v>
      </c>
      <c r="I221" s="118">
        <f>단가표!J37</f>
        <v>0</v>
      </c>
      <c r="J221" s="118">
        <f t="shared" si="31"/>
        <v>0</v>
      </c>
      <c r="K221" s="118">
        <f t="shared" si="28"/>
        <v>0</v>
      </c>
      <c r="L221" s="118">
        <f t="shared" si="28"/>
        <v>0</v>
      </c>
      <c r="M221" s="126">
        <v>0</v>
      </c>
      <c r="N221" s="119" t="s">
        <v>1146</v>
      </c>
      <c r="O221" s="119" t="s">
        <v>1148</v>
      </c>
      <c r="P221" s="119" t="s">
        <v>1631</v>
      </c>
      <c r="Q221" s="119" t="s">
        <v>129</v>
      </c>
      <c r="R221" s="133">
        <f t="shared" si="27"/>
        <v>0</v>
      </c>
    </row>
    <row r="222" spans="1:18" ht="20.100000000000001" customHeight="1">
      <c r="A222" s="117" t="s">
        <v>486</v>
      </c>
      <c r="B222" s="117" t="s">
        <v>1155</v>
      </c>
      <c r="C222" s="126">
        <v>0</v>
      </c>
      <c r="D222" s="117" t="s">
        <v>1429</v>
      </c>
      <c r="E222" s="118">
        <f>단가표!F38</f>
        <v>0</v>
      </c>
      <c r="F222" s="118">
        <f t="shared" si="29"/>
        <v>0</v>
      </c>
      <c r="G222" s="118">
        <f>단가표!H38</f>
        <v>0</v>
      </c>
      <c r="H222" s="118">
        <f t="shared" si="30"/>
        <v>0</v>
      </c>
      <c r="I222" s="118">
        <f>단가표!J38</f>
        <v>0</v>
      </c>
      <c r="J222" s="118">
        <f t="shared" si="31"/>
        <v>0</v>
      </c>
      <c r="K222" s="118">
        <f t="shared" si="28"/>
        <v>0</v>
      </c>
      <c r="L222" s="118">
        <f t="shared" si="28"/>
        <v>0</v>
      </c>
      <c r="M222" s="126">
        <v>0</v>
      </c>
      <c r="N222" s="119" t="s">
        <v>1146</v>
      </c>
      <c r="O222" s="119" t="s">
        <v>1148</v>
      </c>
      <c r="P222" s="119" t="s">
        <v>1631</v>
      </c>
      <c r="Q222" s="119" t="s">
        <v>131</v>
      </c>
      <c r="R222" s="133">
        <f t="shared" si="27"/>
        <v>0</v>
      </c>
    </row>
    <row r="223" spans="1:18" ht="20.100000000000001" customHeight="1">
      <c r="A223" s="117" t="s">
        <v>2189</v>
      </c>
      <c r="B223" s="117" t="s">
        <v>135</v>
      </c>
      <c r="C223" s="126">
        <v>2</v>
      </c>
      <c r="D223" s="117" t="s">
        <v>2184</v>
      </c>
      <c r="E223" s="118">
        <f>단가표!F513</f>
        <v>500000</v>
      </c>
      <c r="F223" s="118">
        <f t="shared" si="29"/>
        <v>1000000</v>
      </c>
      <c r="G223" s="118">
        <f>단가표!H513</f>
        <v>49107</v>
      </c>
      <c r="H223" s="118">
        <f t="shared" si="30"/>
        <v>98214</v>
      </c>
      <c r="I223" s="118">
        <f>단가표!J513</f>
        <v>1473</v>
      </c>
      <c r="J223" s="118">
        <f t="shared" si="31"/>
        <v>2946</v>
      </c>
      <c r="K223" s="118">
        <f t="shared" si="28"/>
        <v>550580</v>
      </c>
      <c r="L223" s="118">
        <f t="shared" si="28"/>
        <v>1101160</v>
      </c>
      <c r="M223" s="126">
        <v>550580</v>
      </c>
      <c r="N223" s="119" t="s">
        <v>1146</v>
      </c>
      <c r="O223" s="119" t="s">
        <v>1148</v>
      </c>
      <c r="P223" s="119" t="s">
        <v>1631</v>
      </c>
      <c r="Q223" s="119" t="s">
        <v>133</v>
      </c>
      <c r="R223" s="133">
        <f t="shared" si="27"/>
        <v>0</v>
      </c>
    </row>
    <row r="224" spans="1:18" ht="20.100000000000001" customHeight="1">
      <c r="A224" s="117" t="s">
        <v>2189</v>
      </c>
      <c r="B224" s="117" t="s">
        <v>137</v>
      </c>
      <c r="C224" s="126">
        <v>2</v>
      </c>
      <c r="D224" s="117" t="s">
        <v>2184</v>
      </c>
      <c r="E224" s="118">
        <f>단가표!F514</f>
        <v>550000</v>
      </c>
      <c r="F224" s="118">
        <f t="shared" si="29"/>
        <v>1100000</v>
      </c>
      <c r="G224" s="118">
        <f>단가표!H514</f>
        <v>73661</v>
      </c>
      <c r="H224" s="118">
        <f t="shared" si="30"/>
        <v>147322</v>
      </c>
      <c r="I224" s="118">
        <f>단가표!J514</f>
        <v>2209</v>
      </c>
      <c r="J224" s="118">
        <f t="shared" si="31"/>
        <v>4418</v>
      </c>
      <c r="K224" s="118">
        <f t="shared" si="28"/>
        <v>625870</v>
      </c>
      <c r="L224" s="118">
        <f t="shared" si="28"/>
        <v>1251740</v>
      </c>
      <c r="M224" s="126">
        <v>625870</v>
      </c>
      <c r="N224" s="119" t="s">
        <v>1146</v>
      </c>
      <c r="O224" s="119" t="s">
        <v>1148</v>
      </c>
      <c r="P224" s="119" t="s">
        <v>1631</v>
      </c>
      <c r="Q224" s="119" t="s">
        <v>136</v>
      </c>
      <c r="R224" s="133">
        <f t="shared" si="27"/>
        <v>0</v>
      </c>
    </row>
    <row r="225" spans="1:18" ht="20.100000000000001" customHeight="1">
      <c r="A225" s="117" t="s">
        <v>2189</v>
      </c>
      <c r="B225" s="117" t="s">
        <v>139</v>
      </c>
      <c r="C225" s="126">
        <v>2</v>
      </c>
      <c r="D225" s="117" t="s">
        <v>2184</v>
      </c>
      <c r="E225" s="118">
        <f>단가표!F515</f>
        <v>700000</v>
      </c>
      <c r="F225" s="118">
        <f t="shared" si="29"/>
        <v>1400000</v>
      </c>
      <c r="G225" s="118">
        <f>단가표!H515</f>
        <v>73661</v>
      </c>
      <c r="H225" s="118">
        <f t="shared" si="30"/>
        <v>147322</v>
      </c>
      <c r="I225" s="118">
        <f>단가표!J515</f>
        <v>2209</v>
      </c>
      <c r="J225" s="118">
        <f t="shared" si="31"/>
        <v>4418</v>
      </c>
      <c r="K225" s="118">
        <f t="shared" si="28"/>
        <v>775870</v>
      </c>
      <c r="L225" s="118">
        <f t="shared" si="28"/>
        <v>1551740</v>
      </c>
      <c r="M225" s="126">
        <v>775870</v>
      </c>
      <c r="N225" s="119" t="s">
        <v>1146</v>
      </c>
      <c r="O225" s="119" t="s">
        <v>1148</v>
      </c>
      <c r="P225" s="119" t="s">
        <v>1631</v>
      </c>
      <c r="Q225" s="119" t="s">
        <v>138</v>
      </c>
      <c r="R225" s="133">
        <f t="shared" si="27"/>
        <v>0</v>
      </c>
    </row>
    <row r="226" spans="1:18" ht="20.100000000000001" customHeight="1">
      <c r="A226" s="117" t="s">
        <v>2190</v>
      </c>
      <c r="B226" s="117" t="s">
        <v>142</v>
      </c>
      <c r="C226" s="126">
        <v>68.42</v>
      </c>
      <c r="D226" s="117" t="s">
        <v>1173</v>
      </c>
      <c r="E226" s="118">
        <f>단가표!F707</f>
        <v>7213</v>
      </c>
      <c r="F226" s="118">
        <f t="shared" si="29"/>
        <v>493513</v>
      </c>
      <c r="G226" s="118">
        <f>단가표!H707</f>
        <v>39412</v>
      </c>
      <c r="H226" s="118">
        <f t="shared" si="30"/>
        <v>2696569</v>
      </c>
      <c r="I226" s="118">
        <f>단가표!J707</f>
        <v>788</v>
      </c>
      <c r="J226" s="118">
        <f t="shared" si="31"/>
        <v>53914</v>
      </c>
      <c r="K226" s="118">
        <f t="shared" si="28"/>
        <v>47413</v>
      </c>
      <c r="L226" s="118">
        <f t="shared" si="28"/>
        <v>3243996</v>
      </c>
      <c r="M226" s="126">
        <v>47413</v>
      </c>
      <c r="N226" s="119" t="s">
        <v>1146</v>
      </c>
      <c r="O226" s="119" t="s">
        <v>1148</v>
      </c>
      <c r="P226" s="119" t="s">
        <v>1631</v>
      </c>
      <c r="Q226" s="119" t="s">
        <v>140</v>
      </c>
      <c r="R226" s="133">
        <f t="shared" si="27"/>
        <v>0</v>
      </c>
    </row>
    <row r="227" spans="1:18" ht="20.100000000000001" customHeight="1">
      <c r="A227" s="117" t="s">
        <v>2190</v>
      </c>
      <c r="B227" s="117" t="s">
        <v>144</v>
      </c>
      <c r="C227" s="126">
        <v>20.399999999999999</v>
      </c>
      <c r="D227" s="117" t="s">
        <v>1173</v>
      </c>
      <c r="E227" s="118">
        <f>단가표!F708</f>
        <v>8197</v>
      </c>
      <c r="F227" s="118">
        <f t="shared" si="29"/>
        <v>167218</v>
      </c>
      <c r="G227" s="118">
        <f>단가표!H708</f>
        <v>41469</v>
      </c>
      <c r="H227" s="118">
        <f t="shared" si="30"/>
        <v>845967</v>
      </c>
      <c r="I227" s="118">
        <f>단가표!J708</f>
        <v>829</v>
      </c>
      <c r="J227" s="118">
        <f t="shared" si="31"/>
        <v>16911</v>
      </c>
      <c r="K227" s="118">
        <f t="shared" si="28"/>
        <v>50495</v>
      </c>
      <c r="L227" s="118">
        <f t="shared" si="28"/>
        <v>1030096</v>
      </c>
      <c r="M227" s="126">
        <v>50495</v>
      </c>
      <c r="N227" s="119" t="s">
        <v>1146</v>
      </c>
      <c r="O227" s="119" t="s">
        <v>1148</v>
      </c>
      <c r="P227" s="119" t="s">
        <v>1631</v>
      </c>
      <c r="Q227" s="119" t="s">
        <v>143</v>
      </c>
      <c r="R227" s="133">
        <f t="shared" si="27"/>
        <v>0</v>
      </c>
    </row>
    <row r="228" spans="1:18" ht="20.100000000000001" customHeight="1">
      <c r="A228" s="117" t="s">
        <v>2191</v>
      </c>
      <c r="B228" s="117" t="s">
        <v>147</v>
      </c>
      <c r="C228" s="126">
        <v>2</v>
      </c>
      <c r="D228" s="117" t="s">
        <v>2063</v>
      </c>
      <c r="E228" s="118">
        <f>단가표!F516</f>
        <v>516000</v>
      </c>
      <c r="F228" s="118">
        <f t="shared" si="29"/>
        <v>1032000</v>
      </c>
      <c r="G228" s="118">
        <f>단가표!H516</f>
        <v>35375</v>
      </c>
      <c r="H228" s="118">
        <f t="shared" si="30"/>
        <v>70750</v>
      </c>
      <c r="I228" s="118">
        <f>단가표!J516</f>
        <v>1061</v>
      </c>
      <c r="J228" s="118">
        <f t="shared" si="31"/>
        <v>2122</v>
      </c>
      <c r="K228" s="118">
        <f t="shared" si="28"/>
        <v>552436</v>
      </c>
      <c r="L228" s="118">
        <f t="shared" si="28"/>
        <v>1104872</v>
      </c>
      <c r="M228" s="126">
        <v>552436</v>
      </c>
      <c r="N228" s="119" t="s">
        <v>1146</v>
      </c>
      <c r="O228" s="119" t="s">
        <v>1148</v>
      </c>
      <c r="P228" s="119" t="s">
        <v>1631</v>
      </c>
      <c r="Q228" s="119" t="s">
        <v>145</v>
      </c>
      <c r="R228" s="133">
        <f t="shared" si="27"/>
        <v>0</v>
      </c>
    </row>
    <row r="229" spans="1:18" ht="20.100000000000001" customHeight="1">
      <c r="A229" s="117" t="s">
        <v>2191</v>
      </c>
      <c r="B229" s="117" t="s">
        <v>149</v>
      </c>
      <c r="C229" s="126">
        <v>2</v>
      </c>
      <c r="D229" s="117" t="s">
        <v>2063</v>
      </c>
      <c r="E229" s="118">
        <f>단가표!F517</f>
        <v>256800</v>
      </c>
      <c r="F229" s="118">
        <f t="shared" si="29"/>
        <v>513600</v>
      </c>
      <c r="G229" s="118">
        <f>단가표!H517</f>
        <v>35375</v>
      </c>
      <c r="H229" s="118">
        <f t="shared" si="30"/>
        <v>70750</v>
      </c>
      <c r="I229" s="118">
        <f>단가표!J517</f>
        <v>1061</v>
      </c>
      <c r="J229" s="118">
        <f t="shared" si="31"/>
        <v>2122</v>
      </c>
      <c r="K229" s="118">
        <f t="shared" si="28"/>
        <v>293236</v>
      </c>
      <c r="L229" s="118">
        <f t="shared" si="28"/>
        <v>586472</v>
      </c>
      <c r="M229" s="126">
        <v>293236</v>
      </c>
      <c r="N229" s="119" t="s">
        <v>1146</v>
      </c>
      <c r="O229" s="119" t="s">
        <v>1148</v>
      </c>
      <c r="P229" s="119" t="s">
        <v>1631</v>
      </c>
      <c r="Q229" s="119" t="s">
        <v>148</v>
      </c>
      <c r="R229" s="133">
        <f t="shared" si="27"/>
        <v>0</v>
      </c>
    </row>
    <row r="230" spans="1:18" ht="20.100000000000001" customHeight="1">
      <c r="A230" s="117" t="s">
        <v>2191</v>
      </c>
      <c r="B230" s="117" t="s">
        <v>151</v>
      </c>
      <c r="C230" s="126">
        <v>2</v>
      </c>
      <c r="D230" s="117" t="s">
        <v>2063</v>
      </c>
      <c r="E230" s="118">
        <f>단가표!F518</f>
        <v>177600</v>
      </c>
      <c r="F230" s="118">
        <f t="shared" si="29"/>
        <v>355200</v>
      </c>
      <c r="G230" s="118">
        <f>단가표!H518</f>
        <v>35375</v>
      </c>
      <c r="H230" s="118">
        <f t="shared" si="30"/>
        <v>70750</v>
      </c>
      <c r="I230" s="118">
        <f>단가표!J518</f>
        <v>1061</v>
      </c>
      <c r="J230" s="118">
        <f t="shared" si="31"/>
        <v>2122</v>
      </c>
      <c r="K230" s="118">
        <f t="shared" si="28"/>
        <v>214036</v>
      </c>
      <c r="L230" s="118">
        <f t="shared" si="28"/>
        <v>428072</v>
      </c>
      <c r="M230" s="126">
        <v>214036</v>
      </c>
      <c r="N230" s="119" t="s">
        <v>1146</v>
      </c>
      <c r="O230" s="119" t="s">
        <v>1148</v>
      </c>
      <c r="P230" s="119" t="s">
        <v>1631</v>
      </c>
      <c r="Q230" s="119" t="s">
        <v>150</v>
      </c>
      <c r="R230" s="133">
        <f t="shared" si="27"/>
        <v>0</v>
      </c>
    </row>
    <row r="231" spans="1:18" ht="20.100000000000001" customHeight="1">
      <c r="A231" s="117" t="s">
        <v>2192</v>
      </c>
      <c r="B231" s="117" t="s">
        <v>154</v>
      </c>
      <c r="C231" s="126">
        <v>8</v>
      </c>
      <c r="D231" s="117" t="s">
        <v>1711</v>
      </c>
      <c r="E231" s="118">
        <f>단가표!F519</f>
        <v>11000</v>
      </c>
      <c r="F231" s="118">
        <f t="shared" si="29"/>
        <v>88000</v>
      </c>
      <c r="G231" s="118">
        <f>단가표!H519</f>
        <v>60879</v>
      </c>
      <c r="H231" s="118">
        <f t="shared" si="30"/>
        <v>487032</v>
      </c>
      <c r="I231" s="118">
        <f>단가표!J519</f>
        <v>1826</v>
      </c>
      <c r="J231" s="118">
        <f t="shared" si="31"/>
        <v>14608</v>
      </c>
      <c r="K231" s="118">
        <f t="shared" si="28"/>
        <v>73705</v>
      </c>
      <c r="L231" s="118">
        <f t="shared" si="28"/>
        <v>589640</v>
      </c>
      <c r="M231" s="126">
        <v>73705</v>
      </c>
      <c r="N231" s="119" t="s">
        <v>1146</v>
      </c>
      <c r="O231" s="119" t="s">
        <v>1148</v>
      </c>
      <c r="P231" s="119" t="s">
        <v>1631</v>
      </c>
      <c r="Q231" s="119" t="s">
        <v>152</v>
      </c>
      <c r="R231" s="133">
        <f t="shared" si="27"/>
        <v>0</v>
      </c>
    </row>
    <row r="232" spans="1:18" ht="20.100000000000001" customHeight="1">
      <c r="A232" s="117" t="s">
        <v>2192</v>
      </c>
      <c r="B232" s="117" t="s">
        <v>156</v>
      </c>
      <c r="C232" s="126">
        <v>4</v>
      </c>
      <c r="D232" s="117" t="s">
        <v>1711</v>
      </c>
      <c r="E232" s="118">
        <f>단가표!F520</f>
        <v>10000</v>
      </c>
      <c r="F232" s="118">
        <f t="shared" si="29"/>
        <v>40000</v>
      </c>
      <c r="G232" s="118">
        <f>단가표!H520</f>
        <v>60879</v>
      </c>
      <c r="H232" s="118">
        <f t="shared" si="30"/>
        <v>243516</v>
      </c>
      <c r="I232" s="118">
        <f>단가표!J520</f>
        <v>1826</v>
      </c>
      <c r="J232" s="118">
        <f t="shared" si="31"/>
        <v>7304</v>
      </c>
      <c r="K232" s="118">
        <f t="shared" si="28"/>
        <v>72705</v>
      </c>
      <c r="L232" s="118">
        <f t="shared" si="28"/>
        <v>290820</v>
      </c>
      <c r="M232" s="126">
        <v>72705</v>
      </c>
      <c r="N232" s="119" t="s">
        <v>1146</v>
      </c>
      <c r="O232" s="119" t="s">
        <v>1148</v>
      </c>
      <c r="P232" s="119" t="s">
        <v>1631</v>
      </c>
      <c r="Q232" s="119" t="s">
        <v>155</v>
      </c>
      <c r="R232" s="133">
        <f t="shared" si="27"/>
        <v>0</v>
      </c>
    </row>
    <row r="233" spans="1:18" ht="20.100000000000001" customHeight="1">
      <c r="A233" s="117" t="s">
        <v>2192</v>
      </c>
      <c r="B233" s="117" t="s">
        <v>158</v>
      </c>
      <c r="C233" s="126">
        <v>6</v>
      </c>
      <c r="D233" s="117" t="s">
        <v>1711</v>
      </c>
      <c r="E233" s="118">
        <f>단가표!F521</f>
        <v>10000</v>
      </c>
      <c r="F233" s="118">
        <f t="shared" si="29"/>
        <v>60000</v>
      </c>
      <c r="G233" s="118">
        <f>단가표!H521</f>
        <v>60879</v>
      </c>
      <c r="H233" s="118">
        <f t="shared" si="30"/>
        <v>365274</v>
      </c>
      <c r="I233" s="118">
        <f>단가표!J521</f>
        <v>1826</v>
      </c>
      <c r="J233" s="118">
        <f t="shared" si="31"/>
        <v>10956</v>
      </c>
      <c r="K233" s="118">
        <f t="shared" si="28"/>
        <v>72705</v>
      </c>
      <c r="L233" s="118">
        <f t="shared" si="28"/>
        <v>436230</v>
      </c>
      <c r="M233" s="126">
        <v>72705</v>
      </c>
      <c r="N233" s="119" t="s">
        <v>1146</v>
      </c>
      <c r="O233" s="119" t="s">
        <v>1148</v>
      </c>
      <c r="P233" s="119" t="s">
        <v>1631</v>
      </c>
      <c r="Q233" s="119" t="s">
        <v>157</v>
      </c>
      <c r="R233" s="133">
        <f t="shared" si="27"/>
        <v>0</v>
      </c>
    </row>
    <row r="234" spans="1:18" ht="20.100000000000001" customHeight="1">
      <c r="A234" s="117" t="s">
        <v>2193</v>
      </c>
      <c r="B234" s="117" t="s">
        <v>1936</v>
      </c>
      <c r="C234" s="126">
        <v>2</v>
      </c>
      <c r="D234" s="117" t="s">
        <v>1711</v>
      </c>
      <c r="E234" s="118">
        <f>단가표!F522</f>
        <v>49500</v>
      </c>
      <c r="F234" s="118">
        <f t="shared" si="29"/>
        <v>99000</v>
      </c>
      <c r="G234" s="118">
        <f>단가표!H522</f>
        <v>98722</v>
      </c>
      <c r="H234" s="118">
        <f t="shared" si="30"/>
        <v>197444</v>
      </c>
      <c r="I234" s="118">
        <f>단가표!J522</f>
        <v>2961</v>
      </c>
      <c r="J234" s="118">
        <f t="shared" si="31"/>
        <v>5922</v>
      </c>
      <c r="K234" s="118">
        <f t="shared" si="28"/>
        <v>151183</v>
      </c>
      <c r="L234" s="118">
        <f t="shared" si="28"/>
        <v>302366</v>
      </c>
      <c r="M234" s="126">
        <v>151183</v>
      </c>
      <c r="N234" s="119" t="s">
        <v>1146</v>
      </c>
      <c r="O234" s="119" t="s">
        <v>1148</v>
      </c>
      <c r="P234" s="119" t="s">
        <v>1631</v>
      </c>
      <c r="Q234" s="119" t="s">
        <v>1934</v>
      </c>
      <c r="R234" s="133">
        <f t="shared" si="27"/>
        <v>0</v>
      </c>
    </row>
    <row r="235" spans="1:18" ht="20.100000000000001" customHeight="1">
      <c r="A235" s="117" t="s">
        <v>2193</v>
      </c>
      <c r="B235" s="117" t="s">
        <v>1938</v>
      </c>
      <c r="C235" s="126">
        <v>2</v>
      </c>
      <c r="D235" s="117" t="s">
        <v>1711</v>
      </c>
      <c r="E235" s="118">
        <f>단가표!F523</f>
        <v>19800</v>
      </c>
      <c r="F235" s="118">
        <f t="shared" si="29"/>
        <v>39600</v>
      </c>
      <c r="G235" s="118">
        <f>단가표!H523</f>
        <v>60879</v>
      </c>
      <c r="H235" s="118">
        <f t="shared" si="30"/>
        <v>121758</v>
      </c>
      <c r="I235" s="118">
        <f>단가표!J523</f>
        <v>1826</v>
      </c>
      <c r="J235" s="118">
        <f t="shared" si="31"/>
        <v>3652</v>
      </c>
      <c r="K235" s="118">
        <f t="shared" si="28"/>
        <v>82505</v>
      </c>
      <c r="L235" s="118">
        <f t="shared" si="28"/>
        <v>165010</v>
      </c>
      <c r="M235" s="126">
        <v>82505</v>
      </c>
      <c r="N235" s="119" t="s">
        <v>1146</v>
      </c>
      <c r="O235" s="119" t="s">
        <v>1148</v>
      </c>
      <c r="P235" s="119" t="s">
        <v>1631</v>
      </c>
      <c r="Q235" s="119" t="s">
        <v>1937</v>
      </c>
      <c r="R235" s="133">
        <f t="shared" si="27"/>
        <v>0</v>
      </c>
    </row>
    <row r="236" spans="1:18" ht="20.100000000000001" customHeight="1">
      <c r="A236" s="117" t="s">
        <v>2193</v>
      </c>
      <c r="B236" s="117" t="s">
        <v>1940</v>
      </c>
      <c r="C236" s="126">
        <v>2</v>
      </c>
      <c r="D236" s="117" t="s">
        <v>1711</v>
      </c>
      <c r="E236" s="118">
        <f>단가표!F524</f>
        <v>17600</v>
      </c>
      <c r="F236" s="118">
        <f t="shared" si="29"/>
        <v>35200</v>
      </c>
      <c r="G236" s="118">
        <f>단가표!H524</f>
        <v>60879</v>
      </c>
      <c r="H236" s="118">
        <f t="shared" si="30"/>
        <v>121758</v>
      </c>
      <c r="I236" s="118">
        <f>단가표!J524</f>
        <v>1826</v>
      </c>
      <c r="J236" s="118">
        <f t="shared" si="31"/>
        <v>3652</v>
      </c>
      <c r="K236" s="118">
        <f t="shared" si="28"/>
        <v>80305</v>
      </c>
      <c r="L236" s="118">
        <f t="shared" si="28"/>
        <v>160610</v>
      </c>
      <c r="M236" s="126">
        <v>80305</v>
      </c>
      <c r="N236" s="119" t="s">
        <v>1146</v>
      </c>
      <c r="O236" s="119" t="s">
        <v>1148</v>
      </c>
      <c r="P236" s="119" t="s">
        <v>1631</v>
      </c>
      <c r="Q236" s="119" t="s">
        <v>1939</v>
      </c>
      <c r="R236" s="133">
        <f t="shared" si="27"/>
        <v>0</v>
      </c>
    </row>
    <row r="237" spans="1:18" ht="20.100000000000001" customHeight="1">
      <c r="A237" s="117" t="s">
        <v>2193</v>
      </c>
      <c r="B237" s="117" t="s">
        <v>1942</v>
      </c>
      <c r="C237" s="126">
        <v>1</v>
      </c>
      <c r="D237" s="117" t="s">
        <v>1711</v>
      </c>
      <c r="E237" s="118">
        <f>단가표!F525</f>
        <v>399300</v>
      </c>
      <c r="F237" s="118">
        <f t="shared" si="29"/>
        <v>399300</v>
      </c>
      <c r="G237" s="118">
        <f>단가표!H525</f>
        <v>98722</v>
      </c>
      <c r="H237" s="118">
        <f t="shared" si="30"/>
        <v>98722</v>
      </c>
      <c r="I237" s="118">
        <f>단가표!J525</f>
        <v>2961</v>
      </c>
      <c r="J237" s="118">
        <f t="shared" si="31"/>
        <v>2961</v>
      </c>
      <c r="K237" s="118">
        <f t="shared" si="28"/>
        <v>500983</v>
      </c>
      <c r="L237" s="118">
        <f t="shared" si="28"/>
        <v>500983</v>
      </c>
      <c r="M237" s="126">
        <v>500983</v>
      </c>
      <c r="N237" s="119" t="s">
        <v>1146</v>
      </c>
      <c r="O237" s="119" t="s">
        <v>1148</v>
      </c>
      <c r="P237" s="119" t="s">
        <v>1631</v>
      </c>
      <c r="Q237" s="119" t="s">
        <v>1941</v>
      </c>
      <c r="R237" s="133">
        <f t="shared" si="27"/>
        <v>0</v>
      </c>
    </row>
    <row r="238" spans="1:18" ht="20.100000000000001" customHeight="1">
      <c r="A238" s="117" t="s">
        <v>2193</v>
      </c>
      <c r="B238" s="117" t="s">
        <v>1944</v>
      </c>
      <c r="C238" s="126">
        <v>1</v>
      </c>
      <c r="D238" s="117" t="s">
        <v>1711</v>
      </c>
      <c r="E238" s="118">
        <f>단가표!F526</f>
        <v>471900</v>
      </c>
      <c r="F238" s="118">
        <f t="shared" si="29"/>
        <v>471900</v>
      </c>
      <c r="G238" s="118">
        <f>단가표!H526</f>
        <v>98722</v>
      </c>
      <c r="H238" s="118">
        <f t="shared" si="30"/>
        <v>98722</v>
      </c>
      <c r="I238" s="118">
        <f>단가표!J526</f>
        <v>2961</v>
      </c>
      <c r="J238" s="118">
        <f t="shared" si="31"/>
        <v>2961</v>
      </c>
      <c r="K238" s="118">
        <f t="shared" si="28"/>
        <v>573583</v>
      </c>
      <c r="L238" s="118">
        <f t="shared" si="28"/>
        <v>573583</v>
      </c>
      <c r="M238" s="126">
        <v>573583</v>
      </c>
      <c r="N238" s="119" t="s">
        <v>1146</v>
      </c>
      <c r="O238" s="119" t="s">
        <v>1148</v>
      </c>
      <c r="P238" s="119" t="s">
        <v>1631</v>
      </c>
      <c r="Q238" s="119" t="s">
        <v>1943</v>
      </c>
      <c r="R238" s="133">
        <f t="shared" si="27"/>
        <v>0</v>
      </c>
    </row>
    <row r="239" spans="1:18" ht="20.100000000000001" customHeight="1">
      <c r="A239" s="117" t="s">
        <v>487</v>
      </c>
      <c r="B239" s="117" t="s">
        <v>1947</v>
      </c>
      <c r="C239" s="126">
        <v>1</v>
      </c>
      <c r="D239" s="117" t="s">
        <v>1711</v>
      </c>
      <c r="E239" s="118">
        <f>단가표!F528</f>
        <v>18700</v>
      </c>
      <c r="F239" s="118">
        <f t="shared" si="29"/>
        <v>18700</v>
      </c>
      <c r="G239" s="118">
        <f>단가표!H528</f>
        <v>45247</v>
      </c>
      <c r="H239" s="118">
        <f t="shared" si="30"/>
        <v>45247</v>
      </c>
      <c r="I239" s="118">
        <f>단가표!J528</f>
        <v>1357</v>
      </c>
      <c r="J239" s="118">
        <f t="shared" si="31"/>
        <v>1357</v>
      </c>
      <c r="K239" s="118">
        <f t="shared" si="28"/>
        <v>65304</v>
      </c>
      <c r="L239" s="118">
        <f t="shared" si="28"/>
        <v>65304</v>
      </c>
      <c r="M239" s="126">
        <v>65304</v>
      </c>
      <c r="N239" s="119" t="s">
        <v>1146</v>
      </c>
      <c r="O239" s="119" t="s">
        <v>1148</v>
      </c>
      <c r="P239" s="119" t="s">
        <v>1631</v>
      </c>
      <c r="Q239" s="119" t="s">
        <v>1945</v>
      </c>
      <c r="R239" s="133">
        <f t="shared" si="27"/>
        <v>0</v>
      </c>
    </row>
    <row r="240" spans="1:18" ht="20.100000000000001" customHeight="1">
      <c r="A240" s="117" t="s">
        <v>487</v>
      </c>
      <c r="B240" s="117" t="s">
        <v>1949</v>
      </c>
      <c r="C240" s="126">
        <v>2</v>
      </c>
      <c r="D240" s="117" t="s">
        <v>1711</v>
      </c>
      <c r="E240" s="118">
        <f>단가표!F527</f>
        <v>13900</v>
      </c>
      <c r="F240" s="118">
        <f t="shared" si="29"/>
        <v>27800</v>
      </c>
      <c r="G240" s="118">
        <f>단가표!H527</f>
        <v>45247</v>
      </c>
      <c r="H240" s="118">
        <f t="shared" si="30"/>
        <v>90494</v>
      </c>
      <c r="I240" s="118">
        <f>단가표!J527</f>
        <v>1357</v>
      </c>
      <c r="J240" s="118">
        <f t="shared" si="31"/>
        <v>2714</v>
      </c>
      <c r="K240" s="118">
        <f t="shared" si="28"/>
        <v>60504</v>
      </c>
      <c r="L240" s="118">
        <f t="shared" si="28"/>
        <v>121008</v>
      </c>
      <c r="M240" s="126">
        <v>60504</v>
      </c>
      <c r="N240" s="119" t="s">
        <v>1146</v>
      </c>
      <c r="O240" s="119" t="s">
        <v>1148</v>
      </c>
      <c r="P240" s="119" t="s">
        <v>1631</v>
      </c>
      <c r="Q240" s="119" t="s">
        <v>1948</v>
      </c>
      <c r="R240" s="133">
        <f t="shared" si="27"/>
        <v>0</v>
      </c>
    </row>
    <row r="241" spans="1:18" ht="20.100000000000001" customHeight="1">
      <c r="A241" s="117" t="s">
        <v>2194</v>
      </c>
      <c r="B241" s="117" t="s">
        <v>488</v>
      </c>
      <c r="C241" s="126">
        <v>3</v>
      </c>
      <c r="D241" s="117" t="s">
        <v>1711</v>
      </c>
      <c r="E241" s="118">
        <f>단가표!F531</f>
        <v>700</v>
      </c>
      <c r="F241" s="118">
        <f t="shared" si="29"/>
        <v>2100</v>
      </c>
      <c r="G241" s="118">
        <f>단가표!H531</f>
        <v>0</v>
      </c>
      <c r="H241" s="118">
        <f t="shared" si="30"/>
        <v>0</v>
      </c>
      <c r="I241" s="118">
        <f>단가표!J531</f>
        <v>0</v>
      </c>
      <c r="J241" s="118">
        <f t="shared" si="31"/>
        <v>0</v>
      </c>
      <c r="K241" s="118">
        <f t="shared" si="28"/>
        <v>700</v>
      </c>
      <c r="L241" s="118">
        <f t="shared" si="28"/>
        <v>2100</v>
      </c>
      <c r="M241" s="126">
        <v>700</v>
      </c>
      <c r="N241" s="119" t="s">
        <v>1146</v>
      </c>
      <c r="O241" s="119" t="s">
        <v>1148</v>
      </c>
      <c r="P241" s="119" t="s">
        <v>1631</v>
      </c>
      <c r="Q241" s="119" t="s">
        <v>1950</v>
      </c>
      <c r="R241" s="133">
        <f t="shared" si="27"/>
        <v>0</v>
      </c>
    </row>
    <row r="242" spans="1:18" ht="20.100000000000001" customHeight="1">
      <c r="A242" s="117" t="s">
        <v>2195</v>
      </c>
      <c r="B242" s="117" t="s">
        <v>163</v>
      </c>
      <c r="C242" s="126">
        <v>2.64</v>
      </c>
      <c r="D242" s="117" t="s">
        <v>1173</v>
      </c>
      <c r="E242" s="118">
        <f>단가표!F532</f>
        <v>15752</v>
      </c>
      <c r="F242" s="118">
        <f t="shared" si="29"/>
        <v>41585</v>
      </c>
      <c r="G242" s="118">
        <f>단가표!H532</f>
        <v>0</v>
      </c>
      <c r="H242" s="118">
        <f t="shared" si="30"/>
        <v>0</v>
      </c>
      <c r="I242" s="118">
        <f>단가표!J532</f>
        <v>0</v>
      </c>
      <c r="J242" s="118">
        <f t="shared" si="31"/>
        <v>0</v>
      </c>
      <c r="K242" s="118">
        <f t="shared" si="28"/>
        <v>15752</v>
      </c>
      <c r="L242" s="118">
        <f t="shared" si="28"/>
        <v>41585</v>
      </c>
      <c r="M242" s="126">
        <v>15752</v>
      </c>
      <c r="N242" s="119" t="s">
        <v>1146</v>
      </c>
      <c r="O242" s="119" t="s">
        <v>1148</v>
      </c>
      <c r="P242" s="119" t="s">
        <v>1631</v>
      </c>
      <c r="Q242" s="119" t="s">
        <v>1953</v>
      </c>
      <c r="R242" s="133">
        <f t="shared" si="27"/>
        <v>0</v>
      </c>
    </row>
    <row r="243" spans="1:18" ht="20.100000000000001" customHeight="1">
      <c r="A243" s="117" t="s">
        <v>2196</v>
      </c>
      <c r="B243" s="117" t="s">
        <v>1155</v>
      </c>
      <c r="C243" s="126">
        <v>3</v>
      </c>
      <c r="D243" s="117" t="s">
        <v>1711</v>
      </c>
      <c r="E243" s="118">
        <f>단가표!F533</f>
        <v>12000</v>
      </c>
      <c r="F243" s="118">
        <f t="shared" si="29"/>
        <v>36000</v>
      </c>
      <c r="G243" s="118">
        <f>단가표!H533</f>
        <v>0</v>
      </c>
      <c r="H243" s="118">
        <f t="shared" si="30"/>
        <v>0</v>
      </c>
      <c r="I243" s="118">
        <f>단가표!J533</f>
        <v>0</v>
      </c>
      <c r="J243" s="118">
        <f t="shared" si="31"/>
        <v>0</v>
      </c>
      <c r="K243" s="118">
        <f t="shared" si="28"/>
        <v>12000</v>
      </c>
      <c r="L243" s="118">
        <f t="shared" si="28"/>
        <v>36000</v>
      </c>
      <c r="M243" s="126">
        <v>12000</v>
      </c>
      <c r="N243" s="119" t="s">
        <v>1146</v>
      </c>
      <c r="O243" s="119" t="s">
        <v>1148</v>
      </c>
      <c r="P243" s="119" t="s">
        <v>1631</v>
      </c>
      <c r="Q243" s="119" t="s">
        <v>164</v>
      </c>
      <c r="R243" s="133">
        <f t="shared" si="27"/>
        <v>0</v>
      </c>
    </row>
    <row r="244" spans="1:18" ht="20.100000000000001" customHeight="1">
      <c r="A244" s="117" t="s">
        <v>489</v>
      </c>
      <c r="B244" s="117" t="s">
        <v>1155</v>
      </c>
      <c r="C244" s="126">
        <v>0</v>
      </c>
      <c r="D244" s="117" t="s">
        <v>1429</v>
      </c>
      <c r="E244" s="118">
        <f>단가표!F39</f>
        <v>0</v>
      </c>
      <c r="F244" s="118">
        <f t="shared" ref="F244:F275" si="32">IF(ISERROR(TRUNC($C244*E244)),,(TRUNC($C244*E244)))</f>
        <v>0</v>
      </c>
      <c r="G244" s="118">
        <f>단가표!H39</f>
        <v>0</v>
      </c>
      <c r="H244" s="118">
        <f t="shared" ref="H244:H275" si="33">IF(ISERROR(TRUNC($C244*G244)),,(TRUNC($C244*G244)))</f>
        <v>0</v>
      </c>
      <c r="I244" s="118">
        <f>단가표!J39</f>
        <v>0</v>
      </c>
      <c r="J244" s="118">
        <f t="shared" ref="J244:J275" si="34">IF(ISERROR(TRUNC($C244*I244)),,(TRUNC($C244*I244)))</f>
        <v>0</v>
      </c>
      <c r="K244" s="118">
        <f t="shared" si="28"/>
        <v>0</v>
      </c>
      <c r="L244" s="118">
        <f t="shared" si="28"/>
        <v>0</v>
      </c>
      <c r="M244" s="126">
        <v>0</v>
      </c>
      <c r="N244" s="119" t="s">
        <v>1146</v>
      </c>
      <c r="O244" s="119" t="s">
        <v>1148</v>
      </c>
      <c r="P244" s="119" t="s">
        <v>1631</v>
      </c>
      <c r="Q244" s="119" t="s">
        <v>166</v>
      </c>
      <c r="R244" s="133">
        <f t="shared" si="27"/>
        <v>0</v>
      </c>
    </row>
    <row r="245" spans="1:18" ht="20.100000000000001" customHeight="1">
      <c r="A245" s="117" t="s">
        <v>2197</v>
      </c>
      <c r="B245" s="117" t="s">
        <v>170</v>
      </c>
      <c r="C245" s="126">
        <v>6</v>
      </c>
      <c r="D245" s="117" t="s">
        <v>2184</v>
      </c>
      <c r="E245" s="118">
        <f>단가표!F529</f>
        <v>11600000</v>
      </c>
      <c r="F245" s="118">
        <f t="shared" si="32"/>
        <v>69600000</v>
      </c>
      <c r="G245" s="118">
        <f>단가표!H529</f>
        <v>1224340</v>
      </c>
      <c r="H245" s="118">
        <f t="shared" si="33"/>
        <v>7346040</v>
      </c>
      <c r="I245" s="118">
        <f>단가표!J529</f>
        <v>36730</v>
      </c>
      <c r="J245" s="118">
        <f t="shared" si="34"/>
        <v>220380</v>
      </c>
      <c r="K245" s="118">
        <f t="shared" si="28"/>
        <v>12861070</v>
      </c>
      <c r="L245" s="118">
        <f t="shared" si="28"/>
        <v>77166420</v>
      </c>
      <c r="M245" s="126">
        <v>12861070</v>
      </c>
      <c r="N245" s="119" t="s">
        <v>1146</v>
      </c>
      <c r="O245" s="119" t="s">
        <v>1148</v>
      </c>
      <c r="P245" s="119" t="s">
        <v>1631</v>
      </c>
      <c r="Q245" s="119" t="s">
        <v>168</v>
      </c>
      <c r="R245" s="133">
        <f t="shared" si="27"/>
        <v>0</v>
      </c>
    </row>
    <row r="246" spans="1:18" ht="20.100000000000001" customHeight="1">
      <c r="A246" s="117" t="s">
        <v>2198</v>
      </c>
      <c r="B246" s="117" t="s">
        <v>1000</v>
      </c>
      <c r="C246" s="126">
        <v>140.5</v>
      </c>
      <c r="D246" s="117" t="s">
        <v>1479</v>
      </c>
      <c r="E246" s="118">
        <f>단가표!F684</f>
        <v>107852</v>
      </c>
      <c r="F246" s="118">
        <f t="shared" si="32"/>
        <v>15153206</v>
      </c>
      <c r="G246" s="118">
        <f>단가표!H684</f>
        <v>190083</v>
      </c>
      <c r="H246" s="118">
        <f t="shared" si="33"/>
        <v>26706661</v>
      </c>
      <c r="I246" s="118">
        <f>단가표!J684</f>
        <v>3801</v>
      </c>
      <c r="J246" s="118">
        <f t="shared" si="34"/>
        <v>534040</v>
      </c>
      <c r="K246" s="118">
        <f t="shared" si="28"/>
        <v>301736</v>
      </c>
      <c r="L246" s="118">
        <f t="shared" si="28"/>
        <v>42393907</v>
      </c>
      <c r="M246" s="126">
        <v>301736</v>
      </c>
      <c r="N246" s="119" t="s">
        <v>1146</v>
      </c>
      <c r="O246" s="119" t="s">
        <v>1148</v>
      </c>
      <c r="P246" s="119" t="s">
        <v>1631</v>
      </c>
      <c r="Q246" s="119" t="s">
        <v>171</v>
      </c>
      <c r="R246" s="133">
        <f t="shared" si="27"/>
        <v>0</v>
      </c>
    </row>
    <row r="247" spans="1:18" ht="20.100000000000001" customHeight="1">
      <c r="A247" s="117" t="s">
        <v>2199</v>
      </c>
      <c r="B247" s="117" t="s">
        <v>1717</v>
      </c>
      <c r="C247" s="126">
        <v>39</v>
      </c>
      <c r="D247" s="117" t="s">
        <v>2063</v>
      </c>
      <c r="E247" s="118">
        <f>단가표!F153</f>
        <v>93000</v>
      </c>
      <c r="F247" s="118">
        <f t="shared" si="32"/>
        <v>3627000</v>
      </c>
      <c r="G247" s="118">
        <f>단가표!H153</f>
        <v>0</v>
      </c>
      <c r="H247" s="118">
        <f t="shared" si="33"/>
        <v>0</v>
      </c>
      <c r="I247" s="118">
        <f>단가표!J153</f>
        <v>0</v>
      </c>
      <c r="J247" s="118">
        <f t="shared" si="34"/>
        <v>0</v>
      </c>
      <c r="K247" s="118">
        <f t="shared" si="28"/>
        <v>93000</v>
      </c>
      <c r="L247" s="118">
        <f t="shared" si="28"/>
        <v>3627000</v>
      </c>
      <c r="M247" s="126">
        <v>93000</v>
      </c>
      <c r="N247" s="119" t="s">
        <v>1146</v>
      </c>
      <c r="O247" s="119" t="s">
        <v>1148</v>
      </c>
      <c r="P247" s="119" t="s">
        <v>1631</v>
      </c>
      <c r="Q247" s="119" t="s">
        <v>174</v>
      </c>
      <c r="R247" s="133">
        <f t="shared" si="27"/>
        <v>0</v>
      </c>
    </row>
    <row r="248" spans="1:18" ht="20.100000000000001" customHeight="1">
      <c r="A248" s="117" t="s">
        <v>2200</v>
      </c>
      <c r="B248" s="117" t="s">
        <v>178</v>
      </c>
      <c r="C248" s="126">
        <v>6</v>
      </c>
      <c r="D248" s="117" t="s">
        <v>2013</v>
      </c>
      <c r="E248" s="118">
        <f>단가표!F705</f>
        <v>1057000</v>
      </c>
      <c r="F248" s="118">
        <f t="shared" si="32"/>
        <v>6342000</v>
      </c>
      <c r="G248" s="118">
        <f>단가표!H705</f>
        <v>94870</v>
      </c>
      <c r="H248" s="118">
        <f t="shared" si="33"/>
        <v>569220</v>
      </c>
      <c r="I248" s="118">
        <f>단가표!J705</f>
        <v>1897</v>
      </c>
      <c r="J248" s="118">
        <f t="shared" si="34"/>
        <v>11382</v>
      </c>
      <c r="K248" s="118">
        <f t="shared" si="28"/>
        <v>1153767</v>
      </c>
      <c r="L248" s="118">
        <f t="shared" si="28"/>
        <v>6922602</v>
      </c>
      <c r="M248" s="126">
        <v>1153767</v>
      </c>
      <c r="N248" s="119" t="s">
        <v>1146</v>
      </c>
      <c r="O248" s="119" t="s">
        <v>1148</v>
      </c>
      <c r="P248" s="119" t="s">
        <v>1631</v>
      </c>
      <c r="Q248" s="119" t="s">
        <v>176</v>
      </c>
      <c r="R248" s="133">
        <f t="shared" si="27"/>
        <v>0</v>
      </c>
    </row>
    <row r="249" spans="1:18" ht="20.100000000000001" customHeight="1">
      <c r="A249" s="117" t="s">
        <v>2201</v>
      </c>
      <c r="B249" s="117" t="s">
        <v>181</v>
      </c>
      <c r="C249" s="126">
        <v>6</v>
      </c>
      <c r="D249" s="117" t="s">
        <v>2013</v>
      </c>
      <c r="E249" s="118">
        <f>단가표!F706</f>
        <v>16000</v>
      </c>
      <c r="F249" s="118">
        <f t="shared" si="32"/>
        <v>96000</v>
      </c>
      <c r="G249" s="118">
        <f>단가표!H706</f>
        <v>4786</v>
      </c>
      <c r="H249" s="118">
        <f t="shared" si="33"/>
        <v>28716</v>
      </c>
      <c r="I249" s="118">
        <f>단가표!J706</f>
        <v>95</v>
      </c>
      <c r="J249" s="118">
        <f t="shared" si="34"/>
        <v>570</v>
      </c>
      <c r="K249" s="118">
        <f t="shared" si="28"/>
        <v>20881</v>
      </c>
      <c r="L249" s="118">
        <f t="shared" si="28"/>
        <v>125286</v>
      </c>
      <c r="M249" s="126">
        <v>20881</v>
      </c>
      <c r="N249" s="119" t="s">
        <v>1146</v>
      </c>
      <c r="O249" s="119" t="s">
        <v>1148</v>
      </c>
      <c r="P249" s="119" t="s">
        <v>1631</v>
      </c>
      <c r="Q249" s="119" t="s">
        <v>179</v>
      </c>
      <c r="R249" s="133">
        <f t="shared" si="27"/>
        <v>0</v>
      </c>
    </row>
    <row r="250" spans="1:18" ht="20.100000000000001" customHeight="1">
      <c r="A250" s="117" t="s">
        <v>2202</v>
      </c>
      <c r="B250" s="117" t="s">
        <v>184</v>
      </c>
      <c r="C250" s="126">
        <v>6</v>
      </c>
      <c r="D250" s="117" t="s">
        <v>2063</v>
      </c>
      <c r="E250" s="118">
        <f>단가표!F530</f>
        <v>106880</v>
      </c>
      <c r="F250" s="118">
        <f t="shared" si="32"/>
        <v>641280</v>
      </c>
      <c r="G250" s="118">
        <f>단가표!H530</f>
        <v>496607</v>
      </c>
      <c r="H250" s="118">
        <f t="shared" si="33"/>
        <v>2979642</v>
      </c>
      <c r="I250" s="118">
        <f>단가표!J530</f>
        <v>9932</v>
      </c>
      <c r="J250" s="118">
        <f t="shared" si="34"/>
        <v>59592</v>
      </c>
      <c r="K250" s="118">
        <f t="shared" si="28"/>
        <v>613419</v>
      </c>
      <c r="L250" s="118">
        <f t="shared" si="28"/>
        <v>3680514</v>
      </c>
      <c r="M250" s="126">
        <v>613419</v>
      </c>
      <c r="N250" s="119" t="s">
        <v>1146</v>
      </c>
      <c r="O250" s="119" t="s">
        <v>1148</v>
      </c>
      <c r="P250" s="119" t="s">
        <v>1631</v>
      </c>
      <c r="Q250" s="119" t="s">
        <v>182</v>
      </c>
      <c r="R250" s="133">
        <f t="shared" si="27"/>
        <v>0</v>
      </c>
    </row>
    <row r="251" spans="1:18" ht="20.100000000000001" customHeight="1">
      <c r="A251" s="117" t="s">
        <v>2203</v>
      </c>
      <c r="B251" s="117" t="s">
        <v>187</v>
      </c>
      <c r="C251" s="126">
        <v>38</v>
      </c>
      <c r="D251" s="117" t="s">
        <v>2063</v>
      </c>
      <c r="E251" s="118">
        <f>단가표!F133</f>
        <v>3938</v>
      </c>
      <c r="F251" s="118">
        <f t="shared" si="32"/>
        <v>149644</v>
      </c>
      <c r="G251" s="118">
        <f>단가표!H133</f>
        <v>0</v>
      </c>
      <c r="H251" s="118">
        <f t="shared" si="33"/>
        <v>0</v>
      </c>
      <c r="I251" s="118">
        <f>단가표!J133</f>
        <v>0</v>
      </c>
      <c r="J251" s="118">
        <f t="shared" si="34"/>
        <v>0</v>
      </c>
      <c r="K251" s="118">
        <f t="shared" si="28"/>
        <v>3938</v>
      </c>
      <c r="L251" s="118">
        <f t="shared" si="28"/>
        <v>149644</v>
      </c>
      <c r="M251" s="126">
        <v>3938</v>
      </c>
      <c r="N251" s="119" t="s">
        <v>1146</v>
      </c>
      <c r="O251" s="119" t="s">
        <v>1148</v>
      </c>
      <c r="P251" s="119" t="s">
        <v>1631</v>
      </c>
      <c r="Q251" s="119" t="s">
        <v>185</v>
      </c>
      <c r="R251" s="133">
        <f t="shared" si="27"/>
        <v>0</v>
      </c>
    </row>
    <row r="252" spans="1:18" ht="20.100000000000001" customHeight="1">
      <c r="A252" s="117" t="s">
        <v>2204</v>
      </c>
      <c r="B252" s="117" t="s">
        <v>1001</v>
      </c>
      <c r="C252" s="126">
        <v>129</v>
      </c>
      <c r="D252" s="117" t="s">
        <v>2013</v>
      </c>
      <c r="E252" s="118">
        <f>단가표!F694</f>
        <v>17778</v>
      </c>
      <c r="F252" s="118">
        <f t="shared" si="32"/>
        <v>2293362</v>
      </c>
      <c r="G252" s="118">
        <f>단가표!H694</f>
        <v>0</v>
      </c>
      <c r="H252" s="118">
        <f t="shared" si="33"/>
        <v>0</v>
      </c>
      <c r="I252" s="118">
        <f>단가표!J694</f>
        <v>118</v>
      </c>
      <c r="J252" s="118">
        <f t="shared" si="34"/>
        <v>15222</v>
      </c>
      <c r="K252" s="118">
        <f t="shared" si="28"/>
        <v>17896</v>
      </c>
      <c r="L252" s="118">
        <f t="shared" si="28"/>
        <v>2308584</v>
      </c>
      <c r="M252" s="126">
        <v>17896</v>
      </c>
      <c r="N252" s="119" t="s">
        <v>1146</v>
      </c>
      <c r="O252" s="119" t="s">
        <v>1148</v>
      </c>
      <c r="P252" s="119" t="s">
        <v>1631</v>
      </c>
      <c r="Q252" s="119" t="s">
        <v>188</v>
      </c>
      <c r="R252" s="133">
        <f t="shared" si="27"/>
        <v>0</v>
      </c>
    </row>
    <row r="253" spans="1:18" ht="20.100000000000001" customHeight="1">
      <c r="A253" s="117" t="s">
        <v>1002</v>
      </c>
      <c r="B253" s="117" t="s">
        <v>193</v>
      </c>
      <c r="C253" s="126">
        <v>12</v>
      </c>
      <c r="D253" s="117" t="s">
        <v>1711</v>
      </c>
      <c r="E253" s="118">
        <f>단가표!F535</f>
        <v>77174</v>
      </c>
      <c r="F253" s="118">
        <f t="shared" si="32"/>
        <v>926088</v>
      </c>
      <c r="G253" s="118">
        <f>단가표!H535</f>
        <v>0</v>
      </c>
      <c r="H253" s="118">
        <f t="shared" si="33"/>
        <v>0</v>
      </c>
      <c r="I253" s="118">
        <f>단가표!J535</f>
        <v>118</v>
      </c>
      <c r="J253" s="118">
        <f t="shared" si="34"/>
        <v>1416</v>
      </c>
      <c r="K253" s="118">
        <f t="shared" si="28"/>
        <v>77292</v>
      </c>
      <c r="L253" s="118">
        <f t="shared" si="28"/>
        <v>927504</v>
      </c>
      <c r="M253" s="126">
        <v>77292</v>
      </c>
      <c r="N253" s="119" t="s">
        <v>1146</v>
      </c>
      <c r="O253" s="119" t="s">
        <v>1148</v>
      </c>
      <c r="P253" s="119" t="s">
        <v>1631</v>
      </c>
      <c r="Q253" s="119" t="s">
        <v>191</v>
      </c>
      <c r="R253" s="133">
        <f t="shared" si="27"/>
        <v>0</v>
      </c>
    </row>
    <row r="254" spans="1:18" ht="20.100000000000001" customHeight="1">
      <c r="A254" s="117" t="s">
        <v>1003</v>
      </c>
      <c r="B254" s="117" t="s">
        <v>193</v>
      </c>
      <c r="C254" s="126">
        <v>6</v>
      </c>
      <c r="D254" s="117" t="s">
        <v>1711</v>
      </c>
      <c r="E254" s="118">
        <f>단가표!F534</f>
        <v>145652</v>
      </c>
      <c r="F254" s="118">
        <f t="shared" si="32"/>
        <v>873912</v>
      </c>
      <c r="G254" s="118">
        <f>단가표!H534</f>
        <v>0</v>
      </c>
      <c r="H254" s="118">
        <f t="shared" si="33"/>
        <v>0</v>
      </c>
      <c r="I254" s="118">
        <f>단가표!J534</f>
        <v>236</v>
      </c>
      <c r="J254" s="118">
        <f t="shared" si="34"/>
        <v>1416</v>
      </c>
      <c r="K254" s="118">
        <f t="shared" si="28"/>
        <v>145888</v>
      </c>
      <c r="L254" s="118">
        <f t="shared" si="28"/>
        <v>875328</v>
      </c>
      <c r="M254" s="126">
        <v>145888</v>
      </c>
      <c r="N254" s="119" t="s">
        <v>1146</v>
      </c>
      <c r="O254" s="119" t="s">
        <v>1148</v>
      </c>
      <c r="P254" s="119" t="s">
        <v>1631</v>
      </c>
      <c r="Q254" s="119" t="s">
        <v>194</v>
      </c>
      <c r="R254" s="133">
        <f t="shared" si="27"/>
        <v>0</v>
      </c>
    </row>
    <row r="255" spans="1:18" ht="20.100000000000001" customHeight="1">
      <c r="A255" s="117" t="s">
        <v>2205</v>
      </c>
      <c r="B255" s="117" t="s">
        <v>1155</v>
      </c>
      <c r="C255" s="126">
        <v>6</v>
      </c>
      <c r="D255" s="117" t="s">
        <v>2013</v>
      </c>
      <c r="E255" s="118">
        <f>단가표!F710</f>
        <v>12949</v>
      </c>
      <c r="F255" s="118">
        <f t="shared" si="32"/>
        <v>77694</v>
      </c>
      <c r="G255" s="118">
        <f>단가표!H710</f>
        <v>53721</v>
      </c>
      <c r="H255" s="118">
        <f t="shared" si="33"/>
        <v>322326</v>
      </c>
      <c r="I255" s="118">
        <f>단가표!J710</f>
        <v>490</v>
      </c>
      <c r="J255" s="118">
        <f t="shared" si="34"/>
        <v>2940</v>
      </c>
      <c r="K255" s="118">
        <f t="shared" si="28"/>
        <v>67160</v>
      </c>
      <c r="L255" s="118">
        <f t="shared" si="28"/>
        <v>402960</v>
      </c>
      <c r="M255" s="126">
        <v>67160</v>
      </c>
      <c r="N255" s="119" t="s">
        <v>1146</v>
      </c>
      <c r="O255" s="119" t="s">
        <v>1148</v>
      </c>
      <c r="P255" s="119" t="s">
        <v>1631</v>
      </c>
      <c r="Q255" s="119" t="s">
        <v>196</v>
      </c>
      <c r="R255" s="133">
        <f t="shared" si="27"/>
        <v>0</v>
      </c>
    </row>
    <row r="256" spans="1:18" ht="20.100000000000001" customHeight="1">
      <c r="A256" s="117" t="s">
        <v>2206</v>
      </c>
      <c r="B256" s="117" t="s">
        <v>200</v>
      </c>
      <c r="C256" s="126">
        <v>6</v>
      </c>
      <c r="D256" s="117" t="s">
        <v>2063</v>
      </c>
      <c r="E256" s="118">
        <f>단가표!F651</f>
        <v>4939</v>
      </c>
      <c r="F256" s="118">
        <f t="shared" si="32"/>
        <v>29634</v>
      </c>
      <c r="G256" s="118">
        <f>단가표!H651</f>
        <v>18836</v>
      </c>
      <c r="H256" s="118">
        <f t="shared" si="33"/>
        <v>113016</v>
      </c>
      <c r="I256" s="118">
        <f>단가표!J651</f>
        <v>634</v>
      </c>
      <c r="J256" s="118">
        <f t="shared" si="34"/>
        <v>3804</v>
      </c>
      <c r="K256" s="118">
        <f t="shared" si="28"/>
        <v>24409</v>
      </c>
      <c r="L256" s="118">
        <f t="shared" si="28"/>
        <v>146454</v>
      </c>
      <c r="M256" s="126">
        <v>24409</v>
      </c>
      <c r="N256" s="119" t="s">
        <v>1146</v>
      </c>
      <c r="O256" s="119" t="s">
        <v>1148</v>
      </c>
      <c r="P256" s="119" t="s">
        <v>1631</v>
      </c>
      <c r="Q256" s="119" t="s">
        <v>198</v>
      </c>
      <c r="R256" s="133">
        <f t="shared" si="27"/>
        <v>0</v>
      </c>
    </row>
    <row r="257" spans="1:18" ht="20.100000000000001" customHeight="1">
      <c r="A257" s="117" t="s">
        <v>2207</v>
      </c>
      <c r="B257" s="117" t="s">
        <v>1155</v>
      </c>
      <c r="C257" s="126">
        <v>6</v>
      </c>
      <c r="D257" s="117" t="s">
        <v>2208</v>
      </c>
      <c r="E257" s="118">
        <f>단가표!F536</f>
        <v>37032</v>
      </c>
      <c r="F257" s="118">
        <f t="shared" si="32"/>
        <v>222192</v>
      </c>
      <c r="G257" s="118">
        <f>단가표!H536</f>
        <v>151321</v>
      </c>
      <c r="H257" s="118">
        <f t="shared" si="33"/>
        <v>907926</v>
      </c>
      <c r="I257" s="118">
        <f>단가표!J536</f>
        <v>4869</v>
      </c>
      <c r="J257" s="118">
        <f t="shared" si="34"/>
        <v>29214</v>
      </c>
      <c r="K257" s="118">
        <f t="shared" si="28"/>
        <v>193222</v>
      </c>
      <c r="L257" s="118">
        <f t="shared" si="28"/>
        <v>1159332</v>
      </c>
      <c r="M257" s="126">
        <v>193222</v>
      </c>
      <c r="N257" s="119" t="s">
        <v>1146</v>
      </c>
      <c r="O257" s="119" t="s">
        <v>1148</v>
      </c>
      <c r="P257" s="119" t="s">
        <v>1631</v>
      </c>
      <c r="Q257" s="119" t="s">
        <v>201</v>
      </c>
      <c r="R257" s="133">
        <f t="shared" si="27"/>
        <v>0</v>
      </c>
    </row>
    <row r="258" spans="1:18" ht="20.100000000000001" customHeight="1">
      <c r="A258" s="117" t="s">
        <v>2209</v>
      </c>
      <c r="B258" s="117" t="s">
        <v>1004</v>
      </c>
      <c r="C258" s="126">
        <v>1</v>
      </c>
      <c r="D258" s="117" t="s">
        <v>2184</v>
      </c>
      <c r="E258" s="118">
        <f>단가표!F537</f>
        <v>9500000</v>
      </c>
      <c r="F258" s="118">
        <f t="shared" si="32"/>
        <v>9500000</v>
      </c>
      <c r="G258" s="118">
        <f>단가표!H537</f>
        <v>0</v>
      </c>
      <c r="H258" s="118">
        <f t="shared" si="33"/>
        <v>0</v>
      </c>
      <c r="I258" s="118">
        <f>단가표!J537</f>
        <v>0</v>
      </c>
      <c r="J258" s="118">
        <f t="shared" si="34"/>
        <v>0</v>
      </c>
      <c r="K258" s="118">
        <f t="shared" si="28"/>
        <v>9500000</v>
      </c>
      <c r="L258" s="118">
        <f t="shared" si="28"/>
        <v>9500000</v>
      </c>
      <c r="M258" s="126">
        <v>9500000</v>
      </c>
      <c r="N258" s="119" t="s">
        <v>1146</v>
      </c>
      <c r="O258" s="119" t="s">
        <v>1148</v>
      </c>
      <c r="P258" s="119" t="s">
        <v>1631</v>
      </c>
      <c r="Q258" s="119" t="s">
        <v>204</v>
      </c>
      <c r="R258" s="133">
        <f t="shared" si="27"/>
        <v>0</v>
      </c>
    </row>
    <row r="259" spans="1:18" ht="20.100000000000001" customHeight="1">
      <c r="A259" s="117" t="s">
        <v>2209</v>
      </c>
      <c r="B259" s="117" t="s">
        <v>1005</v>
      </c>
      <c r="C259" s="126">
        <v>1</v>
      </c>
      <c r="D259" s="117" t="s">
        <v>2184</v>
      </c>
      <c r="E259" s="118">
        <f>단가표!F538</f>
        <v>9000000</v>
      </c>
      <c r="F259" s="118">
        <f t="shared" si="32"/>
        <v>9000000</v>
      </c>
      <c r="G259" s="118">
        <f>단가표!H538</f>
        <v>0</v>
      </c>
      <c r="H259" s="118">
        <f t="shared" si="33"/>
        <v>0</v>
      </c>
      <c r="I259" s="118">
        <f>단가표!J538</f>
        <v>0</v>
      </c>
      <c r="J259" s="118">
        <f t="shared" si="34"/>
        <v>0</v>
      </c>
      <c r="K259" s="118">
        <f t="shared" si="28"/>
        <v>9000000</v>
      </c>
      <c r="L259" s="118">
        <f t="shared" si="28"/>
        <v>9000000</v>
      </c>
      <c r="M259" s="126">
        <v>9000000</v>
      </c>
      <c r="N259" s="119" t="s">
        <v>1146</v>
      </c>
      <c r="O259" s="119" t="s">
        <v>1148</v>
      </c>
      <c r="P259" s="119" t="s">
        <v>1631</v>
      </c>
      <c r="Q259" s="119" t="s">
        <v>207</v>
      </c>
      <c r="R259" s="133">
        <f t="shared" ref="R259:R322" si="35">M259-K259</f>
        <v>0</v>
      </c>
    </row>
    <row r="260" spans="1:18" ht="20.100000000000001" customHeight="1">
      <c r="A260" s="117" t="s">
        <v>2210</v>
      </c>
      <c r="B260" s="117" t="s">
        <v>211</v>
      </c>
      <c r="C260" s="126">
        <v>82.06</v>
      </c>
      <c r="D260" s="117" t="s">
        <v>51</v>
      </c>
      <c r="E260" s="118">
        <f>단가표!F129</f>
        <v>608</v>
      </c>
      <c r="F260" s="118">
        <f t="shared" si="32"/>
        <v>49892</v>
      </c>
      <c r="G260" s="118">
        <f>단가표!H129</f>
        <v>0</v>
      </c>
      <c r="H260" s="118">
        <f t="shared" si="33"/>
        <v>0</v>
      </c>
      <c r="I260" s="118">
        <f>단가표!J129</f>
        <v>0</v>
      </c>
      <c r="J260" s="118">
        <f t="shared" si="34"/>
        <v>0</v>
      </c>
      <c r="K260" s="118">
        <f t="shared" ref="K260:L323" si="36">SUM(E260,G260,I260)</f>
        <v>608</v>
      </c>
      <c r="L260" s="118">
        <f t="shared" si="36"/>
        <v>49892</v>
      </c>
      <c r="M260" s="126">
        <v>608</v>
      </c>
      <c r="N260" s="119" t="s">
        <v>1146</v>
      </c>
      <c r="O260" s="119" t="s">
        <v>1148</v>
      </c>
      <c r="P260" s="119" t="s">
        <v>1631</v>
      </c>
      <c r="Q260" s="119" t="s">
        <v>209</v>
      </c>
      <c r="R260" s="133">
        <f t="shared" si="35"/>
        <v>0</v>
      </c>
    </row>
    <row r="261" spans="1:18" ht="20.100000000000001" customHeight="1">
      <c r="A261" s="117" t="s">
        <v>2047</v>
      </c>
      <c r="B261" s="117" t="s">
        <v>2048</v>
      </c>
      <c r="C261" s="126">
        <v>-3.9</v>
      </c>
      <c r="D261" s="117" t="s">
        <v>51</v>
      </c>
      <c r="E261" s="118">
        <f>단가표!F148</f>
        <v>350</v>
      </c>
      <c r="F261" s="118">
        <f t="shared" si="32"/>
        <v>-1365</v>
      </c>
      <c r="G261" s="118">
        <f>단가표!H148</f>
        <v>0</v>
      </c>
      <c r="H261" s="118">
        <f t="shared" si="33"/>
        <v>0</v>
      </c>
      <c r="I261" s="118">
        <f>단가표!J148</f>
        <v>0</v>
      </c>
      <c r="J261" s="118">
        <f t="shared" si="34"/>
        <v>0</v>
      </c>
      <c r="K261" s="118">
        <f t="shared" si="36"/>
        <v>350</v>
      </c>
      <c r="L261" s="118">
        <f t="shared" si="36"/>
        <v>-1365</v>
      </c>
      <c r="M261" s="126">
        <v>350</v>
      </c>
      <c r="N261" s="119" t="s">
        <v>1146</v>
      </c>
      <c r="O261" s="119" t="s">
        <v>1148</v>
      </c>
      <c r="P261" s="119" t="s">
        <v>1631</v>
      </c>
      <c r="Q261" s="119" t="s">
        <v>58</v>
      </c>
      <c r="R261" s="133">
        <f t="shared" si="35"/>
        <v>0</v>
      </c>
    </row>
    <row r="262" spans="1:18" ht="20.100000000000001" customHeight="1">
      <c r="A262" s="117" t="s">
        <v>2211</v>
      </c>
      <c r="B262" s="117" t="s">
        <v>1006</v>
      </c>
      <c r="C262" s="126">
        <v>7.0000000000000007E-2</v>
      </c>
      <c r="D262" s="117" t="s">
        <v>1513</v>
      </c>
      <c r="E262" s="118">
        <f>단가표!F627</f>
        <v>48218</v>
      </c>
      <c r="F262" s="118">
        <f t="shared" si="32"/>
        <v>3375</v>
      </c>
      <c r="G262" s="118">
        <f>단가표!H627</f>
        <v>3209938</v>
      </c>
      <c r="H262" s="118">
        <f t="shared" si="33"/>
        <v>224695</v>
      </c>
      <c r="I262" s="118">
        <f>단가표!J627</f>
        <v>106592</v>
      </c>
      <c r="J262" s="118">
        <f t="shared" si="34"/>
        <v>7461</v>
      </c>
      <c r="K262" s="118">
        <f t="shared" si="36"/>
        <v>3364748</v>
      </c>
      <c r="L262" s="118">
        <f t="shared" si="36"/>
        <v>235531</v>
      </c>
      <c r="M262" s="126">
        <v>3364748</v>
      </c>
      <c r="N262" s="119" t="s">
        <v>1146</v>
      </c>
      <c r="O262" s="119" t="s">
        <v>1148</v>
      </c>
      <c r="P262" s="119" t="s">
        <v>1631</v>
      </c>
      <c r="Q262" s="119" t="s">
        <v>212</v>
      </c>
      <c r="R262" s="133">
        <f t="shared" si="35"/>
        <v>0</v>
      </c>
    </row>
    <row r="263" spans="1:18" ht="20.100000000000001" customHeight="1">
      <c r="A263" s="117" t="s">
        <v>2129</v>
      </c>
      <c r="B263" s="117" t="s">
        <v>2130</v>
      </c>
      <c r="C263" s="126">
        <v>0.75</v>
      </c>
      <c r="D263" s="117" t="s">
        <v>1173</v>
      </c>
      <c r="E263" s="118">
        <f>단가표!F632</f>
        <v>866</v>
      </c>
      <c r="F263" s="118">
        <f t="shared" si="32"/>
        <v>649</v>
      </c>
      <c r="G263" s="118">
        <f>단가표!H632</f>
        <v>5597</v>
      </c>
      <c r="H263" s="118">
        <f t="shared" si="33"/>
        <v>4197</v>
      </c>
      <c r="I263" s="118">
        <f>단가표!J632</f>
        <v>111</v>
      </c>
      <c r="J263" s="118">
        <f t="shared" si="34"/>
        <v>83</v>
      </c>
      <c r="K263" s="118">
        <f t="shared" si="36"/>
        <v>6574</v>
      </c>
      <c r="L263" s="118">
        <f t="shared" si="36"/>
        <v>4929</v>
      </c>
      <c r="M263" s="126">
        <v>6574</v>
      </c>
      <c r="N263" s="119" t="s">
        <v>1146</v>
      </c>
      <c r="O263" s="119" t="s">
        <v>1148</v>
      </c>
      <c r="P263" s="119" t="s">
        <v>1631</v>
      </c>
      <c r="Q263" s="119" t="s">
        <v>1696</v>
      </c>
      <c r="R263" s="133">
        <f t="shared" si="35"/>
        <v>0</v>
      </c>
    </row>
    <row r="264" spans="1:18" ht="20.100000000000001" customHeight="1">
      <c r="A264" s="117" t="s">
        <v>1007</v>
      </c>
      <c r="B264" s="117" t="s">
        <v>1155</v>
      </c>
      <c r="C264" s="126">
        <v>0</v>
      </c>
      <c r="D264" s="117" t="s">
        <v>1429</v>
      </c>
      <c r="E264" s="118">
        <f>단가표!F40</f>
        <v>0</v>
      </c>
      <c r="F264" s="118">
        <f t="shared" si="32"/>
        <v>0</v>
      </c>
      <c r="G264" s="118">
        <f>단가표!H40</f>
        <v>0</v>
      </c>
      <c r="H264" s="118">
        <f t="shared" si="33"/>
        <v>0</v>
      </c>
      <c r="I264" s="118">
        <f>단가표!J40</f>
        <v>0</v>
      </c>
      <c r="J264" s="118">
        <f t="shared" si="34"/>
        <v>0</v>
      </c>
      <c r="K264" s="118">
        <f t="shared" si="36"/>
        <v>0</v>
      </c>
      <c r="L264" s="118">
        <f t="shared" si="36"/>
        <v>0</v>
      </c>
      <c r="M264" s="126">
        <v>0</v>
      </c>
      <c r="N264" s="119" t="s">
        <v>1146</v>
      </c>
      <c r="O264" s="119" t="s">
        <v>1148</v>
      </c>
      <c r="P264" s="119" t="s">
        <v>1631</v>
      </c>
      <c r="Q264" s="119" t="s">
        <v>215</v>
      </c>
      <c r="R264" s="133">
        <f t="shared" si="35"/>
        <v>0</v>
      </c>
    </row>
    <row r="265" spans="1:18" ht="20.100000000000001" customHeight="1">
      <c r="A265" s="117" t="s">
        <v>1008</v>
      </c>
      <c r="B265" s="117" t="s">
        <v>1155</v>
      </c>
      <c r="C265" s="126">
        <v>0</v>
      </c>
      <c r="D265" s="117" t="s">
        <v>1429</v>
      </c>
      <c r="E265" s="118">
        <f>단가표!F42</f>
        <v>0</v>
      </c>
      <c r="F265" s="118">
        <f t="shared" si="32"/>
        <v>0</v>
      </c>
      <c r="G265" s="118">
        <f>단가표!H42</f>
        <v>0</v>
      </c>
      <c r="H265" s="118">
        <f t="shared" si="33"/>
        <v>0</v>
      </c>
      <c r="I265" s="118">
        <f>단가표!J42</f>
        <v>0</v>
      </c>
      <c r="J265" s="118">
        <f t="shared" si="34"/>
        <v>0</v>
      </c>
      <c r="K265" s="118">
        <f t="shared" si="36"/>
        <v>0</v>
      </c>
      <c r="L265" s="118">
        <f t="shared" si="36"/>
        <v>0</v>
      </c>
      <c r="M265" s="126">
        <v>0</v>
      </c>
      <c r="N265" s="119" t="s">
        <v>1146</v>
      </c>
      <c r="O265" s="119" t="s">
        <v>1148</v>
      </c>
      <c r="P265" s="119" t="s">
        <v>1631</v>
      </c>
      <c r="Q265" s="119" t="s">
        <v>217</v>
      </c>
      <c r="R265" s="133">
        <f t="shared" si="35"/>
        <v>0</v>
      </c>
    </row>
    <row r="266" spans="1:18" ht="20.100000000000001" customHeight="1">
      <c r="A266" s="117" t="s">
        <v>2212</v>
      </c>
      <c r="B266" s="117" t="s">
        <v>221</v>
      </c>
      <c r="C266" s="126">
        <v>1</v>
      </c>
      <c r="D266" s="117" t="s">
        <v>222</v>
      </c>
      <c r="E266" s="118">
        <f>단가표!F539</f>
        <v>2100000</v>
      </c>
      <c r="F266" s="118">
        <f t="shared" si="32"/>
        <v>2100000</v>
      </c>
      <c r="G266" s="118">
        <f>단가표!H539</f>
        <v>0</v>
      </c>
      <c r="H266" s="118">
        <f t="shared" si="33"/>
        <v>0</v>
      </c>
      <c r="I266" s="118">
        <f>단가표!J539</f>
        <v>0</v>
      </c>
      <c r="J266" s="118">
        <f t="shared" si="34"/>
        <v>0</v>
      </c>
      <c r="K266" s="118">
        <f t="shared" si="36"/>
        <v>2100000</v>
      </c>
      <c r="L266" s="118">
        <f t="shared" si="36"/>
        <v>2100000</v>
      </c>
      <c r="M266" s="126">
        <v>2100000</v>
      </c>
      <c r="N266" s="119" t="s">
        <v>1146</v>
      </c>
      <c r="O266" s="119" t="s">
        <v>1148</v>
      </c>
      <c r="P266" s="119" t="s">
        <v>1631</v>
      </c>
      <c r="Q266" s="119" t="s">
        <v>219</v>
      </c>
      <c r="R266" s="133">
        <f t="shared" si="35"/>
        <v>0</v>
      </c>
    </row>
    <row r="267" spans="1:18" ht="20.100000000000001" customHeight="1">
      <c r="A267" s="117" t="s">
        <v>2213</v>
      </c>
      <c r="B267" s="117" t="s">
        <v>225</v>
      </c>
      <c r="C267" s="126">
        <v>1</v>
      </c>
      <c r="D267" s="117" t="s">
        <v>222</v>
      </c>
      <c r="E267" s="118">
        <f>단가표!F540</f>
        <v>630000</v>
      </c>
      <c r="F267" s="118">
        <f t="shared" si="32"/>
        <v>630000</v>
      </c>
      <c r="G267" s="118">
        <f>단가표!H540</f>
        <v>0</v>
      </c>
      <c r="H267" s="118">
        <f t="shared" si="33"/>
        <v>0</v>
      </c>
      <c r="I267" s="118">
        <f>단가표!J540</f>
        <v>0</v>
      </c>
      <c r="J267" s="118">
        <f t="shared" si="34"/>
        <v>0</v>
      </c>
      <c r="K267" s="118">
        <f t="shared" si="36"/>
        <v>630000</v>
      </c>
      <c r="L267" s="118">
        <f t="shared" si="36"/>
        <v>630000</v>
      </c>
      <c r="M267" s="126">
        <v>630000</v>
      </c>
      <c r="N267" s="119" t="s">
        <v>1146</v>
      </c>
      <c r="O267" s="119" t="s">
        <v>1148</v>
      </c>
      <c r="P267" s="119" t="s">
        <v>1631</v>
      </c>
      <c r="Q267" s="119" t="s">
        <v>223</v>
      </c>
      <c r="R267" s="133">
        <f t="shared" si="35"/>
        <v>0</v>
      </c>
    </row>
    <row r="268" spans="1:18" ht="20.100000000000001" customHeight="1">
      <c r="A268" s="117" t="s">
        <v>2214</v>
      </c>
      <c r="B268" s="117" t="s">
        <v>228</v>
      </c>
      <c r="C268" s="126">
        <v>1</v>
      </c>
      <c r="D268" s="117" t="s">
        <v>222</v>
      </c>
      <c r="E268" s="118">
        <f>단가표!F541</f>
        <v>19420000</v>
      </c>
      <c r="F268" s="118">
        <f t="shared" si="32"/>
        <v>19420000</v>
      </c>
      <c r="G268" s="118">
        <f>단가표!H541</f>
        <v>0</v>
      </c>
      <c r="H268" s="118">
        <f t="shared" si="33"/>
        <v>0</v>
      </c>
      <c r="I268" s="118">
        <f>단가표!J541</f>
        <v>0</v>
      </c>
      <c r="J268" s="118">
        <f t="shared" si="34"/>
        <v>0</v>
      </c>
      <c r="K268" s="118">
        <f t="shared" si="36"/>
        <v>19420000</v>
      </c>
      <c r="L268" s="118">
        <f t="shared" si="36"/>
        <v>19420000</v>
      </c>
      <c r="M268" s="126">
        <v>19420000</v>
      </c>
      <c r="N268" s="119" t="s">
        <v>1146</v>
      </c>
      <c r="O268" s="119" t="s">
        <v>1148</v>
      </c>
      <c r="P268" s="119" t="s">
        <v>1631</v>
      </c>
      <c r="Q268" s="119" t="s">
        <v>226</v>
      </c>
      <c r="R268" s="133">
        <f t="shared" si="35"/>
        <v>0</v>
      </c>
    </row>
    <row r="269" spans="1:18" ht="20.100000000000001" customHeight="1">
      <c r="A269" s="117" t="s">
        <v>1009</v>
      </c>
      <c r="B269" s="117" t="s">
        <v>1155</v>
      </c>
      <c r="C269" s="126">
        <v>0</v>
      </c>
      <c r="D269" s="117" t="s">
        <v>1429</v>
      </c>
      <c r="E269" s="118">
        <f>단가표!F43</f>
        <v>0</v>
      </c>
      <c r="F269" s="118">
        <f t="shared" si="32"/>
        <v>0</v>
      </c>
      <c r="G269" s="118">
        <f>단가표!H43</f>
        <v>0</v>
      </c>
      <c r="H269" s="118">
        <f t="shared" si="33"/>
        <v>0</v>
      </c>
      <c r="I269" s="118">
        <f>단가표!J43</f>
        <v>0</v>
      </c>
      <c r="J269" s="118">
        <f t="shared" si="34"/>
        <v>0</v>
      </c>
      <c r="K269" s="118">
        <f t="shared" si="36"/>
        <v>0</v>
      </c>
      <c r="L269" s="118">
        <f t="shared" si="36"/>
        <v>0</v>
      </c>
      <c r="M269" s="126">
        <v>0</v>
      </c>
      <c r="N269" s="119" t="s">
        <v>1146</v>
      </c>
      <c r="O269" s="119" t="s">
        <v>1148</v>
      </c>
      <c r="P269" s="119" t="s">
        <v>1631</v>
      </c>
      <c r="Q269" s="119" t="s">
        <v>229</v>
      </c>
      <c r="R269" s="133">
        <f t="shared" si="35"/>
        <v>0</v>
      </c>
    </row>
    <row r="270" spans="1:18" ht="20.100000000000001" customHeight="1">
      <c r="A270" s="117" t="s">
        <v>2215</v>
      </c>
      <c r="B270" s="117" t="s">
        <v>2216</v>
      </c>
      <c r="C270" s="126">
        <v>146</v>
      </c>
      <c r="D270" s="117" t="s">
        <v>1479</v>
      </c>
      <c r="E270" s="118">
        <f>단가표!F110</f>
        <v>1142</v>
      </c>
      <c r="F270" s="118">
        <f t="shared" si="32"/>
        <v>166732</v>
      </c>
      <c r="G270" s="118">
        <f>단가표!H110</f>
        <v>0</v>
      </c>
      <c r="H270" s="118">
        <f t="shared" si="33"/>
        <v>0</v>
      </c>
      <c r="I270" s="118">
        <f>단가표!J110</f>
        <v>0</v>
      </c>
      <c r="J270" s="118">
        <f t="shared" si="34"/>
        <v>0</v>
      </c>
      <c r="K270" s="118">
        <f t="shared" si="36"/>
        <v>1142</v>
      </c>
      <c r="L270" s="118">
        <f t="shared" si="36"/>
        <v>166732</v>
      </c>
      <c r="M270" s="126">
        <v>1142</v>
      </c>
      <c r="N270" s="119" t="s">
        <v>1146</v>
      </c>
      <c r="O270" s="119" t="s">
        <v>1148</v>
      </c>
      <c r="P270" s="119" t="s">
        <v>1631</v>
      </c>
      <c r="Q270" s="119" t="s">
        <v>231</v>
      </c>
      <c r="R270" s="133">
        <f t="shared" si="35"/>
        <v>0</v>
      </c>
    </row>
    <row r="271" spans="1:18" ht="20.100000000000001" customHeight="1">
      <c r="A271" s="117" t="s">
        <v>2215</v>
      </c>
      <c r="B271" s="117" t="s">
        <v>2217</v>
      </c>
      <c r="C271" s="126">
        <v>15</v>
      </c>
      <c r="D271" s="117" t="s">
        <v>1479</v>
      </c>
      <c r="E271" s="118">
        <f>단가표!F111</f>
        <v>1479</v>
      </c>
      <c r="F271" s="118">
        <f t="shared" si="32"/>
        <v>22185</v>
      </c>
      <c r="G271" s="118">
        <f>단가표!H111</f>
        <v>0</v>
      </c>
      <c r="H271" s="118">
        <f t="shared" si="33"/>
        <v>0</v>
      </c>
      <c r="I271" s="118">
        <f>단가표!J111</f>
        <v>0</v>
      </c>
      <c r="J271" s="118">
        <f t="shared" si="34"/>
        <v>0</v>
      </c>
      <c r="K271" s="118">
        <f t="shared" si="36"/>
        <v>1479</v>
      </c>
      <c r="L271" s="118">
        <f t="shared" si="36"/>
        <v>22185</v>
      </c>
      <c r="M271" s="126">
        <v>1479</v>
      </c>
      <c r="N271" s="119" t="s">
        <v>1146</v>
      </c>
      <c r="O271" s="119" t="s">
        <v>1148</v>
      </c>
      <c r="P271" s="119" t="s">
        <v>1631</v>
      </c>
      <c r="Q271" s="119" t="s">
        <v>234</v>
      </c>
      <c r="R271" s="133">
        <f t="shared" si="35"/>
        <v>0</v>
      </c>
    </row>
    <row r="272" spans="1:18" ht="20.100000000000001" customHeight="1">
      <c r="A272" s="117" t="s">
        <v>2215</v>
      </c>
      <c r="B272" s="117" t="s">
        <v>2218</v>
      </c>
      <c r="C272" s="126">
        <v>343</v>
      </c>
      <c r="D272" s="117" t="s">
        <v>1479</v>
      </c>
      <c r="E272" s="118">
        <f>단가표!F112</f>
        <v>2418</v>
      </c>
      <c r="F272" s="118">
        <f t="shared" si="32"/>
        <v>829374</v>
      </c>
      <c r="G272" s="118">
        <f>단가표!H112</f>
        <v>0</v>
      </c>
      <c r="H272" s="118">
        <f t="shared" si="33"/>
        <v>0</v>
      </c>
      <c r="I272" s="118">
        <f>단가표!J112</f>
        <v>0</v>
      </c>
      <c r="J272" s="118">
        <f t="shared" si="34"/>
        <v>0</v>
      </c>
      <c r="K272" s="118">
        <f t="shared" si="36"/>
        <v>2418</v>
      </c>
      <c r="L272" s="118">
        <f t="shared" si="36"/>
        <v>829374</v>
      </c>
      <c r="M272" s="126">
        <v>2418</v>
      </c>
      <c r="N272" s="119" t="s">
        <v>1146</v>
      </c>
      <c r="O272" s="119" t="s">
        <v>1148</v>
      </c>
      <c r="P272" s="119" t="s">
        <v>1631</v>
      </c>
      <c r="Q272" s="119" t="s">
        <v>236</v>
      </c>
      <c r="R272" s="133">
        <f t="shared" si="35"/>
        <v>0</v>
      </c>
    </row>
    <row r="273" spans="1:18" ht="20.100000000000001" customHeight="1">
      <c r="A273" s="117" t="s">
        <v>2219</v>
      </c>
      <c r="B273" s="117" t="s">
        <v>2220</v>
      </c>
      <c r="C273" s="126">
        <v>1</v>
      </c>
      <c r="D273" s="117" t="s">
        <v>241</v>
      </c>
      <c r="E273" s="118">
        <f>단가표!F542</f>
        <v>203521</v>
      </c>
      <c r="F273" s="118">
        <f t="shared" si="32"/>
        <v>203521</v>
      </c>
      <c r="G273" s="118">
        <f>단가표!H542</f>
        <v>0</v>
      </c>
      <c r="H273" s="118">
        <f t="shared" si="33"/>
        <v>0</v>
      </c>
      <c r="I273" s="118">
        <f>단가표!J542</f>
        <v>0</v>
      </c>
      <c r="J273" s="118">
        <f t="shared" si="34"/>
        <v>0</v>
      </c>
      <c r="K273" s="118">
        <f t="shared" si="36"/>
        <v>203521</v>
      </c>
      <c r="L273" s="118">
        <f t="shared" si="36"/>
        <v>203521</v>
      </c>
      <c r="M273" s="126">
        <v>203521</v>
      </c>
      <c r="N273" s="119" t="s">
        <v>1146</v>
      </c>
      <c r="O273" s="119" t="s">
        <v>1148</v>
      </c>
      <c r="P273" s="119" t="s">
        <v>1631</v>
      </c>
      <c r="Q273" s="119" t="s">
        <v>238</v>
      </c>
      <c r="R273" s="133">
        <f t="shared" si="35"/>
        <v>0</v>
      </c>
    </row>
    <row r="274" spans="1:18" ht="20.100000000000001" customHeight="1">
      <c r="A274" s="117" t="s">
        <v>2221</v>
      </c>
      <c r="B274" s="117" t="s">
        <v>244</v>
      </c>
      <c r="C274" s="126">
        <v>3716</v>
      </c>
      <c r="D274" s="117" t="s">
        <v>1479</v>
      </c>
      <c r="E274" s="118">
        <f>단가표!F115</f>
        <v>131</v>
      </c>
      <c r="F274" s="118">
        <f t="shared" si="32"/>
        <v>486796</v>
      </c>
      <c r="G274" s="118">
        <f>단가표!H115</f>
        <v>0</v>
      </c>
      <c r="H274" s="118">
        <f t="shared" si="33"/>
        <v>0</v>
      </c>
      <c r="I274" s="118">
        <f>단가표!J115</f>
        <v>0</v>
      </c>
      <c r="J274" s="118">
        <f t="shared" si="34"/>
        <v>0</v>
      </c>
      <c r="K274" s="118">
        <f t="shared" si="36"/>
        <v>131</v>
      </c>
      <c r="L274" s="118">
        <f t="shared" si="36"/>
        <v>486796</v>
      </c>
      <c r="M274" s="126">
        <v>131</v>
      </c>
      <c r="N274" s="119" t="s">
        <v>1146</v>
      </c>
      <c r="O274" s="119" t="s">
        <v>1148</v>
      </c>
      <c r="P274" s="119" t="s">
        <v>1631</v>
      </c>
      <c r="Q274" s="119" t="s">
        <v>242</v>
      </c>
      <c r="R274" s="133">
        <f t="shared" si="35"/>
        <v>0</v>
      </c>
    </row>
    <row r="275" spans="1:18" ht="20.100000000000001" customHeight="1">
      <c r="A275" s="117" t="s">
        <v>2222</v>
      </c>
      <c r="B275" s="117" t="s">
        <v>247</v>
      </c>
      <c r="C275" s="126">
        <v>1743</v>
      </c>
      <c r="D275" s="117" t="s">
        <v>1479</v>
      </c>
      <c r="E275" s="118">
        <f>단가표!F114</f>
        <v>176</v>
      </c>
      <c r="F275" s="118">
        <f t="shared" si="32"/>
        <v>306768</v>
      </c>
      <c r="G275" s="118">
        <f>단가표!H114</f>
        <v>0</v>
      </c>
      <c r="H275" s="118">
        <f t="shared" si="33"/>
        <v>0</v>
      </c>
      <c r="I275" s="118">
        <f>단가표!J114</f>
        <v>0</v>
      </c>
      <c r="J275" s="118">
        <f t="shared" si="34"/>
        <v>0</v>
      </c>
      <c r="K275" s="118">
        <f t="shared" si="36"/>
        <v>176</v>
      </c>
      <c r="L275" s="118">
        <f t="shared" si="36"/>
        <v>306768</v>
      </c>
      <c r="M275" s="126">
        <v>176</v>
      </c>
      <c r="N275" s="119" t="s">
        <v>1146</v>
      </c>
      <c r="O275" s="119" t="s">
        <v>1148</v>
      </c>
      <c r="P275" s="119" t="s">
        <v>1631</v>
      </c>
      <c r="Q275" s="119" t="s">
        <v>245</v>
      </c>
      <c r="R275" s="133">
        <f t="shared" si="35"/>
        <v>0</v>
      </c>
    </row>
    <row r="276" spans="1:18" ht="20.100000000000001" customHeight="1">
      <c r="A276" s="117" t="s">
        <v>2223</v>
      </c>
      <c r="B276" s="117" t="s">
        <v>250</v>
      </c>
      <c r="C276" s="126">
        <v>2</v>
      </c>
      <c r="D276" s="117" t="s">
        <v>1479</v>
      </c>
      <c r="E276" s="118">
        <f>단가표!F543</f>
        <v>2250</v>
      </c>
      <c r="F276" s="118">
        <f t="shared" ref="F276:F295" si="37">IF(ISERROR(TRUNC($C276*E276)),,(TRUNC($C276*E276)))</f>
        <v>4500</v>
      </c>
      <c r="G276" s="118">
        <f>단가표!H543</f>
        <v>0</v>
      </c>
      <c r="H276" s="118">
        <f t="shared" ref="H276:H295" si="38">IF(ISERROR(TRUNC($C276*G276)),,(TRUNC($C276*G276)))</f>
        <v>0</v>
      </c>
      <c r="I276" s="118">
        <f>단가표!J543</f>
        <v>0</v>
      </c>
      <c r="J276" s="118">
        <f t="shared" ref="J276:J295" si="39">IF(ISERROR(TRUNC($C276*I276)),,(TRUNC($C276*I276)))</f>
        <v>0</v>
      </c>
      <c r="K276" s="118">
        <f t="shared" si="36"/>
        <v>2250</v>
      </c>
      <c r="L276" s="118">
        <f t="shared" si="36"/>
        <v>4500</v>
      </c>
      <c r="M276" s="126">
        <v>2250</v>
      </c>
      <c r="N276" s="119" t="s">
        <v>1146</v>
      </c>
      <c r="O276" s="119" t="s">
        <v>1148</v>
      </c>
      <c r="P276" s="119" t="s">
        <v>1631</v>
      </c>
      <c r="Q276" s="119" t="s">
        <v>248</v>
      </c>
      <c r="R276" s="133">
        <f t="shared" si="35"/>
        <v>0</v>
      </c>
    </row>
    <row r="277" spans="1:18" ht="20.100000000000001" customHeight="1">
      <c r="A277" s="117" t="s">
        <v>2224</v>
      </c>
      <c r="B277" s="117" t="s">
        <v>250</v>
      </c>
      <c r="C277" s="126">
        <v>4</v>
      </c>
      <c r="D277" s="117" t="s">
        <v>1711</v>
      </c>
      <c r="E277" s="118">
        <f>단가표!F544</f>
        <v>1170</v>
      </c>
      <c r="F277" s="118">
        <f t="shared" si="37"/>
        <v>4680</v>
      </c>
      <c r="G277" s="118">
        <f>단가표!H544</f>
        <v>0</v>
      </c>
      <c r="H277" s="118">
        <f t="shared" si="38"/>
        <v>0</v>
      </c>
      <c r="I277" s="118">
        <f>단가표!J544</f>
        <v>0</v>
      </c>
      <c r="J277" s="118">
        <f t="shared" si="39"/>
        <v>0</v>
      </c>
      <c r="K277" s="118">
        <f t="shared" si="36"/>
        <v>1170</v>
      </c>
      <c r="L277" s="118">
        <f t="shared" si="36"/>
        <v>4680</v>
      </c>
      <c r="M277" s="126">
        <v>1170</v>
      </c>
      <c r="N277" s="119" t="s">
        <v>1146</v>
      </c>
      <c r="O277" s="119" t="s">
        <v>1148</v>
      </c>
      <c r="P277" s="119" t="s">
        <v>1631</v>
      </c>
      <c r="Q277" s="119" t="s">
        <v>251</v>
      </c>
      <c r="R277" s="133">
        <f t="shared" si="35"/>
        <v>0</v>
      </c>
    </row>
    <row r="278" spans="1:18" ht="20.100000000000001" customHeight="1">
      <c r="A278" s="117" t="s">
        <v>2225</v>
      </c>
      <c r="B278" s="117" t="s">
        <v>2226</v>
      </c>
      <c r="C278" s="126">
        <v>9</v>
      </c>
      <c r="D278" s="117" t="s">
        <v>2063</v>
      </c>
      <c r="E278" s="118">
        <f>단가표!F113</f>
        <v>2590</v>
      </c>
      <c r="F278" s="118">
        <f t="shared" si="37"/>
        <v>23310</v>
      </c>
      <c r="G278" s="118">
        <f>단가표!H113</f>
        <v>0</v>
      </c>
      <c r="H278" s="118">
        <f t="shared" si="38"/>
        <v>0</v>
      </c>
      <c r="I278" s="118">
        <f>단가표!J113</f>
        <v>0</v>
      </c>
      <c r="J278" s="118">
        <f t="shared" si="39"/>
        <v>0</v>
      </c>
      <c r="K278" s="118">
        <f t="shared" si="36"/>
        <v>2590</v>
      </c>
      <c r="L278" s="118">
        <f t="shared" si="36"/>
        <v>23310</v>
      </c>
      <c r="M278" s="126">
        <v>2590</v>
      </c>
      <c r="N278" s="119" t="s">
        <v>1146</v>
      </c>
      <c r="O278" s="119" t="s">
        <v>1148</v>
      </c>
      <c r="P278" s="119" t="s">
        <v>1631</v>
      </c>
      <c r="Q278" s="119" t="s">
        <v>253</v>
      </c>
      <c r="R278" s="133">
        <f t="shared" si="35"/>
        <v>0</v>
      </c>
    </row>
    <row r="279" spans="1:18" ht="20.100000000000001" customHeight="1">
      <c r="A279" s="117" t="s">
        <v>2227</v>
      </c>
      <c r="B279" s="117" t="s">
        <v>258</v>
      </c>
      <c r="C279" s="126">
        <v>37</v>
      </c>
      <c r="D279" s="117" t="s">
        <v>1711</v>
      </c>
      <c r="E279" s="118">
        <f>단가표!F545</f>
        <v>1366</v>
      </c>
      <c r="F279" s="118">
        <f t="shared" si="37"/>
        <v>50542</v>
      </c>
      <c r="G279" s="118">
        <f>단가표!H545</f>
        <v>0</v>
      </c>
      <c r="H279" s="118">
        <f t="shared" si="38"/>
        <v>0</v>
      </c>
      <c r="I279" s="118">
        <f>단가표!J545</f>
        <v>0</v>
      </c>
      <c r="J279" s="118">
        <f t="shared" si="39"/>
        <v>0</v>
      </c>
      <c r="K279" s="118">
        <f t="shared" si="36"/>
        <v>1366</v>
      </c>
      <c r="L279" s="118">
        <f t="shared" si="36"/>
        <v>50542</v>
      </c>
      <c r="M279" s="126">
        <v>1366</v>
      </c>
      <c r="N279" s="119" t="s">
        <v>1146</v>
      </c>
      <c r="O279" s="119" t="s">
        <v>1148</v>
      </c>
      <c r="P279" s="119" t="s">
        <v>1631</v>
      </c>
      <c r="Q279" s="119" t="s">
        <v>256</v>
      </c>
      <c r="R279" s="133">
        <f t="shared" si="35"/>
        <v>0</v>
      </c>
    </row>
    <row r="280" spans="1:18" ht="20.100000000000001" customHeight="1">
      <c r="A280" s="117" t="s">
        <v>2228</v>
      </c>
      <c r="B280" s="117" t="s">
        <v>258</v>
      </c>
      <c r="C280" s="126">
        <v>73</v>
      </c>
      <c r="D280" s="117" t="s">
        <v>1711</v>
      </c>
      <c r="E280" s="118">
        <f>단가표!F546</f>
        <v>1026</v>
      </c>
      <c r="F280" s="118">
        <f t="shared" si="37"/>
        <v>74898</v>
      </c>
      <c r="G280" s="118">
        <f>단가표!H546</f>
        <v>0</v>
      </c>
      <c r="H280" s="118">
        <f t="shared" si="38"/>
        <v>0</v>
      </c>
      <c r="I280" s="118">
        <f>단가표!J546</f>
        <v>0</v>
      </c>
      <c r="J280" s="118">
        <f t="shared" si="39"/>
        <v>0</v>
      </c>
      <c r="K280" s="118">
        <f t="shared" si="36"/>
        <v>1026</v>
      </c>
      <c r="L280" s="118">
        <f t="shared" si="36"/>
        <v>74898</v>
      </c>
      <c r="M280" s="126">
        <v>1026</v>
      </c>
      <c r="N280" s="119" t="s">
        <v>1146</v>
      </c>
      <c r="O280" s="119" t="s">
        <v>1148</v>
      </c>
      <c r="P280" s="119" t="s">
        <v>1631</v>
      </c>
      <c r="Q280" s="119" t="s">
        <v>259</v>
      </c>
      <c r="R280" s="133">
        <f t="shared" si="35"/>
        <v>0</v>
      </c>
    </row>
    <row r="281" spans="1:18" ht="20.100000000000001" customHeight="1">
      <c r="A281" s="117" t="s">
        <v>2229</v>
      </c>
      <c r="B281" s="117" t="s">
        <v>1155</v>
      </c>
      <c r="C281" s="126">
        <v>73</v>
      </c>
      <c r="D281" s="117" t="s">
        <v>222</v>
      </c>
      <c r="E281" s="118">
        <f>단가표!F547</f>
        <v>136</v>
      </c>
      <c r="F281" s="118">
        <f t="shared" si="37"/>
        <v>9928</v>
      </c>
      <c r="G281" s="118">
        <f>단가표!H547</f>
        <v>0</v>
      </c>
      <c r="H281" s="118">
        <f t="shared" si="38"/>
        <v>0</v>
      </c>
      <c r="I281" s="118">
        <f>단가표!J547</f>
        <v>0</v>
      </c>
      <c r="J281" s="118">
        <f t="shared" si="39"/>
        <v>0</v>
      </c>
      <c r="K281" s="118">
        <f t="shared" si="36"/>
        <v>136</v>
      </c>
      <c r="L281" s="118">
        <f t="shared" si="36"/>
        <v>9928</v>
      </c>
      <c r="M281" s="126">
        <v>136</v>
      </c>
      <c r="N281" s="119" t="s">
        <v>1146</v>
      </c>
      <c r="O281" s="119" t="s">
        <v>1148</v>
      </c>
      <c r="P281" s="119" t="s">
        <v>1631</v>
      </c>
      <c r="Q281" s="119" t="s">
        <v>261</v>
      </c>
      <c r="R281" s="133">
        <f t="shared" si="35"/>
        <v>0</v>
      </c>
    </row>
    <row r="282" spans="1:18" ht="20.100000000000001" customHeight="1">
      <c r="A282" s="117" t="s">
        <v>1010</v>
      </c>
      <c r="B282" s="117" t="s">
        <v>265</v>
      </c>
      <c r="C282" s="126">
        <v>23</v>
      </c>
      <c r="D282" s="117" t="s">
        <v>1711</v>
      </c>
      <c r="E282" s="118">
        <f>단가표!F548</f>
        <v>1822</v>
      </c>
      <c r="F282" s="118">
        <f t="shared" si="37"/>
        <v>41906</v>
      </c>
      <c r="G282" s="118">
        <f>단가표!H548</f>
        <v>0</v>
      </c>
      <c r="H282" s="118">
        <f t="shared" si="38"/>
        <v>0</v>
      </c>
      <c r="I282" s="118">
        <f>단가표!J548</f>
        <v>0</v>
      </c>
      <c r="J282" s="118">
        <f t="shared" si="39"/>
        <v>0</v>
      </c>
      <c r="K282" s="118">
        <f t="shared" si="36"/>
        <v>1822</v>
      </c>
      <c r="L282" s="118">
        <f t="shared" si="36"/>
        <v>41906</v>
      </c>
      <c r="M282" s="126">
        <v>1822</v>
      </c>
      <c r="N282" s="119" t="s">
        <v>1146</v>
      </c>
      <c r="O282" s="119" t="s">
        <v>1148</v>
      </c>
      <c r="P282" s="119" t="s">
        <v>1631</v>
      </c>
      <c r="Q282" s="119" t="s">
        <v>263</v>
      </c>
      <c r="R282" s="133">
        <f t="shared" si="35"/>
        <v>0</v>
      </c>
    </row>
    <row r="283" spans="1:18" ht="20.100000000000001" customHeight="1">
      <c r="A283" s="117" t="s">
        <v>2230</v>
      </c>
      <c r="B283" s="117" t="s">
        <v>268</v>
      </c>
      <c r="C283" s="126">
        <v>6</v>
      </c>
      <c r="D283" s="117" t="s">
        <v>1711</v>
      </c>
      <c r="E283" s="118">
        <f>단가표!F549</f>
        <v>3827</v>
      </c>
      <c r="F283" s="118">
        <f t="shared" si="37"/>
        <v>22962</v>
      </c>
      <c r="G283" s="118">
        <f>단가표!H549</f>
        <v>0</v>
      </c>
      <c r="H283" s="118">
        <f t="shared" si="38"/>
        <v>0</v>
      </c>
      <c r="I283" s="118">
        <f>단가표!J549</f>
        <v>0</v>
      </c>
      <c r="J283" s="118">
        <f t="shared" si="39"/>
        <v>0</v>
      </c>
      <c r="K283" s="118">
        <f t="shared" si="36"/>
        <v>3827</v>
      </c>
      <c r="L283" s="118">
        <f t="shared" si="36"/>
        <v>22962</v>
      </c>
      <c r="M283" s="126">
        <v>3827</v>
      </c>
      <c r="N283" s="119" t="s">
        <v>1146</v>
      </c>
      <c r="O283" s="119" t="s">
        <v>1148</v>
      </c>
      <c r="P283" s="119" t="s">
        <v>1631</v>
      </c>
      <c r="Q283" s="119" t="s">
        <v>266</v>
      </c>
      <c r="R283" s="133">
        <f t="shared" si="35"/>
        <v>0</v>
      </c>
    </row>
    <row r="284" spans="1:18" ht="20.100000000000001" customHeight="1">
      <c r="A284" s="117" t="s">
        <v>270</v>
      </c>
      <c r="B284" s="117" t="s">
        <v>271</v>
      </c>
      <c r="C284" s="126">
        <v>3</v>
      </c>
      <c r="D284" s="117" t="s">
        <v>1711</v>
      </c>
      <c r="E284" s="118">
        <f>단가표!F550</f>
        <v>5900</v>
      </c>
      <c r="F284" s="118">
        <f t="shared" si="37"/>
        <v>17700</v>
      </c>
      <c r="G284" s="118">
        <f>단가표!H550</f>
        <v>0</v>
      </c>
      <c r="H284" s="118">
        <f t="shared" si="38"/>
        <v>0</v>
      </c>
      <c r="I284" s="118">
        <f>단가표!J550</f>
        <v>0</v>
      </c>
      <c r="J284" s="118">
        <f t="shared" si="39"/>
        <v>0</v>
      </c>
      <c r="K284" s="118">
        <f t="shared" si="36"/>
        <v>5900</v>
      </c>
      <c r="L284" s="118">
        <f t="shared" si="36"/>
        <v>17700</v>
      </c>
      <c r="M284" s="126">
        <v>5900</v>
      </c>
      <c r="N284" s="119" t="s">
        <v>1146</v>
      </c>
      <c r="O284" s="119" t="s">
        <v>1148</v>
      </c>
      <c r="P284" s="119" t="s">
        <v>1631</v>
      </c>
      <c r="Q284" s="119" t="s">
        <v>269</v>
      </c>
      <c r="R284" s="133">
        <f t="shared" si="35"/>
        <v>0</v>
      </c>
    </row>
    <row r="285" spans="1:18" ht="20.100000000000001" customHeight="1">
      <c r="A285" s="117" t="s">
        <v>273</v>
      </c>
      <c r="B285" s="117" t="s">
        <v>274</v>
      </c>
      <c r="C285" s="126">
        <v>1</v>
      </c>
      <c r="D285" s="117" t="s">
        <v>1711</v>
      </c>
      <c r="E285" s="118">
        <f>단가표!F551</f>
        <v>4530</v>
      </c>
      <c r="F285" s="118">
        <f t="shared" si="37"/>
        <v>4530</v>
      </c>
      <c r="G285" s="118">
        <f>단가표!H551</f>
        <v>0</v>
      </c>
      <c r="H285" s="118">
        <f t="shared" si="38"/>
        <v>0</v>
      </c>
      <c r="I285" s="118">
        <f>단가표!J551</f>
        <v>0</v>
      </c>
      <c r="J285" s="118">
        <f t="shared" si="39"/>
        <v>0</v>
      </c>
      <c r="K285" s="118">
        <f t="shared" si="36"/>
        <v>4530</v>
      </c>
      <c r="L285" s="118">
        <f t="shared" si="36"/>
        <v>4530</v>
      </c>
      <c r="M285" s="126">
        <v>4530</v>
      </c>
      <c r="N285" s="119" t="s">
        <v>1146</v>
      </c>
      <c r="O285" s="119" t="s">
        <v>1148</v>
      </c>
      <c r="P285" s="119" t="s">
        <v>1631</v>
      </c>
      <c r="Q285" s="119" t="s">
        <v>272</v>
      </c>
      <c r="R285" s="133">
        <f t="shared" si="35"/>
        <v>0</v>
      </c>
    </row>
    <row r="286" spans="1:18" ht="20.100000000000001" customHeight="1">
      <c r="A286" s="117" t="s">
        <v>276</v>
      </c>
      <c r="B286" s="117" t="s">
        <v>277</v>
      </c>
      <c r="C286" s="126">
        <v>1</v>
      </c>
      <c r="D286" s="117" t="s">
        <v>1711</v>
      </c>
      <c r="E286" s="118">
        <f>단가표!F552</f>
        <v>3580</v>
      </c>
      <c r="F286" s="118">
        <f t="shared" si="37"/>
        <v>3580</v>
      </c>
      <c r="G286" s="118">
        <f>단가표!H552</f>
        <v>0</v>
      </c>
      <c r="H286" s="118">
        <f t="shared" si="38"/>
        <v>0</v>
      </c>
      <c r="I286" s="118">
        <f>단가표!J552</f>
        <v>0</v>
      </c>
      <c r="J286" s="118">
        <f t="shared" si="39"/>
        <v>0</v>
      </c>
      <c r="K286" s="118">
        <f t="shared" si="36"/>
        <v>3580</v>
      </c>
      <c r="L286" s="118">
        <f t="shared" si="36"/>
        <v>3580</v>
      </c>
      <c r="M286" s="126">
        <v>3580</v>
      </c>
      <c r="N286" s="119" t="s">
        <v>1146</v>
      </c>
      <c r="O286" s="119" t="s">
        <v>1148</v>
      </c>
      <c r="P286" s="119" t="s">
        <v>1631</v>
      </c>
      <c r="Q286" s="119" t="s">
        <v>275</v>
      </c>
      <c r="R286" s="133">
        <f t="shared" si="35"/>
        <v>0</v>
      </c>
    </row>
    <row r="287" spans="1:18" ht="20.100000000000001" customHeight="1">
      <c r="A287" s="117" t="s">
        <v>2231</v>
      </c>
      <c r="B287" s="117" t="s">
        <v>274</v>
      </c>
      <c r="C287" s="126">
        <v>1</v>
      </c>
      <c r="D287" s="117" t="s">
        <v>1711</v>
      </c>
      <c r="E287" s="118">
        <f>단가표!F553</f>
        <v>4530</v>
      </c>
      <c r="F287" s="118">
        <f t="shared" si="37"/>
        <v>4530</v>
      </c>
      <c r="G287" s="118">
        <f>단가표!H553</f>
        <v>0</v>
      </c>
      <c r="H287" s="118">
        <f t="shared" si="38"/>
        <v>0</v>
      </c>
      <c r="I287" s="118">
        <f>단가표!J553</f>
        <v>0</v>
      </c>
      <c r="J287" s="118">
        <f t="shared" si="39"/>
        <v>0</v>
      </c>
      <c r="K287" s="118">
        <f t="shared" si="36"/>
        <v>4530</v>
      </c>
      <c r="L287" s="118">
        <f t="shared" si="36"/>
        <v>4530</v>
      </c>
      <c r="M287" s="126">
        <v>4530</v>
      </c>
      <c r="N287" s="119" t="s">
        <v>1146</v>
      </c>
      <c r="O287" s="119" t="s">
        <v>1148</v>
      </c>
      <c r="P287" s="119" t="s">
        <v>1631</v>
      </c>
      <c r="Q287" s="119" t="s">
        <v>278</v>
      </c>
      <c r="R287" s="133">
        <f t="shared" si="35"/>
        <v>0</v>
      </c>
    </row>
    <row r="288" spans="1:18" ht="20.100000000000001" customHeight="1">
      <c r="A288" s="117" t="s">
        <v>2232</v>
      </c>
      <c r="B288" s="117" t="s">
        <v>282</v>
      </c>
      <c r="C288" s="126">
        <v>2</v>
      </c>
      <c r="D288" s="117" t="s">
        <v>222</v>
      </c>
      <c r="E288" s="118">
        <f>단가표!F554</f>
        <v>204000</v>
      </c>
      <c r="F288" s="118">
        <f t="shared" si="37"/>
        <v>408000</v>
      </c>
      <c r="G288" s="118">
        <f>단가표!H554</f>
        <v>0</v>
      </c>
      <c r="H288" s="118">
        <f t="shared" si="38"/>
        <v>0</v>
      </c>
      <c r="I288" s="118">
        <f>단가표!J554</f>
        <v>0</v>
      </c>
      <c r="J288" s="118">
        <f t="shared" si="39"/>
        <v>0</v>
      </c>
      <c r="K288" s="118">
        <f t="shared" si="36"/>
        <v>204000</v>
      </c>
      <c r="L288" s="118">
        <f t="shared" si="36"/>
        <v>408000</v>
      </c>
      <c r="M288" s="126">
        <v>204000</v>
      </c>
      <c r="N288" s="119" t="s">
        <v>1146</v>
      </c>
      <c r="O288" s="119" t="s">
        <v>1148</v>
      </c>
      <c r="P288" s="119" t="s">
        <v>1631</v>
      </c>
      <c r="Q288" s="119" t="s">
        <v>280</v>
      </c>
      <c r="R288" s="133">
        <f t="shared" si="35"/>
        <v>0</v>
      </c>
    </row>
    <row r="289" spans="1:18" ht="20.100000000000001" customHeight="1">
      <c r="A289" s="117" t="s">
        <v>1011</v>
      </c>
      <c r="B289" s="117" t="s">
        <v>1155</v>
      </c>
      <c r="C289" s="126">
        <v>0</v>
      </c>
      <c r="D289" s="117" t="s">
        <v>1429</v>
      </c>
      <c r="E289" s="118">
        <f>단가표!F44</f>
        <v>0</v>
      </c>
      <c r="F289" s="118">
        <f t="shared" si="37"/>
        <v>0</v>
      </c>
      <c r="G289" s="118">
        <f>단가표!H44</f>
        <v>0</v>
      </c>
      <c r="H289" s="118">
        <f t="shared" si="38"/>
        <v>0</v>
      </c>
      <c r="I289" s="118">
        <f>단가표!J44</f>
        <v>0</v>
      </c>
      <c r="J289" s="118">
        <f t="shared" si="39"/>
        <v>0</v>
      </c>
      <c r="K289" s="118">
        <f t="shared" si="36"/>
        <v>0</v>
      </c>
      <c r="L289" s="118">
        <f t="shared" si="36"/>
        <v>0</v>
      </c>
      <c r="M289" s="126">
        <v>0</v>
      </c>
      <c r="N289" s="119" t="s">
        <v>1146</v>
      </c>
      <c r="O289" s="119" t="s">
        <v>1148</v>
      </c>
      <c r="P289" s="119" t="s">
        <v>1631</v>
      </c>
      <c r="Q289" s="119" t="s">
        <v>283</v>
      </c>
      <c r="R289" s="133">
        <f t="shared" si="35"/>
        <v>0</v>
      </c>
    </row>
    <row r="290" spans="1:18" ht="20.100000000000001" customHeight="1">
      <c r="A290" s="117" t="s">
        <v>2233</v>
      </c>
      <c r="B290" s="117" t="s">
        <v>1155</v>
      </c>
      <c r="C290" s="126">
        <v>8</v>
      </c>
      <c r="D290" s="117" t="s">
        <v>2234</v>
      </c>
      <c r="E290" s="118">
        <f>단가표!F86</f>
        <v>0</v>
      </c>
      <c r="F290" s="118">
        <f t="shared" si="37"/>
        <v>0</v>
      </c>
      <c r="G290" s="118">
        <f>단가표!H86</f>
        <v>100234</v>
      </c>
      <c r="H290" s="118">
        <f t="shared" si="38"/>
        <v>801872</v>
      </c>
      <c r="I290" s="118">
        <f>단가표!J86</f>
        <v>0</v>
      </c>
      <c r="J290" s="118">
        <f t="shared" si="39"/>
        <v>0</v>
      </c>
      <c r="K290" s="118">
        <f t="shared" si="36"/>
        <v>100234</v>
      </c>
      <c r="L290" s="118">
        <f t="shared" si="36"/>
        <v>801872</v>
      </c>
      <c r="M290" s="126">
        <v>100234</v>
      </c>
      <c r="N290" s="119" t="s">
        <v>1146</v>
      </c>
      <c r="O290" s="119" t="s">
        <v>1148</v>
      </c>
      <c r="P290" s="119" t="s">
        <v>1631</v>
      </c>
      <c r="Q290" s="119" t="s">
        <v>285</v>
      </c>
      <c r="R290" s="133">
        <f t="shared" si="35"/>
        <v>0</v>
      </c>
    </row>
    <row r="291" spans="1:18" ht="20.100000000000001" customHeight="1">
      <c r="A291" s="117" t="s">
        <v>2235</v>
      </c>
      <c r="B291" s="117" t="s">
        <v>1155</v>
      </c>
      <c r="C291" s="126">
        <v>126</v>
      </c>
      <c r="D291" s="117" t="s">
        <v>2234</v>
      </c>
      <c r="E291" s="118">
        <f>단가표!F84</f>
        <v>0</v>
      </c>
      <c r="F291" s="118">
        <f t="shared" si="37"/>
        <v>0</v>
      </c>
      <c r="G291" s="118">
        <f>단가표!H84</f>
        <v>88317</v>
      </c>
      <c r="H291" s="118">
        <f t="shared" si="38"/>
        <v>11127942</v>
      </c>
      <c r="I291" s="118">
        <f>단가표!J84</f>
        <v>0</v>
      </c>
      <c r="J291" s="118">
        <f t="shared" si="39"/>
        <v>0</v>
      </c>
      <c r="K291" s="118">
        <f t="shared" si="36"/>
        <v>88317</v>
      </c>
      <c r="L291" s="118">
        <f t="shared" si="36"/>
        <v>11127942</v>
      </c>
      <c r="M291" s="126">
        <v>88317</v>
      </c>
      <c r="N291" s="119" t="s">
        <v>1146</v>
      </c>
      <c r="O291" s="119" t="s">
        <v>1148</v>
      </c>
      <c r="P291" s="119" t="s">
        <v>1631</v>
      </c>
      <c r="Q291" s="119" t="s">
        <v>288</v>
      </c>
      <c r="R291" s="133">
        <f t="shared" si="35"/>
        <v>0</v>
      </c>
    </row>
    <row r="292" spans="1:18" ht="20.100000000000001" customHeight="1">
      <c r="A292" s="117" t="s">
        <v>2236</v>
      </c>
      <c r="B292" s="117" t="s">
        <v>1155</v>
      </c>
      <c r="C292" s="126">
        <v>24</v>
      </c>
      <c r="D292" s="117" t="s">
        <v>2234</v>
      </c>
      <c r="E292" s="118">
        <f>단가표!F85</f>
        <v>0</v>
      </c>
      <c r="F292" s="118">
        <f t="shared" si="37"/>
        <v>0</v>
      </c>
      <c r="G292" s="118">
        <f>단가표!H85</f>
        <v>114656</v>
      </c>
      <c r="H292" s="118">
        <f t="shared" si="38"/>
        <v>2751744</v>
      </c>
      <c r="I292" s="118">
        <f>단가표!J85</f>
        <v>0</v>
      </c>
      <c r="J292" s="118">
        <f t="shared" si="39"/>
        <v>0</v>
      </c>
      <c r="K292" s="118">
        <f t="shared" si="36"/>
        <v>114656</v>
      </c>
      <c r="L292" s="118">
        <f t="shared" si="36"/>
        <v>2751744</v>
      </c>
      <c r="M292" s="126">
        <v>114656</v>
      </c>
      <c r="N292" s="119" t="s">
        <v>1146</v>
      </c>
      <c r="O292" s="119" t="s">
        <v>1148</v>
      </c>
      <c r="P292" s="119" t="s">
        <v>1631</v>
      </c>
      <c r="Q292" s="119" t="s">
        <v>290</v>
      </c>
      <c r="R292" s="133">
        <f t="shared" si="35"/>
        <v>0</v>
      </c>
    </row>
    <row r="293" spans="1:18" ht="20.100000000000001" customHeight="1">
      <c r="A293" s="117" t="s">
        <v>1012</v>
      </c>
      <c r="B293" s="117" t="s">
        <v>1155</v>
      </c>
      <c r="C293" s="126">
        <v>0</v>
      </c>
      <c r="D293" s="117" t="s">
        <v>1429</v>
      </c>
      <c r="E293" s="118">
        <f>단가표!F41</f>
        <v>0</v>
      </c>
      <c r="F293" s="118">
        <f t="shared" si="37"/>
        <v>0</v>
      </c>
      <c r="G293" s="118">
        <f>단가표!H41</f>
        <v>0</v>
      </c>
      <c r="H293" s="118">
        <f t="shared" si="38"/>
        <v>0</v>
      </c>
      <c r="I293" s="118">
        <f>단가표!J41</f>
        <v>0</v>
      </c>
      <c r="J293" s="118">
        <f t="shared" si="39"/>
        <v>0</v>
      </c>
      <c r="K293" s="118">
        <f t="shared" si="36"/>
        <v>0</v>
      </c>
      <c r="L293" s="118">
        <f t="shared" si="36"/>
        <v>0</v>
      </c>
      <c r="M293" s="126">
        <v>0</v>
      </c>
      <c r="N293" s="119" t="s">
        <v>1146</v>
      </c>
      <c r="O293" s="119" t="s">
        <v>1148</v>
      </c>
      <c r="P293" s="119" t="s">
        <v>1631</v>
      </c>
      <c r="Q293" s="119" t="s">
        <v>292</v>
      </c>
      <c r="R293" s="133">
        <f t="shared" si="35"/>
        <v>0</v>
      </c>
    </row>
    <row r="294" spans="1:18" ht="20.100000000000001" customHeight="1">
      <c r="A294" s="117" t="s">
        <v>2237</v>
      </c>
      <c r="B294" s="117" t="s">
        <v>296</v>
      </c>
      <c r="C294" s="126">
        <v>8</v>
      </c>
      <c r="D294" s="117" t="s">
        <v>222</v>
      </c>
      <c r="E294" s="118">
        <f>단가표!F555</f>
        <v>386700</v>
      </c>
      <c r="F294" s="118">
        <f t="shared" si="37"/>
        <v>3093600</v>
      </c>
      <c r="G294" s="118">
        <f>단가표!H555</f>
        <v>66713</v>
      </c>
      <c r="H294" s="118">
        <f t="shared" si="38"/>
        <v>533704</v>
      </c>
      <c r="I294" s="118">
        <f>단가표!J555</f>
        <v>2001</v>
      </c>
      <c r="J294" s="118">
        <f t="shared" si="39"/>
        <v>16008</v>
      </c>
      <c r="K294" s="118">
        <f t="shared" si="36"/>
        <v>455414</v>
      </c>
      <c r="L294" s="118">
        <f t="shared" si="36"/>
        <v>3643312</v>
      </c>
      <c r="M294" s="126">
        <v>455414</v>
      </c>
      <c r="N294" s="119" t="s">
        <v>1146</v>
      </c>
      <c r="O294" s="119" t="s">
        <v>1148</v>
      </c>
      <c r="P294" s="119" t="s">
        <v>1631</v>
      </c>
      <c r="Q294" s="119" t="s">
        <v>294</v>
      </c>
      <c r="R294" s="133">
        <f t="shared" si="35"/>
        <v>0</v>
      </c>
    </row>
    <row r="295" spans="1:18" ht="20.100000000000001" customHeight="1">
      <c r="A295" s="117" t="s">
        <v>1013</v>
      </c>
      <c r="B295" s="117" t="s">
        <v>299</v>
      </c>
      <c r="C295" s="126">
        <v>2</v>
      </c>
      <c r="D295" s="117" t="s">
        <v>2013</v>
      </c>
      <c r="E295" s="118">
        <f>단가표!F709</f>
        <v>57450</v>
      </c>
      <c r="F295" s="118">
        <f t="shared" si="37"/>
        <v>114900</v>
      </c>
      <c r="G295" s="118">
        <f>단가표!H709</f>
        <v>1011</v>
      </c>
      <c r="H295" s="118">
        <f t="shared" si="38"/>
        <v>2022</v>
      </c>
      <c r="I295" s="118">
        <f>단가표!J709</f>
        <v>0</v>
      </c>
      <c r="J295" s="118">
        <f t="shared" si="39"/>
        <v>0</v>
      </c>
      <c r="K295" s="118">
        <f t="shared" si="36"/>
        <v>58461</v>
      </c>
      <c r="L295" s="118">
        <f t="shared" si="36"/>
        <v>116922</v>
      </c>
      <c r="M295" s="126">
        <v>58461</v>
      </c>
      <c r="N295" s="119" t="s">
        <v>1146</v>
      </c>
      <c r="O295" s="119" t="s">
        <v>1148</v>
      </c>
      <c r="P295" s="119" t="s">
        <v>1631</v>
      </c>
      <c r="Q295" s="119" t="s">
        <v>297</v>
      </c>
      <c r="R295" s="133">
        <f t="shared" si="35"/>
        <v>0</v>
      </c>
    </row>
    <row r="296" spans="1:18" s="122" customFormat="1" ht="20.100000000000001" customHeight="1">
      <c r="A296" s="120" t="s">
        <v>2021</v>
      </c>
      <c r="B296" s="120"/>
      <c r="C296" s="127"/>
      <c r="D296" s="120"/>
      <c r="E296" s="121"/>
      <c r="F296" s="121">
        <f>SUM(F115:F295)</f>
        <v>4275702887</v>
      </c>
      <c r="G296" s="121"/>
      <c r="H296" s="121">
        <f>SUM(H115:H295)</f>
        <v>3205429366</v>
      </c>
      <c r="I296" s="121"/>
      <c r="J296" s="121">
        <f>SUM(J115:J295)</f>
        <v>143696023</v>
      </c>
      <c r="K296" s="121">
        <f t="shared" si="36"/>
        <v>0</v>
      </c>
      <c r="L296" s="121">
        <f t="shared" si="36"/>
        <v>7624828276</v>
      </c>
      <c r="M296" s="126">
        <v>0</v>
      </c>
      <c r="N296" s="122" t="s">
        <v>1146</v>
      </c>
      <c r="O296" s="122" t="s">
        <v>1148</v>
      </c>
      <c r="P296" s="122" t="s">
        <v>1631</v>
      </c>
      <c r="R296" s="133">
        <f t="shared" si="35"/>
        <v>0</v>
      </c>
    </row>
    <row r="297" spans="1:18" s="116" customFormat="1" ht="20.100000000000001" customHeight="1">
      <c r="A297" s="114" t="s">
        <v>2238</v>
      </c>
      <c r="B297" s="114"/>
      <c r="C297" s="125"/>
      <c r="D297" s="114"/>
      <c r="E297" s="115"/>
      <c r="F297" s="115"/>
      <c r="G297" s="115"/>
      <c r="H297" s="115"/>
      <c r="I297" s="115"/>
      <c r="J297" s="115"/>
      <c r="K297" s="115">
        <f t="shared" si="36"/>
        <v>0</v>
      </c>
      <c r="L297" s="115">
        <f t="shared" si="36"/>
        <v>0</v>
      </c>
      <c r="M297" s="126"/>
      <c r="N297" s="116" t="s">
        <v>1146</v>
      </c>
      <c r="O297" s="116" t="s">
        <v>1148</v>
      </c>
      <c r="P297" s="116" t="s">
        <v>300</v>
      </c>
      <c r="R297" s="133">
        <f t="shared" si="35"/>
        <v>0</v>
      </c>
    </row>
    <row r="298" spans="1:18" ht="20.100000000000001" customHeight="1">
      <c r="A298" s="117" t="s">
        <v>1014</v>
      </c>
      <c r="B298" s="117" t="s">
        <v>1155</v>
      </c>
      <c r="C298" s="126">
        <v>0</v>
      </c>
      <c r="D298" s="117" t="s">
        <v>1429</v>
      </c>
      <c r="E298" s="118">
        <f>단가표!F23</f>
        <v>0</v>
      </c>
      <c r="F298" s="118">
        <f t="shared" ref="F298:F329" si="40">IF(ISERROR(TRUNC($C298*E298)),,(TRUNC($C298*E298)))</f>
        <v>0</v>
      </c>
      <c r="G298" s="118">
        <f>단가표!H23</f>
        <v>0</v>
      </c>
      <c r="H298" s="118">
        <f t="shared" ref="H298:H329" si="41">IF(ISERROR(TRUNC($C298*G298)),,(TRUNC($C298*G298)))</f>
        <v>0</v>
      </c>
      <c r="I298" s="118">
        <f>단가표!J23</f>
        <v>0</v>
      </c>
      <c r="J298" s="118">
        <f t="shared" ref="J298:J329" si="42">IF(ISERROR(TRUNC($C298*I298)),,(TRUNC($C298*I298)))</f>
        <v>0</v>
      </c>
      <c r="K298" s="118">
        <f t="shared" si="36"/>
        <v>0</v>
      </c>
      <c r="L298" s="118">
        <f t="shared" si="36"/>
        <v>0</v>
      </c>
      <c r="M298" s="126"/>
      <c r="N298" s="119" t="s">
        <v>1146</v>
      </c>
      <c r="O298" s="119" t="s">
        <v>1148</v>
      </c>
      <c r="P298" s="119" t="s">
        <v>300</v>
      </c>
      <c r="Q298" s="119" t="s">
        <v>301</v>
      </c>
      <c r="R298" s="133">
        <f t="shared" si="35"/>
        <v>0</v>
      </c>
    </row>
    <row r="299" spans="1:18" ht="20.100000000000001" customHeight="1">
      <c r="A299" s="117" t="s">
        <v>2239</v>
      </c>
      <c r="B299" s="117" t="s">
        <v>2240</v>
      </c>
      <c r="C299" s="126">
        <v>15687.66</v>
      </c>
      <c r="D299" s="117" t="s">
        <v>1479</v>
      </c>
      <c r="E299" s="118">
        <f>단가표!F602</f>
        <v>9234</v>
      </c>
      <c r="F299" s="118">
        <f t="shared" si="40"/>
        <v>144859852</v>
      </c>
      <c r="G299" s="118">
        <f>단가표!H602</f>
        <v>22829</v>
      </c>
      <c r="H299" s="118">
        <f t="shared" si="41"/>
        <v>358133590</v>
      </c>
      <c r="I299" s="118">
        <f>단가표!J602</f>
        <v>1237</v>
      </c>
      <c r="J299" s="118">
        <f t="shared" si="42"/>
        <v>19405635</v>
      </c>
      <c r="K299" s="118">
        <f t="shared" si="36"/>
        <v>33300</v>
      </c>
      <c r="L299" s="118">
        <f t="shared" si="36"/>
        <v>522399077</v>
      </c>
      <c r="M299" s="126">
        <v>33300</v>
      </c>
      <c r="N299" s="119" t="s">
        <v>1146</v>
      </c>
      <c r="O299" s="119" t="s">
        <v>1148</v>
      </c>
      <c r="P299" s="119" t="s">
        <v>300</v>
      </c>
      <c r="Q299" s="119" t="s">
        <v>303</v>
      </c>
      <c r="R299" s="133">
        <f t="shared" si="35"/>
        <v>0</v>
      </c>
    </row>
    <row r="300" spans="1:18" ht="20.100000000000001" customHeight="1">
      <c r="A300" s="117" t="s">
        <v>2241</v>
      </c>
      <c r="B300" s="117" t="s">
        <v>308</v>
      </c>
      <c r="C300" s="126">
        <v>16722.29</v>
      </c>
      <c r="D300" s="117" t="s">
        <v>1479</v>
      </c>
      <c r="E300" s="118">
        <f>단가표!F601</f>
        <v>1646</v>
      </c>
      <c r="F300" s="118">
        <f t="shared" si="40"/>
        <v>27524889</v>
      </c>
      <c r="G300" s="118">
        <f>단가표!H601</f>
        <v>2037</v>
      </c>
      <c r="H300" s="118">
        <f t="shared" si="41"/>
        <v>34063304</v>
      </c>
      <c r="I300" s="118">
        <f>단가표!J601</f>
        <v>114</v>
      </c>
      <c r="J300" s="118">
        <f t="shared" si="42"/>
        <v>1906341</v>
      </c>
      <c r="K300" s="118">
        <f t="shared" si="36"/>
        <v>3797</v>
      </c>
      <c r="L300" s="118">
        <f t="shared" si="36"/>
        <v>63494534</v>
      </c>
      <c r="M300" s="126">
        <v>3797</v>
      </c>
      <c r="N300" s="119" t="s">
        <v>1146</v>
      </c>
      <c r="O300" s="119" t="s">
        <v>1148</v>
      </c>
      <c r="P300" s="119" t="s">
        <v>300</v>
      </c>
      <c r="Q300" s="119" t="s">
        <v>306</v>
      </c>
      <c r="R300" s="133">
        <f t="shared" si="35"/>
        <v>0</v>
      </c>
    </row>
    <row r="301" spans="1:18" ht="20.100000000000001" customHeight="1">
      <c r="A301" s="117" t="s">
        <v>2239</v>
      </c>
      <c r="B301" s="117" t="s">
        <v>2242</v>
      </c>
      <c r="C301" s="126">
        <v>2.92</v>
      </c>
      <c r="D301" s="117" t="s">
        <v>1479</v>
      </c>
      <c r="E301" s="118">
        <f>단가표!F603</f>
        <v>34437</v>
      </c>
      <c r="F301" s="118">
        <f t="shared" si="40"/>
        <v>100556</v>
      </c>
      <c r="G301" s="118">
        <f>단가표!H603</f>
        <v>116999</v>
      </c>
      <c r="H301" s="118">
        <f t="shared" si="41"/>
        <v>341637</v>
      </c>
      <c r="I301" s="118">
        <f>단가표!J603</f>
        <v>6341</v>
      </c>
      <c r="J301" s="118">
        <f t="shared" si="42"/>
        <v>18515</v>
      </c>
      <c r="K301" s="118">
        <f t="shared" si="36"/>
        <v>157777</v>
      </c>
      <c r="L301" s="118">
        <f t="shared" si="36"/>
        <v>460708</v>
      </c>
      <c r="M301" s="126">
        <v>157777</v>
      </c>
      <c r="N301" s="119" t="s">
        <v>1146</v>
      </c>
      <c r="O301" s="119" t="s">
        <v>1148</v>
      </c>
      <c r="P301" s="119" t="s">
        <v>300</v>
      </c>
      <c r="Q301" s="119" t="s">
        <v>309</v>
      </c>
      <c r="R301" s="133">
        <f t="shared" si="35"/>
        <v>0</v>
      </c>
    </row>
    <row r="302" spans="1:18" ht="20.100000000000001" customHeight="1">
      <c r="A302" s="117" t="s">
        <v>1015</v>
      </c>
      <c r="B302" s="117" t="s">
        <v>1016</v>
      </c>
      <c r="C302" s="126">
        <v>1268</v>
      </c>
      <c r="D302" s="117" t="s">
        <v>2243</v>
      </c>
      <c r="E302" s="118">
        <f>단가표!F598</f>
        <v>3448</v>
      </c>
      <c r="F302" s="118">
        <f t="shared" si="40"/>
        <v>4372064</v>
      </c>
      <c r="G302" s="118">
        <f>단가표!H598</f>
        <v>15043</v>
      </c>
      <c r="H302" s="118">
        <f t="shared" si="41"/>
        <v>19074524</v>
      </c>
      <c r="I302" s="118">
        <f>단가표!J598</f>
        <v>10239</v>
      </c>
      <c r="J302" s="118">
        <f t="shared" si="42"/>
        <v>12983052</v>
      </c>
      <c r="K302" s="118">
        <f t="shared" si="36"/>
        <v>28730</v>
      </c>
      <c r="L302" s="118">
        <f t="shared" si="36"/>
        <v>36429640</v>
      </c>
      <c r="M302" s="126">
        <v>28730</v>
      </c>
      <c r="N302" s="119" t="s">
        <v>1146</v>
      </c>
      <c r="O302" s="119" t="s">
        <v>1148</v>
      </c>
      <c r="P302" s="119" t="s">
        <v>300</v>
      </c>
      <c r="Q302" s="119" t="s">
        <v>311</v>
      </c>
      <c r="R302" s="133">
        <f t="shared" si="35"/>
        <v>0</v>
      </c>
    </row>
    <row r="303" spans="1:18" ht="20.100000000000001" customHeight="1">
      <c r="A303" s="117" t="s">
        <v>2244</v>
      </c>
      <c r="B303" s="117" t="s">
        <v>1155</v>
      </c>
      <c r="C303" s="126">
        <v>1910.87</v>
      </c>
      <c r="D303" s="117" t="s">
        <v>1156</v>
      </c>
      <c r="E303" s="118">
        <f>단가표!F609</f>
        <v>0</v>
      </c>
      <c r="F303" s="118">
        <f t="shared" si="40"/>
        <v>0</v>
      </c>
      <c r="G303" s="118">
        <f>단가표!H609</f>
        <v>12109</v>
      </c>
      <c r="H303" s="118">
        <f t="shared" si="41"/>
        <v>23138724</v>
      </c>
      <c r="I303" s="118">
        <f>단가표!J609</f>
        <v>0</v>
      </c>
      <c r="J303" s="118">
        <f t="shared" si="42"/>
        <v>0</v>
      </c>
      <c r="K303" s="118">
        <f t="shared" si="36"/>
        <v>12109</v>
      </c>
      <c r="L303" s="118">
        <f t="shared" si="36"/>
        <v>23138724</v>
      </c>
      <c r="M303" s="126">
        <v>12109</v>
      </c>
      <c r="N303" s="119" t="s">
        <v>1146</v>
      </c>
      <c r="O303" s="119" t="s">
        <v>1148</v>
      </c>
      <c r="P303" s="119" t="s">
        <v>300</v>
      </c>
      <c r="Q303" s="119" t="s">
        <v>315</v>
      </c>
      <c r="R303" s="133">
        <f t="shared" si="35"/>
        <v>0</v>
      </c>
    </row>
    <row r="304" spans="1:18" ht="20.100000000000001" customHeight="1">
      <c r="A304" s="117" t="s">
        <v>1017</v>
      </c>
      <c r="B304" s="117" t="s">
        <v>1018</v>
      </c>
      <c r="C304" s="126">
        <v>147</v>
      </c>
      <c r="D304" s="117" t="s">
        <v>2243</v>
      </c>
      <c r="E304" s="118">
        <f>단가표!F308</f>
        <v>4808</v>
      </c>
      <c r="F304" s="118">
        <f t="shared" si="40"/>
        <v>706776</v>
      </c>
      <c r="G304" s="118">
        <f>단가표!H308</f>
        <v>46939</v>
      </c>
      <c r="H304" s="118">
        <f t="shared" si="41"/>
        <v>6900033</v>
      </c>
      <c r="I304" s="118">
        <f>단가표!J308</f>
        <v>21081</v>
      </c>
      <c r="J304" s="118">
        <f t="shared" si="42"/>
        <v>3098907</v>
      </c>
      <c r="K304" s="118">
        <f t="shared" si="36"/>
        <v>72828</v>
      </c>
      <c r="L304" s="118">
        <f t="shared" si="36"/>
        <v>10705716</v>
      </c>
      <c r="M304" s="126">
        <v>72828</v>
      </c>
      <c r="N304" s="119" t="s">
        <v>1146</v>
      </c>
      <c r="O304" s="119" t="s">
        <v>1148</v>
      </c>
      <c r="P304" s="119" t="s">
        <v>300</v>
      </c>
      <c r="Q304" s="119" t="s">
        <v>317</v>
      </c>
      <c r="R304" s="133">
        <f t="shared" si="35"/>
        <v>0</v>
      </c>
    </row>
    <row r="305" spans="1:18" ht="20.100000000000001" customHeight="1">
      <c r="A305" s="117" t="s">
        <v>1017</v>
      </c>
      <c r="B305" s="117" t="s">
        <v>1019</v>
      </c>
      <c r="C305" s="126">
        <v>67</v>
      </c>
      <c r="D305" s="117" t="s">
        <v>2243</v>
      </c>
      <c r="E305" s="118">
        <f>단가표!F309</f>
        <v>5222</v>
      </c>
      <c r="F305" s="118">
        <f t="shared" si="40"/>
        <v>349874</v>
      </c>
      <c r="G305" s="118">
        <f>단가표!H309</f>
        <v>50994</v>
      </c>
      <c r="H305" s="118">
        <f t="shared" si="41"/>
        <v>3416598</v>
      </c>
      <c r="I305" s="118">
        <f>단가표!J309</f>
        <v>22900</v>
      </c>
      <c r="J305" s="118">
        <f t="shared" si="42"/>
        <v>1534300</v>
      </c>
      <c r="K305" s="118">
        <f t="shared" si="36"/>
        <v>79116</v>
      </c>
      <c r="L305" s="118">
        <f t="shared" si="36"/>
        <v>5300772</v>
      </c>
      <c r="M305" s="126">
        <v>79116</v>
      </c>
      <c r="N305" s="119" t="s">
        <v>1146</v>
      </c>
      <c r="O305" s="119" t="s">
        <v>1148</v>
      </c>
      <c r="P305" s="119" t="s">
        <v>300</v>
      </c>
      <c r="Q305" s="119" t="s">
        <v>320</v>
      </c>
      <c r="R305" s="133">
        <f t="shared" si="35"/>
        <v>0</v>
      </c>
    </row>
    <row r="306" spans="1:18" ht="20.100000000000001" customHeight="1">
      <c r="A306" s="117" t="s">
        <v>1017</v>
      </c>
      <c r="B306" s="117" t="s">
        <v>1020</v>
      </c>
      <c r="C306" s="126">
        <v>118</v>
      </c>
      <c r="D306" s="117" t="s">
        <v>2243</v>
      </c>
      <c r="E306" s="118">
        <f>단가표!F310</f>
        <v>5676</v>
      </c>
      <c r="F306" s="118">
        <f t="shared" si="40"/>
        <v>669768</v>
      </c>
      <c r="G306" s="118">
        <f>단가표!H310</f>
        <v>55408</v>
      </c>
      <c r="H306" s="118">
        <f t="shared" si="41"/>
        <v>6538144</v>
      </c>
      <c r="I306" s="118">
        <f>단가표!J310</f>
        <v>24889</v>
      </c>
      <c r="J306" s="118">
        <f t="shared" si="42"/>
        <v>2936902</v>
      </c>
      <c r="K306" s="118">
        <f t="shared" si="36"/>
        <v>85973</v>
      </c>
      <c r="L306" s="118">
        <f t="shared" si="36"/>
        <v>10144814</v>
      </c>
      <c r="M306" s="127">
        <v>85973</v>
      </c>
      <c r="N306" s="119" t="s">
        <v>1146</v>
      </c>
      <c r="O306" s="119" t="s">
        <v>1148</v>
      </c>
      <c r="P306" s="119" t="s">
        <v>300</v>
      </c>
      <c r="Q306" s="119" t="s">
        <v>322</v>
      </c>
      <c r="R306" s="133">
        <f t="shared" si="35"/>
        <v>0</v>
      </c>
    </row>
    <row r="307" spans="1:18" ht="20.100000000000001" customHeight="1">
      <c r="A307" s="117" t="s">
        <v>1017</v>
      </c>
      <c r="B307" s="117" t="s">
        <v>1021</v>
      </c>
      <c r="C307" s="126">
        <v>14</v>
      </c>
      <c r="D307" s="117" t="s">
        <v>2243</v>
      </c>
      <c r="E307" s="118">
        <f>단가표!F311</f>
        <v>6253</v>
      </c>
      <c r="F307" s="118">
        <f t="shared" si="40"/>
        <v>87542</v>
      </c>
      <c r="G307" s="118">
        <f>단가표!H311</f>
        <v>61051</v>
      </c>
      <c r="H307" s="118">
        <f t="shared" si="41"/>
        <v>854714</v>
      </c>
      <c r="I307" s="118">
        <f>단가표!J311</f>
        <v>27420</v>
      </c>
      <c r="J307" s="118">
        <f t="shared" si="42"/>
        <v>383880</v>
      </c>
      <c r="K307" s="118">
        <f t="shared" si="36"/>
        <v>94724</v>
      </c>
      <c r="L307" s="118">
        <f t="shared" si="36"/>
        <v>1326136</v>
      </c>
      <c r="M307" s="125">
        <v>94724</v>
      </c>
      <c r="N307" s="119" t="s">
        <v>1146</v>
      </c>
      <c r="O307" s="119" t="s">
        <v>1148</v>
      </c>
      <c r="P307" s="119" t="s">
        <v>300</v>
      </c>
      <c r="Q307" s="119" t="s">
        <v>324</v>
      </c>
      <c r="R307" s="133">
        <f t="shared" si="35"/>
        <v>0</v>
      </c>
    </row>
    <row r="308" spans="1:18" ht="20.100000000000001" customHeight="1">
      <c r="A308" s="117" t="s">
        <v>1022</v>
      </c>
      <c r="B308" s="117" t="s">
        <v>328</v>
      </c>
      <c r="C308" s="126">
        <v>855</v>
      </c>
      <c r="D308" s="117" t="s">
        <v>2243</v>
      </c>
      <c r="E308" s="118">
        <f>단가표!F198</f>
        <v>2369</v>
      </c>
      <c r="F308" s="118">
        <f t="shared" si="40"/>
        <v>2025495</v>
      </c>
      <c r="G308" s="118">
        <f>단가표!H198</f>
        <v>9682</v>
      </c>
      <c r="H308" s="118">
        <f t="shared" si="41"/>
        <v>8278110</v>
      </c>
      <c r="I308" s="118">
        <f>단가표!J198</f>
        <v>9409</v>
      </c>
      <c r="J308" s="118">
        <f t="shared" si="42"/>
        <v>8044695</v>
      </c>
      <c r="K308" s="118">
        <f t="shared" si="36"/>
        <v>21460</v>
      </c>
      <c r="L308" s="118">
        <f t="shared" si="36"/>
        <v>18348300</v>
      </c>
      <c r="M308" s="126">
        <v>21460</v>
      </c>
      <c r="N308" s="119" t="s">
        <v>1146</v>
      </c>
      <c r="O308" s="119" t="s">
        <v>1148</v>
      </c>
      <c r="P308" s="119" t="s">
        <v>300</v>
      </c>
      <c r="Q308" s="119" t="s">
        <v>326</v>
      </c>
      <c r="R308" s="133">
        <f t="shared" si="35"/>
        <v>0</v>
      </c>
    </row>
    <row r="309" spans="1:18" ht="20.100000000000001" customHeight="1">
      <c r="A309" s="117" t="s">
        <v>1022</v>
      </c>
      <c r="B309" s="117" t="s">
        <v>330</v>
      </c>
      <c r="C309" s="126">
        <v>67</v>
      </c>
      <c r="D309" s="117" t="s">
        <v>2243</v>
      </c>
      <c r="E309" s="118">
        <f>단가표!F199</f>
        <v>3224</v>
      </c>
      <c r="F309" s="118">
        <f t="shared" si="40"/>
        <v>216008</v>
      </c>
      <c r="G309" s="118">
        <f>단가표!H199</f>
        <v>13189</v>
      </c>
      <c r="H309" s="118">
        <f t="shared" si="41"/>
        <v>883663</v>
      </c>
      <c r="I309" s="118">
        <f>단가표!J199</f>
        <v>12930</v>
      </c>
      <c r="J309" s="118">
        <f t="shared" si="42"/>
        <v>866310</v>
      </c>
      <c r="K309" s="118">
        <f t="shared" si="36"/>
        <v>29343</v>
      </c>
      <c r="L309" s="118">
        <f t="shared" si="36"/>
        <v>1965981</v>
      </c>
      <c r="M309" s="126">
        <v>29343</v>
      </c>
      <c r="N309" s="119" t="s">
        <v>1146</v>
      </c>
      <c r="O309" s="119" t="s">
        <v>1148</v>
      </c>
      <c r="P309" s="119" t="s">
        <v>300</v>
      </c>
      <c r="Q309" s="119" t="s">
        <v>329</v>
      </c>
      <c r="R309" s="133">
        <f t="shared" si="35"/>
        <v>0</v>
      </c>
    </row>
    <row r="310" spans="1:18" ht="20.100000000000001" customHeight="1">
      <c r="A310" s="117" t="s">
        <v>2245</v>
      </c>
      <c r="B310" s="117" t="s">
        <v>333</v>
      </c>
      <c r="C310" s="126">
        <v>2</v>
      </c>
      <c r="D310" s="117" t="s">
        <v>2243</v>
      </c>
      <c r="E310" s="118">
        <f>단가표!F312</f>
        <v>12748</v>
      </c>
      <c r="F310" s="118">
        <f t="shared" si="40"/>
        <v>25496</v>
      </c>
      <c r="G310" s="118">
        <f>단가표!H312</f>
        <v>133140</v>
      </c>
      <c r="H310" s="118">
        <f t="shared" si="41"/>
        <v>266280</v>
      </c>
      <c r="I310" s="118">
        <f>단가표!J312</f>
        <v>55901</v>
      </c>
      <c r="J310" s="118">
        <f t="shared" si="42"/>
        <v>111802</v>
      </c>
      <c r="K310" s="118">
        <f t="shared" si="36"/>
        <v>201789</v>
      </c>
      <c r="L310" s="118">
        <f t="shared" si="36"/>
        <v>403578</v>
      </c>
      <c r="M310" s="126">
        <v>201789</v>
      </c>
      <c r="N310" s="119" t="s">
        <v>1146</v>
      </c>
      <c r="O310" s="119" t="s">
        <v>1148</v>
      </c>
      <c r="P310" s="119" t="s">
        <v>300</v>
      </c>
      <c r="Q310" s="119" t="s">
        <v>331</v>
      </c>
      <c r="R310" s="133">
        <f t="shared" si="35"/>
        <v>0</v>
      </c>
    </row>
    <row r="311" spans="1:18" ht="20.100000000000001" customHeight="1">
      <c r="A311" s="117" t="s">
        <v>2245</v>
      </c>
      <c r="B311" s="117" t="s">
        <v>335</v>
      </c>
      <c r="C311" s="126">
        <v>99</v>
      </c>
      <c r="D311" s="117" t="s">
        <v>2243</v>
      </c>
      <c r="E311" s="118">
        <f>단가표!F564</f>
        <v>14796</v>
      </c>
      <c r="F311" s="118">
        <f t="shared" si="40"/>
        <v>1464804</v>
      </c>
      <c r="G311" s="118">
        <f>단가표!H564</f>
        <v>154816</v>
      </c>
      <c r="H311" s="118">
        <f t="shared" si="41"/>
        <v>15326784</v>
      </c>
      <c r="I311" s="118">
        <f>단가표!J564</f>
        <v>64879</v>
      </c>
      <c r="J311" s="118">
        <f t="shared" si="42"/>
        <v>6423021</v>
      </c>
      <c r="K311" s="118">
        <f t="shared" si="36"/>
        <v>234491</v>
      </c>
      <c r="L311" s="118">
        <f t="shared" si="36"/>
        <v>23214609</v>
      </c>
      <c r="M311" s="126">
        <v>234491</v>
      </c>
      <c r="N311" s="119" t="s">
        <v>1146</v>
      </c>
      <c r="O311" s="119" t="s">
        <v>1148</v>
      </c>
      <c r="P311" s="119" t="s">
        <v>300</v>
      </c>
      <c r="Q311" s="119" t="s">
        <v>334</v>
      </c>
      <c r="R311" s="133">
        <f t="shared" si="35"/>
        <v>0</v>
      </c>
    </row>
    <row r="312" spans="1:18" ht="20.100000000000001" customHeight="1">
      <c r="A312" s="117" t="s">
        <v>2245</v>
      </c>
      <c r="B312" s="117" t="s">
        <v>337</v>
      </c>
      <c r="C312" s="126">
        <v>10</v>
      </c>
      <c r="D312" s="117" t="s">
        <v>2243</v>
      </c>
      <c r="E312" s="118">
        <f>단가표!F565</f>
        <v>17653</v>
      </c>
      <c r="F312" s="118">
        <f t="shared" si="40"/>
        <v>176530</v>
      </c>
      <c r="G312" s="118">
        <f>단가표!H565</f>
        <v>185115</v>
      </c>
      <c r="H312" s="118">
        <f t="shared" si="41"/>
        <v>1851150</v>
      </c>
      <c r="I312" s="118">
        <f>단가표!J565</f>
        <v>77404</v>
      </c>
      <c r="J312" s="118">
        <f t="shared" si="42"/>
        <v>774040</v>
      </c>
      <c r="K312" s="118">
        <f t="shared" si="36"/>
        <v>280172</v>
      </c>
      <c r="L312" s="118">
        <f t="shared" si="36"/>
        <v>2801720</v>
      </c>
      <c r="M312" s="126">
        <v>280172</v>
      </c>
      <c r="N312" s="119" t="s">
        <v>1146</v>
      </c>
      <c r="O312" s="119" t="s">
        <v>1148</v>
      </c>
      <c r="P312" s="119" t="s">
        <v>300</v>
      </c>
      <c r="Q312" s="119" t="s">
        <v>336</v>
      </c>
      <c r="R312" s="133">
        <f t="shared" si="35"/>
        <v>0</v>
      </c>
    </row>
    <row r="313" spans="1:18" ht="20.100000000000001" customHeight="1">
      <c r="A313" s="117" t="s">
        <v>2245</v>
      </c>
      <c r="B313" s="117" t="s">
        <v>339</v>
      </c>
      <c r="C313" s="126">
        <v>18</v>
      </c>
      <c r="D313" s="117" t="s">
        <v>2243</v>
      </c>
      <c r="E313" s="118">
        <f>단가표!F313</f>
        <v>10769</v>
      </c>
      <c r="F313" s="118">
        <f t="shared" si="40"/>
        <v>193842</v>
      </c>
      <c r="G313" s="118">
        <f>단가표!H313</f>
        <v>112468</v>
      </c>
      <c r="H313" s="118">
        <f t="shared" si="41"/>
        <v>2024424</v>
      </c>
      <c r="I313" s="118">
        <f>단가표!J313</f>
        <v>47220</v>
      </c>
      <c r="J313" s="118">
        <f t="shared" si="42"/>
        <v>849960</v>
      </c>
      <c r="K313" s="118">
        <f t="shared" si="36"/>
        <v>170457</v>
      </c>
      <c r="L313" s="118">
        <f t="shared" si="36"/>
        <v>3068226</v>
      </c>
      <c r="M313" s="126">
        <v>170457</v>
      </c>
      <c r="N313" s="119" t="s">
        <v>1146</v>
      </c>
      <c r="O313" s="119" t="s">
        <v>1148</v>
      </c>
      <c r="P313" s="119" t="s">
        <v>300</v>
      </c>
      <c r="Q313" s="119" t="s">
        <v>338</v>
      </c>
      <c r="R313" s="133">
        <f t="shared" si="35"/>
        <v>0</v>
      </c>
    </row>
    <row r="314" spans="1:18" ht="20.100000000000001" customHeight="1">
      <c r="A314" s="117" t="s">
        <v>2246</v>
      </c>
      <c r="B314" s="117" t="s">
        <v>2247</v>
      </c>
      <c r="C314" s="126">
        <v>4</v>
      </c>
      <c r="D314" s="117" t="s">
        <v>2243</v>
      </c>
      <c r="E314" s="118">
        <f>단가표!F214</f>
        <v>10769</v>
      </c>
      <c r="F314" s="118">
        <f t="shared" si="40"/>
        <v>43076</v>
      </c>
      <c r="G314" s="118">
        <f>단가표!H214</f>
        <v>112468</v>
      </c>
      <c r="H314" s="118">
        <f t="shared" si="41"/>
        <v>449872</v>
      </c>
      <c r="I314" s="118">
        <f>단가표!J214</f>
        <v>47220</v>
      </c>
      <c r="J314" s="118">
        <f t="shared" si="42"/>
        <v>188880</v>
      </c>
      <c r="K314" s="118">
        <f t="shared" si="36"/>
        <v>170457</v>
      </c>
      <c r="L314" s="118">
        <f t="shared" si="36"/>
        <v>681828</v>
      </c>
      <c r="M314" s="126">
        <v>170457</v>
      </c>
      <c r="N314" s="119" t="s">
        <v>1146</v>
      </c>
      <c r="O314" s="119" t="s">
        <v>1148</v>
      </c>
      <c r="P314" s="119" t="s">
        <v>300</v>
      </c>
      <c r="Q314" s="119" t="s">
        <v>340</v>
      </c>
      <c r="R314" s="133">
        <f t="shared" si="35"/>
        <v>0</v>
      </c>
    </row>
    <row r="315" spans="1:18" ht="20.100000000000001" customHeight="1">
      <c r="A315" s="117" t="s">
        <v>2246</v>
      </c>
      <c r="B315" s="117" t="s">
        <v>2248</v>
      </c>
      <c r="C315" s="126">
        <v>38</v>
      </c>
      <c r="D315" s="117" t="s">
        <v>2243</v>
      </c>
      <c r="E315" s="118">
        <f>단가표!F215</f>
        <v>13168</v>
      </c>
      <c r="F315" s="118">
        <f t="shared" si="40"/>
        <v>500384</v>
      </c>
      <c r="G315" s="118">
        <f>단가표!H215</f>
        <v>137760</v>
      </c>
      <c r="H315" s="118">
        <f t="shared" si="41"/>
        <v>5234880</v>
      </c>
      <c r="I315" s="118">
        <f>단가표!J215</f>
        <v>57738</v>
      </c>
      <c r="J315" s="118">
        <f t="shared" si="42"/>
        <v>2194044</v>
      </c>
      <c r="K315" s="118">
        <f t="shared" si="36"/>
        <v>208666</v>
      </c>
      <c r="L315" s="118">
        <f t="shared" si="36"/>
        <v>7929308</v>
      </c>
      <c r="M315" s="126">
        <v>208666</v>
      </c>
      <c r="N315" s="119" t="s">
        <v>1146</v>
      </c>
      <c r="O315" s="119" t="s">
        <v>1148</v>
      </c>
      <c r="P315" s="119" t="s">
        <v>300</v>
      </c>
      <c r="Q315" s="119" t="s">
        <v>343</v>
      </c>
      <c r="R315" s="133">
        <f t="shared" si="35"/>
        <v>0</v>
      </c>
    </row>
    <row r="316" spans="1:18" ht="20.100000000000001" customHeight="1">
      <c r="A316" s="117" t="s">
        <v>2246</v>
      </c>
      <c r="B316" s="117" t="s">
        <v>2249</v>
      </c>
      <c r="C316" s="126">
        <v>2</v>
      </c>
      <c r="D316" s="117" t="s">
        <v>2243</v>
      </c>
      <c r="E316" s="118">
        <f>단가표!F216</f>
        <v>15334</v>
      </c>
      <c r="F316" s="118">
        <f t="shared" si="40"/>
        <v>30668</v>
      </c>
      <c r="G316" s="118">
        <f>단가표!H216</f>
        <v>160869</v>
      </c>
      <c r="H316" s="118">
        <f t="shared" si="41"/>
        <v>321738</v>
      </c>
      <c r="I316" s="118">
        <f>단가표!J216</f>
        <v>67240</v>
      </c>
      <c r="J316" s="118">
        <f t="shared" si="42"/>
        <v>134480</v>
      </c>
      <c r="K316" s="118">
        <f t="shared" si="36"/>
        <v>243443</v>
      </c>
      <c r="L316" s="118">
        <f t="shared" si="36"/>
        <v>486886</v>
      </c>
      <c r="M316" s="126">
        <v>243443</v>
      </c>
      <c r="N316" s="119" t="s">
        <v>1146</v>
      </c>
      <c r="O316" s="119" t="s">
        <v>1148</v>
      </c>
      <c r="P316" s="119" t="s">
        <v>300</v>
      </c>
      <c r="Q316" s="119" t="s">
        <v>345</v>
      </c>
      <c r="R316" s="133">
        <f t="shared" si="35"/>
        <v>0</v>
      </c>
    </row>
    <row r="317" spans="1:18" ht="20.100000000000001" customHeight="1">
      <c r="A317" s="117" t="s">
        <v>2246</v>
      </c>
      <c r="B317" s="117" t="s">
        <v>348</v>
      </c>
      <c r="C317" s="126">
        <v>3</v>
      </c>
      <c r="D317" s="117" t="s">
        <v>2243</v>
      </c>
      <c r="E317" s="118">
        <f>단가표!F210</f>
        <v>10769</v>
      </c>
      <c r="F317" s="118">
        <f t="shared" si="40"/>
        <v>32307</v>
      </c>
      <c r="G317" s="118">
        <f>단가표!H210</f>
        <v>112468</v>
      </c>
      <c r="H317" s="118">
        <f t="shared" si="41"/>
        <v>337404</v>
      </c>
      <c r="I317" s="118">
        <f>단가표!J210</f>
        <v>47220</v>
      </c>
      <c r="J317" s="118">
        <f t="shared" si="42"/>
        <v>141660</v>
      </c>
      <c r="K317" s="118">
        <f t="shared" si="36"/>
        <v>170457</v>
      </c>
      <c r="L317" s="118">
        <f t="shared" si="36"/>
        <v>511371</v>
      </c>
      <c r="M317" s="126">
        <v>170457</v>
      </c>
      <c r="N317" s="119" t="s">
        <v>1146</v>
      </c>
      <c r="O317" s="119" t="s">
        <v>1148</v>
      </c>
      <c r="P317" s="119" t="s">
        <v>300</v>
      </c>
      <c r="Q317" s="119" t="s">
        <v>347</v>
      </c>
      <c r="R317" s="133">
        <f t="shared" si="35"/>
        <v>0</v>
      </c>
    </row>
    <row r="318" spans="1:18" ht="20.100000000000001" customHeight="1">
      <c r="A318" s="117" t="s">
        <v>2246</v>
      </c>
      <c r="B318" s="117" t="s">
        <v>350</v>
      </c>
      <c r="C318" s="126">
        <v>4</v>
      </c>
      <c r="D318" s="117" t="s">
        <v>2243</v>
      </c>
      <c r="E318" s="118">
        <f>단가표!F211</f>
        <v>12202</v>
      </c>
      <c r="F318" s="118">
        <f t="shared" si="40"/>
        <v>48808</v>
      </c>
      <c r="G318" s="118">
        <f>단가표!H211</f>
        <v>127720</v>
      </c>
      <c r="H318" s="118">
        <f t="shared" si="41"/>
        <v>510880</v>
      </c>
      <c r="I318" s="118">
        <f>단가표!J211</f>
        <v>53505</v>
      </c>
      <c r="J318" s="118">
        <f t="shared" si="42"/>
        <v>214020</v>
      </c>
      <c r="K318" s="118">
        <f t="shared" si="36"/>
        <v>193427</v>
      </c>
      <c r="L318" s="118">
        <f t="shared" si="36"/>
        <v>773708</v>
      </c>
      <c r="M318" s="126">
        <v>193427</v>
      </c>
      <c r="N318" s="119" t="s">
        <v>1146</v>
      </c>
      <c r="O318" s="119" t="s">
        <v>1148</v>
      </c>
      <c r="P318" s="119" t="s">
        <v>300</v>
      </c>
      <c r="Q318" s="119" t="s">
        <v>349</v>
      </c>
      <c r="R318" s="133">
        <f t="shared" si="35"/>
        <v>0</v>
      </c>
    </row>
    <row r="319" spans="1:18" ht="20.100000000000001" customHeight="1">
      <c r="A319" s="117" t="s">
        <v>2246</v>
      </c>
      <c r="B319" s="117" t="s">
        <v>352</v>
      </c>
      <c r="C319" s="126">
        <v>19</v>
      </c>
      <c r="D319" s="117" t="s">
        <v>2243</v>
      </c>
      <c r="E319" s="118">
        <f>단가표!F212</f>
        <v>13168</v>
      </c>
      <c r="F319" s="118">
        <f t="shared" si="40"/>
        <v>250192</v>
      </c>
      <c r="G319" s="118">
        <f>단가표!H212</f>
        <v>137760</v>
      </c>
      <c r="H319" s="118">
        <f t="shared" si="41"/>
        <v>2617440</v>
      </c>
      <c r="I319" s="118">
        <f>단가표!J212</f>
        <v>57738</v>
      </c>
      <c r="J319" s="118">
        <f t="shared" si="42"/>
        <v>1097022</v>
      </c>
      <c r="K319" s="118">
        <f t="shared" si="36"/>
        <v>208666</v>
      </c>
      <c r="L319" s="118">
        <f t="shared" si="36"/>
        <v>3964654</v>
      </c>
      <c r="M319" s="126">
        <v>208666</v>
      </c>
      <c r="N319" s="119" t="s">
        <v>1146</v>
      </c>
      <c r="O319" s="119" t="s">
        <v>1148</v>
      </c>
      <c r="P319" s="119" t="s">
        <v>300</v>
      </c>
      <c r="Q319" s="119" t="s">
        <v>351</v>
      </c>
      <c r="R319" s="133">
        <f t="shared" si="35"/>
        <v>0</v>
      </c>
    </row>
    <row r="320" spans="1:18" ht="20.100000000000001" customHeight="1">
      <c r="A320" s="117" t="s">
        <v>2246</v>
      </c>
      <c r="B320" s="117" t="s">
        <v>354</v>
      </c>
      <c r="C320" s="126">
        <v>1</v>
      </c>
      <c r="D320" s="117" t="s">
        <v>2243</v>
      </c>
      <c r="E320" s="118">
        <f>단가표!F213</f>
        <v>15334</v>
      </c>
      <c r="F320" s="118">
        <f t="shared" si="40"/>
        <v>15334</v>
      </c>
      <c r="G320" s="118">
        <f>단가표!H213</f>
        <v>160869</v>
      </c>
      <c r="H320" s="118">
        <f t="shared" si="41"/>
        <v>160869</v>
      </c>
      <c r="I320" s="118">
        <f>단가표!J213</f>
        <v>67240</v>
      </c>
      <c r="J320" s="118">
        <f t="shared" si="42"/>
        <v>67240</v>
      </c>
      <c r="K320" s="118">
        <f t="shared" si="36"/>
        <v>243443</v>
      </c>
      <c r="L320" s="118">
        <f t="shared" si="36"/>
        <v>243443</v>
      </c>
      <c r="M320" s="126">
        <v>243443</v>
      </c>
      <c r="N320" s="119" t="s">
        <v>1146</v>
      </c>
      <c r="O320" s="119" t="s">
        <v>1148</v>
      </c>
      <c r="P320" s="119" t="s">
        <v>300</v>
      </c>
      <c r="Q320" s="119" t="s">
        <v>353</v>
      </c>
      <c r="R320" s="133">
        <f t="shared" si="35"/>
        <v>0</v>
      </c>
    </row>
    <row r="321" spans="1:18" ht="20.100000000000001" customHeight="1">
      <c r="A321" s="117" t="s">
        <v>2250</v>
      </c>
      <c r="B321" s="117" t="s">
        <v>348</v>
      </c>
      <c r="C321" s="126">
        <v>412</v>
      </c>
      <c r="D321" s="117" t="s">
        <v>2243</v>
      </c>
      <c r="E321" s="118">
        <f>단가표!F207</f>
        <v>10769</v>
      </c>
      <c r="F321" s="118">
        <f t="shared" si="40"/>
        <v>4436828</v>
      </c>
      <c r="G321" s="118">
        <f>단가표!H207</f>
        <v>112468</v>
      </c>
      <c r="H321" s="118">
        <f t="shared" si="41"/>
        <v>46336816</v>
      </c>
      <c r="I321" s="118">
        <f>단가표!J207</f>
        <v>47220</v>
      </c>
      <c r="J321" s="118">
        <f t="shared" si="42"/>
        <v>19454640</v>
      </c>
      <c r="K321" s="118">
        <f t="shared" si="36"/>
        <v>170457</v>
      </c>
      <c r="L321" s="118">
        <f t="shared" si="36"/>
        <v>70228284</v>
      </c>
      <c r="M321" s="126">
        <v>170457</v>
      </c>
      <c r="N321" s="119" t="s">
        <v>1146</v>
      </c>
      <c r="O321" s="119" t="s">
        <v>1148</v>
      </c>
      <c r="P321" s="119" t="s">
        <v>300</v>
      </c>
      <c r="Q321" s="119" t="s">
        <v>355</v>
      </c>
      <c r="R321" s="133">
        <f t="shared" si="35"/>
        <v>0</v>
      </c>
    </row>
    <row r="322" spans="1:18" ht="20.100000000000001" customHeight="1">
      <c r="A322" s="117" t="s">
        <v>2250</v>
      </c>
      <c r="B322" s="117" t="s">
        <v>352</v>
      </c>
      <c r="C322" s="126">
        <v>908</v>
      </c>
      <c r="D322" s="117" t="s">
        <v>2243</v>
      </c>
      <c r="E322" s="118">
        <f>단가표!F208</f>
        <v>13168</v>
      </c>
      <c r="F322" s="118">
        <f t="shared" si="40"/>
        <v>11956544</v>
      </c>
      <c r="G322" s="118">
        <f>단가표!H208</f>
        <v>137760</v>
      </c>
      <c r="H322" s="118">
        <f t="shared" si="41"/>
        <v>125086080</v>
      </c>
      <c r="I322" s="118">
        <f>단가표!J208</f>
        <v>57738</v>
      </c>
      <c r="J322" s="118">
        <f t="shared" si="42"/>
        <v>52426104</v>
      </c>
      <c r="K322" s="118">
        <f t="shared" si="36"/>
        <v>208666</v>
      </c>
      <c r="L322" s="118">
        <f t="shared" si="36"/>
        <v>189468728</v>
      </c>
      <c r="M322" s="126">
        <v>208666</v>
      </c>
      <c r="N322" s="119" t="s">
        <v>1146</v>
      </c>
      <c r="O322" s="119" t="s">
        <v>1148</v>
      </c>
      <c r="P322" s="119" t="s">
        <v>300</v>
      </c>
      <c r="Q322" s="119" t="s">
        <v>357</v>
      </c>
      <c r="R322" s="133">
        <f t="shared" si="35"/>
        <v>0</v>
      </c>
    </row>
    <row r="323" spans="1:18" ht="20.100000000000001" customHeight="1">
      <c r="A323" s="117" t="s">
        <v>2251</v>
      </c>
      <c r="B323" s="117" t="s">
        <v>348</v>
      </c>
      <c r="C323" s="126">
        <v>173</v>
      </c>
      <c r="D323" s="117" t="s">
        <v>2243</v>
      </c>
      <c r="E323" s="118">
        <f>단가표!F204</f>
        <v>10769</v>
      </c>
      <c r="F323" s="118">
        <f t="shared" si="40"/>
        <v>1863037</v>
      </c>
      <c r="G323" s="118">
        <f>단가표!H204</f>
        <v>112468</v>
      </c>
      <c r="H323" s="118">
        <f t="shared" si="41"/>
        <v>19456964</v>
      </c>
      <c r="I323" s="118">
        <f>단가표!J204</f>
        <v>47220</v>
      </c>
      <c r="J323" s="118">
        <f t="shared" si="42"/>
        <v>8169060</v>
      </c>
      <c r="K323" s="118">
        <f t="shared" si="36"/>
        <v>170457</v>
      </c>
      <c r="L323" s="118">
        <f t="shared" si="36"/>
        <v>29489061</v>
      </c>
      <c r="M323" s="126">
        <v>170457</v>
      </c>
      <c r="N323" s="119" t="s">
        <v>1146</v>
      </c>
      <c r="O323" s="119" t="s">
        <v>1148</v>
      </c>
      <c r="P323" s="119" t="s">
        <v>300</v>
      </c>
      <c r="Q323" s="119" t="s">
        <v>358</v>
      </c>
      <c r="R323" s="133">
        <f t="shared" ref="R323:R386" si="43">M323-K323</f>
        <v>0</v>
      </c>
    </row>
    <row r="324" spans="1:18" ht="20.100000000000001" customHeight="1">
      <c r="A324" s="117" t="s">
        <v>2251</v>
      </c>
      <c r="B324" s="117" t="s">
        <v>350</v>
      </c>
      <c r="C324" s="126">
        <v>485</v>
      </c>
      <c r="D324" s="117" t="s">
        <v>2243</v>
      </c>
      <c r="E324" s="118">
        <f>단가표!F205</f>
        <v>12202</v>
      </c>
      <c r="F324" s="118">
        <f t="shared" si="40"/>
        <v>5917970</v>
      </c>
      <c r="G324" s="118">
        <f>단가표!H205</f>
        <v>127720</v>
      </c>
      <c r="H324" s="118">
        <f t="shared" si="41"/>
        <v>61944200</v>
      </c>
      <c r="I324" s="118">
        <f>단가표!J205</f>
        <v>53505</v>
      </c>
      <c r="J324" s="118">
        <f t="shared" si="42"/>
        <v>25949925</v>
      </c>
      <c r="K324" s="118">
        <f t="shared" ref="K324:L387" si="44">SUM(E324,G324,I324)</f>
        <v>193427</v>
      </c>
      <c r="L324" s="118">
        <f t="shared" si="44"/>
        <v>93812095</v>
      </c>
      <c r="M324" s="126">
        <v>193427</v>
      </c>
      <c r="N324" s="119" t="s">
        <v>1146</v>
      </c>
      <c r="O324" s="119" t="s">
        <v>1148</v>
      </c>
      <c r="P324" s="119" t="s">
        <v>300</v>
      </c>
      <c r="Q324" s="119" t="s">
        <v>360</v>
      </c>
      <c r="R324" s="133">
        <f t="shared" si="43"/>
        <v>0</v>
      </c>
    </row>
    <row r="325" spans="1:18" ht="20.100000000000001" customHeight="1">
      <c r="A325" s="117" t="s">
        <v>2251</v>
      </c>
      <c r="B325" s="117" t="s">
        <v>352</v>
      </c>
      <c r="C325" s="126">
        <v>4</v>
      </c>
      <c r="D325" s="117" t="s">
        <v>2243</v>
      </c>
      <c r="E325" s="118">
        <f>단가표!F206</f>
        <v>13168</v>
      </c>
      <c r="F325" s="118">
        <f t="shared" si="40"/>
        <v>52672</v>
      </c>
      <c r="G325" s="118">
        <f>단가표!H206</f>
        <v>137760</v>
      </c>
      <c r="H325" s="118">
        <f t="shared" si="41"/>
        <v>551040</v>
      </c>
      <c r="I325" s="118">
        <f>단가표!J206</f>
        <v>57738</v>
      </c>
      <c r="J325" s="118">
        <f t="shared" si="42"/>
        <v>230952</v>
      </c>
      <c r="K325" s="118">
        <f t="shared" si="44"/>
        <v>208666</v>
      </c>
      <c r="L325" s="118">
        <f t="shared" si="44"/>
        <v>834664</v>
      </c>
      <c r="M325" s="126">
        <v>208666</v>
      </c>
      <c r="N325" s="119" t="s">
        <v>1146</v>
      </c>
      <c r="O325" s="119" t="s">
        <v>1148</v>
      </c>
      <c r="P325" s="119" t="s">
        <v>300</v>
      </c>
      <c r="Q325" s="119" t="s">
        <v>361</v>
      </c>
      <c r="R325" s="133">
        <f t="shared" si="43"/>
        <v>0</v>
      </c>
    </row>
    <row r="326" spans="1:18" ht="20.100000000000001" customHeight="1">
      <c r="A326" s="117" t="s">
        <v>2252</v>
      </c>
      <c r="B326" s="117" t="s">
        <v>364</v>
      </c>
      <c r="C326" s="126">
        <v>36</v>
      </c>
      <c r="D326" s="117" t="s">
        <v>2243</v>
      </c>
      <c r="E326" s="118">
        <f>단가표!F200</f>
        <v>10769</v>
      </c>
      <c r="F326" s="118">
        <f t="shared" si="40"/>
        <v>387684</v>
      </c>
      <c r="G326" s="118">
        <f>단가표!H200</f>
        <v>112468</v>
      </c>
      <c r="H326" s="118">
        <f t="shared" si="41"/>
        <v>4048848</v>
      </c>
      <c r="I326" s="118">
        <f>단가표!J200</f>
        <v>47220</v>
      </c>
      <c r="J326" s="118">
        <f t="shared" si="42"/>
        <v>1699920</v>
      </c>
      <c r="K326" s="118">
        <f t="shared" si="44"/>
        <v>170457</v>
      </c>
      <c r="L326" s="118">
        <f t="shared" si="44"/>
        <v>6136452</v>
      </c>
      <c r="M326" s="126">
        <v>170457</v>
      </c>
      <c r="N326" s="119" t="s">
        <v>1146</v>
      </c>
      <c r="O326" s="119" t="s">
        <v>1148</v>
      </c>
      <c r="P326" s="119" t="s">
        <v>300</v>
      </c>
      <c r="Q326" s="119" t="s">
        <v>362</v>
      </c>
      <c r="R326" s="133">
        <f t="shared" si="43"/>
        <v>0</v>
      </c>
    </row>
    <row r="327" spans="1:18" ht="20.100000000000001" customHeight="1">
      <c r="A327" s="117" t="s">
        <v>2252</v>
      </c>
      <c r="B327" s="117" t="s">
        <v>366</v>
      </c>
      <c r="C327" s="126">
        <v>36</v>
      </c>
      <c r="D327" s="117" t="s">
        <v>2243</v>
      </c>
      <c r="E327" s="118">
        <f>단가표!F201</f>
        <v>12202</v>
      </c>
      <c r="F327" s="118">
        <f t="shared" si="40"/>
        <v>439272</v>
      </c>
      <c r="G327" s="118">
        <f>단가표!H201</f>
        <v>127720</v>
      </c>
      <c r="H327" s="118">
        <f t="shared" si="41"/>
        <v>4597920</v>
      </c>
      <c r="I327" s="118">
        <f>단가표!J201</f>
        <v>53505</v>
      </c>
      <c r="J327" s="118">
        <f t="shared" si="42"/>
        <v>1926180</v>
      </c>
      <c r="K327" s="118">
        <f t="shared" si="44"/>
        <v>193427</v>
      </c>
      <c r="L327" s="118">
        <f t="shared" si="44"/>
        <v>6963372</v>
      </c>
      <c r="M327" s="126">
        <v>193427</v>
      </c>
      <c r="N327" s="119" t="s">
        <v>1146</v>
      </c>
      <c r="O327" s="119" t="s">
        <v>1148</v>
      </c>
      <c r="P327" s="119" t="s">
        <v>300</v>
      </c>
      <c r="Q327" s="119" t="s">
        <v>365</v>
      </c>
      <c r="R327" s="133">
        <f t="shared" si="43"/>
        <v>0</v>
      </c>
    </row>
    <row r="328" spans="1:18" ht="20.100000000000001" customHeight="1">
      <c r="A328" s="117" t="s">
        <v>2252</v>
      </c>
      <c r="B328" s="117" t="s">
        <v>368</v>
      </c>
      <c r="C328" s="126">
        <v>253</v>
      </c>
      <c r="D328" s="117" t="s">
        <v>2243</v>
      </c>
      <c r="E328" s="118">
        <f>단가표!F202</f>
        <v>13168</v>
      </c>
      <c r="F328" s="118">
        <f t="shared" si="40"/>
        <v>3331504</v>
      </c>
      <c r="G328" s="118">
        <f>단가표!H202</f>
        <v>137760</v>
      </c>
      <c r="H328" s="118">
        <f t="shared" si="41"/>
        <v>34853280</v>
      </c>
      <c r="I328" s="118">
        <f>단가표!J202</f>
        <v>57738</v>
      </c>
      <c r="J328" s="118">
        <f t="shared" si="42"/>
        <v>14607714</v>
      </c>
      <c r="K328" s="118">
        <f t="shared" si="44"/>
        <v>208666</v>
      </c>
      <c r="L328" s="118">
        <f t="shared" si="44"/>
        <v>52792498</v>
      </c>
      <c r="M328" s="126">
        <v>208666</v>
      </c>
      <c r="N328" s="119" t="s">
        <v>1146</v>
      </c>
      <c r="O328" s="119" t="s">
        <v>1148</v>
      </c>
      <c r="P328" s="119" t="s">
        <v>300</v>
      </c>
      <c r="Q328" s="119" t="s">
        <v>367</v>
      </c>
      <c r="R328" s="133">
        <f t="shared" si="43"/>
        <v>0</v>
      </c>
    </row>
    <row r="329" spans="1:18" ht="20.100000000000001" customHeight="1">
      <c r="A329" s="117" t="s">
        <v>2252</v>
      </c>
      <c r="B329" s="117" t="s">
        <v>370</v>
      </c>
      <c r="C329" s="126">
        <v>18</v>
      </c>
      <c r="D329" s="117" t="s">
        <v>2243</v>
      </c>
      <c r="E329" s="118">
        <f>단가표!F203</f>
        <v>15334</v>
      </c>
      <c r="F329" s="118">
        <f t="shared" si="40"/>
        <v>276012</v>
      </c>
      <c r="G329" s="118">
        <f>단가표!H203</f>
        <v>160869</v>
      </c>
      <c r="H329" s="118">
        <f t="shared" si="41"/>
        <v>2895642</v>
      </c>
      <c r="I329" s="118">
        <f>단가표!J203</f>
        <v>67240</v>
      </c>
      <c r="J329" s="118">
        <f t="shared" si="42"/>
        <v>1210320</v>
      </c>
      <c r="K329" s="118">
        <f t="shared" si="44"/>
        <v>243443</v>
      </c>
      <c r="L329" s="118">
        <f t="shared" si="44"/>
        <v>4381974</v>
      </c>
      <c r="M329" s="126">
        <v>243443</v>
      </c>
      <c r="N329" s="119" t="s">
        <v>1146</v>
      </c>
      <c r="O329" s="119" t="s">
        <v>1148</v>
      </c>
      <c r="P329" s="119" t="s">
        <v>300</v>
      </c>
      <c r="Q329" s="119" t="s">
        <v>369</v>
      </c>
      <c r="R329" s="133">
        <f t="shared" si="43"/>
        <v>0</v>
      </c>
    </row>
    <row r="330" spans="1:18" ht="20.100000000000001" customHeight="1">
      <c r="A330" s="117" t="s">
        <v>2253</v>
      </c>
      <c r="B330" s="117" t="s">
        <v>373</v>
      </c>
      <c r="C330" s="126">
        <v>1570.5</v>
      </c>
      <c r="D330" s="117" t="s">
        <v>1173</v>
      </c>
      <c r="E330" s="118">
        <f>단가표!F209</f>
        <v>899</v>
      </c>
      <c r="F330" s="118">
        <f t="shared" ref="F330:F361" si="45">IF(ISERROR(TRUNC($C330*E330)),,(TRUNC($C330*E330)))</f>
        <v>1411879</v>
      </c>
      <c r="G330" s="118">
        <f>단가표!H209</f>
        <v>9331</v>
      </c>
      <c r="H330" s="118">
        <f t="shared" ref="H330:H361" si="46">IF(ISERROR(TRUNC($C330*G330)),,(TRUNC($C330*G330)))</f>
        <v>14654335</v>
      </c>
      <c r="I330" s="118">
        <f>단가표!J209</f>
        <v>3942</v>
      </c>
      <c r="J330" s="118">
        <f t="shared" ref="J330:J361" si="47">IF(ISERROR(TRUNC($C330*I330)),,(TRUNC($C330*I330)))</f>
        <v>6190911</v>
      </c>
      <c r="K330" s="118">
        <f t="shared" si="44"/>
        <v>14172</v>
      </c>
      <c r="L330" s="118">
        <f t="shared" si="44"/>
        <v>22257125</v>
      </c>
      <c r="M330" s="126">
        <v>14172</v>
      </c>
      <c r="N330" s="119" t="s">
        <v>1146</v>
      </c>
      <c r="O330" s="119" t="s">
        <v>1148</v>
      </c>
      <c r="P330" s="119" t="s">
        <v>300</v>
      </c>
      <c r="Q330" s="119" t="s">
        <v>371</v>
      </c>
      <c r="R330" s="133">
        <f t="shared" si="43"/>
        <v>0</v>
      </c>
    </row>
    <row r="331" spans="1:18" ht="20.100000000000001" customHeight="1">
      <c r="A331" s="117" t="s">
        <v>2254</v>
      </c>
      <c r="B331" s="117" t="s">
        <v>2255</v>
      </c>
      <c r="C331" s="126">
        <v>3087</v>
      </c>
      <c r="D331" s="117" t="s">
        <v>2243</v>
      </c>
      <c r="E331" s="118">
        <f>단가표!F599</f>
        <v>742</v>
      </c>
      <c r="F331" s="118">
        <f t="shared" si="45"/>
        <v>2290554</v>
      </c>
      <c r="G331" s="118">
        <f>단가표!H599</f>
        <v>13114</v>
      </c>
      <c r="H331" s="118">
        <f t="shared" si="46"/>
        <v>40482918</v>
      </c>
      <c r="I331" s="118">
        <f>단가표!J599</f>
        <v>2734</v>
      </c>
      <c r="J331" s="118">
        <f t="shared" si="47"/>
        <v>8439858</v>
      </c>
      <c r="K331" s="118">
        <f t="shared" si="44"/>
        <v>16590</v>
      </c>
      <c r="L331" s="118">
        <f t="shared" si="44"/>
        <v>51213330</v>
      </c>
      <c r="M331" s="126">
        <v>16590</v>
      </c>
      <c r="N331" s="119" t="s">
        <v>1146</v>
      </c>
      <c r="O331" s="119" t="s">
        <v>1148</v>
      </c>
      <c r="P331" s="119" t="s">
        <v>300</v>
      </c>
      <c r="Q331" s="119" t="s">
        <v>374</v>
      </c>
      <c r="R331" s="133">
        <f t="shared" si="43"/>
        <v>0</v>
      </c>
    </row>
    <row r="332" spans="1:18" ht="20.100000000000001" customHeight="1">
      <c r="A332" s="117" t="s">
        <v>2256</v>
      </c>
      <c r="B332" s="117" t="s">
        <v>2255</v>
      </c>
      <c r="C332" s="126">
        <v>3087</v>
      </c>
      <c r="D332" s="117" t="s">
        <v>2243</v>
      </c>
      <c r="E332" s="118">
        <f>단가표!F600</f>
        <v>598</v>
      </c>
      <c r="F332" s="118">
        <f t="shared" si="45"/>
        <v>1846026</v>
      </c>
      <c r="G332" s="118">
        <f>단가표!H600</f>
        <v>10567</v>
      </c>
      <c r="H332" s="118">
        <f t="shared" si="46"/>
        <v>32620329</v>
      </c>
      <c r="I332" s="118">
        <f>단가표!J600</f>
        <v>2205</v>
      </c>
      <c r="J332" s="118">
        <f t="shared" si="47"/>
        <v>6806835</v>
      </c>
      <c r="K332" s="118">
        <f t="shared" si="44"/>
        <v>13370</v>
      </c>
      <c r="L332" s="118">
        <f t="shared" si="44"/>
        <v>41273190</v>
      </c>
      <c r="M332" s="126">
        <v>13370</v>
      </c>
      <c r="N332" s="119" t="s">
        <v>1146</v>
      </c>
      <c r="O332" s="119" t="s">
        <v>1148</v>
      </c>
      <c r="P332" s="119" t="s">
        <v>300</v>
      </c>
      <c r="Q332" s="119" t="s">
        <v>377</v>
      </c>
      <c r="R332" s="133">
        <f t="shared" si="43"/>
        <v>0</v>
      </c>
    </row>
    <row r="333" spans="1:18" ht="20.100000000000001" customHeight="1">
      <c r="A333" s="117" t="s">
        <v>2257</v>
      </c>
      <c r="B333" s="117" t="s">
        <v>2258</v>
      </c>
      <c r="C333" s="126">
        <v>7907.17</v>
      </c>
      <c r="D333" s="117" t="s">
        <v>1173</v>
      </c>
      <c r="E333" s="118">
        <f>단가표!F610</f>
        <v>99</v>
      </c>
      <c r="F333" s="118">
        <f t="shared" si="45"/>
        <v>782809</v>
      </c>
      <c r="G333" s="118">
        <f>단가표!H610</f>
        <v>17252</v>
      </c>
      <c r="H333" s="118">
        <f t="shared" si="46"/>
        <v>136414496</v>
      </c>
      <c r="I333" s="118">
        <f>단가표!J610</f>
        <v>517</v>
      </c>
      <c r="J333" s="118">
        <f t="shared" si="47"/>
        <v>4088006</v>
      </c>
      <c r="K333" s="118">
        <f t="shared" si="44"/>
        <v>17868</v>
      </c>
      <c r="L333" s="118">
        <f t="shared" si="44"/>
        <v>141285311</v>
      </c>
      <c r="M333" s="126">
        <v>17868</v>
      </c>
      <c r="N333" s="119" t="s">
        <v>1146</v>
      </c>
      <c r="O333" s="119" t="s">
        <v>1148</v>
      </c>
      <c r="P333" s="119" t="s">
        <v>300</v>
      </c>
      <c r="Q333" s="119" t="s">
        <v>379</v>
      </c>
      <c r="R333" s="133">
        <f t="shared" si="43"/>
        <v>0</v>
      </c>
    </row>
    <row r="334" spans="1:18" ht="20.100000000000001" customHeight="1">
      <c r="A334" s="117" t="s">
        <v>2259</v>
      </c>
      <c r="B334" s="117" t="s">
        <v>1155</v>
      </c>
      <c r="C334" s="126">
        <v>3906.74</v>
      </c>
      <c r="D334" s="117" t="s">
        <v>1173</v>
      </c>
      <c r="E334" s="118">
        <f>단가표!F611</f>
        <v>0</v>
      </c>
      <c r="F334" s="118">
        <f t="shared" si="45"/>
        <v>0</v>
      </c>
      <c r="G334" s="118">
        <f>단가표!H611</f>
        <v>13802</v>
      </c>
      <c r="H334" s="118">
        <f t="shared" si="46"/>
        <v>53920825</v>
      </c>
      <c r="I334" s="118">
        <f>단가표!J611</f>
        <v>414</v>
      </c>
      <c r="J334" s="118">
        <f t="shared" si="47"/>
        <v>1617390</v>
      </c>
      <c r="K334" s="118">
        <f t="shared" si="44"/>
        <v>14216</v>
      </c>
      <c r="L334" s="118">
        <f t="shared" si="44"/>
        <v>55538215</v>
      </c>
      <c r="M334" s="126">
        <v>14216</v>
      </c>
      <c r="N334" s="119" t="s">
        <v>1146</v>
      </c>
      <c r="O334" s="119" t="s">
        <v>1148</v>
      </c>
      <c r="P334" s="119" t="s">
        <v>300</v>
      </c>
      <c r="Q334" s="119" t="s">
        <v>382</v>
      </c>
      <c r="R334" s="133">
        <f t="shared" si="43"/>
        <v>0</v>
      </c>
    </row>
    <row r="335" spans="1:18" ht="20.100000000000001" customHeight="1">
      <c r="A335" s="117" t="s">
        <v>2260</v>
      </c>
      <c r="B335" s="117" t="s">
        <v>2261</v>
      </c>
      <c r="C335" s="126">
        <v>135.37</v>
      </c>
      <c r="D335" s="117" t="s">
        <v>1156</v>
      </c>
      <c r="E335" s="118">
        <f>단가표!F218</f>
        <v>299401</v>
      </c>
      <c r="F335" s="118">
        <f t="shared" si="45"/>
        <v>40529913</v>
      </c>
      <c r="G335" s="118">
        <f>단가표!H218</f>
        <v>0</v>
      </c>
      <c r="H335" s="118">
        <f t="shared" si="46"/>
        <v>0</v>
      </c>
      <c r="I335" s="118">
        <f>단가표!J218</f>
        <v>0</v>
      </c>
      <c r="J335" s="118">
        <f t="shared" si="47"/>
        <v>0</v>
      </c>
      <c r="K335" s="118">
        <f t="shared" si="44"/>
        <v>299401</v>
      </c>
      <c r="L335" s="118">
        <f t="shared" si="44"/>
        <v>40529913</v>
      </c>
      <c r="M335" s="126">
        <v>299401</v>
      </c>
      <c r="N335" s="119" t="s">
        <v>1146</v>
      </c>
      <c r="O335" s="119" t="s">
        <v>1148</v>
      </c>
      <c r="P335" s="119" t="s">
        <v>300</v>
      </c>
      <c r="Q335" s="119" t="s">
        <v>384</v>
      </c>
      <c r="R335" s="133">
        <f t="shared" si="43"/>
        <v>0</v>
      </c>
    </row>
    <row r="336" spans="1:18" ht="20.100000000000001" customHeight="1">
      <c r="A336" s="117" t="s">
        <v>2260</v>
      </c>
      <c r="B336" s="117" t="s">
        <v>2262</v>
      </c>
      <c r="C336" s="126">
        <v>153.58000000000001</v>
      </c>
      <c r="D336" s="117" t="s">
        <v>1156</v>
      </c>
      <c r="E336" s="118">
        <f>단가표!F219</f>
        <v>299401</v>
      </c>
      <c r="F336" s="118">
        <f t="shared" si="45"/>
        <v>45982005</v>
      </c>
      <c r="G336" s="118">
        <f>단가표!H219</f>
        <v>0</v>
      </c>
      <c r="H336" s="118">
        <f t="shared" si="46"/>
        <v>0</v>
      </c>
      <c r="I336" s="118">
        <f>단가표!J219</f>
        <v>0</v>
      </c>
      <c r="J336" s="118">
        <f t="shared" si="47"/>
        <v>0</v>
      </c>
      <c r="K336" s="118">
        <f t="shared" si="44"/>
        <v>299401</v>
      </c>
      <c r="L336" s="118">
        <f t="shared" si="44"/>
        <v>45982005</v>
      </c>
      <c r="M336" s="126">
        <v>299401</v>
      </c>
      <c r="N336" s="119" t="s">
        <v>1146</v>
      </c>
      <c r="O336" s="119" t="s">
        <v>1148</v>
      </c>
      <c r="P336" s="119" t="s">
        <v>300</v>
      </c>
      <c r="Q336" s="119" t="s">
        <v>387</v>
      </c>
      <c r="R336" s="133">
        <f t="shared" si="43"/>
        <v>0</v>
      </c>
    </row>
    <row r="337" spans="1:18" ht="20.100000000000001" customHeight="1">
      <c r="A337" s="117" t="s">
        <v>2260</v>
      </c>
      <c r="B337" s="117" t="s">
        <v>2263</v>
      </c>
      <c r="C337" s="126">
        <v>492.05</v>
      </c>
      <c r="D337" s="117" t="s">
        <v>1156</v>
      </c>
      <c r="E337" s="118">
        <f>단가표!F220</f>
        <v>299401</v>
      </c>
      <c r="F337" s="118">
        <f t="shared" si="45"/>
        <v>147320262</v>
      </c>
      <c r="G337" s="118">
        <f>단가표!H220</f>
        <v>0</v>
      </c>
      <c r="H337" s="118">
        <f t="shared" si="46"/>
        <v>0</v>
      </c>
      <c r="I337" s="118">
        <f>단가표!J220</f>
        <v>0</v>
      </c>
      <c r="J337" s="118">
        <f t="shared" si="47"/>
        <v>0</v>
      </c>
      <c r="K337" s="118">
        <f t="shared" si="44"/>
        <v>299401</v>
      </c>
      <c r="L337" s="118">
        <f t="shared" si="44"/>
        <v>147320262</v>
      </c>
      <c r="M337" s="126">
        <v>299401</v>
      </c>
      <c r="N337" s="119" t="s">
        <v>1146</v>
      </c>
      <c r="O337" s="119" t="s">
        <v>1148</v>
      </c>
      <c r="P337" s="119" t="s">
        <v>300</v>
      </c>
      <c r="Q337" s="119" t="s">
        <v>389</v>
      </c>
      <c r="R337" s="133">
        <f t="shared" si="43"/>
        <v>0</v>
      </c>
    </row>
    <row r="338" spans="1:18" ht="20.100000000000001" customHeight="1">
      <c r="A338" s="117" t="s">
        <v>2264</v>
      </c>
      <c r="B338" s="117" t="s">
        <v>2265</v>
      </c>
      <c r="C338" s="126">
        <v>330.04</v>
      </c>
      <c r="D338" s="117" t="s">
        <v>1156</v>
      </c>
      <c r="E338" s="118">
        <f>단가표!F633</f>
        <v>0</v>
      </c>
      <c r="F338" s="118">
        <f t="shared" si="45"/>
        <v>0</v>
      </c>
      <c r="G338" s="118">
        <f>단가표!H633</f>
        <v>10172</v>
      </c>
      <c r="H338" s="118">
        <f t="shared" si="46"/>
        <v>3357166</v>
      </c>
      <c r="I338" s="118">
        <f>단가표!J633</f>
        <v>0</v>
      </c>
      <c r="J338" s="118">
        <f t="shared" si="47"/>
        <v>0</v>
      </c>
      <c r="K338" s="118">
        <f t="shared" si="44"/>
        <v>10172</v>
      </c>
      <c r="L338" s="118">
        <f t="shared" si="44"/>
        <v>3357166</v>
      </c>
      <c r="M338" s="126">
        <v>10172</v>
      </c>
      <c r="N338" s="119" t="s">
        <v>1146</v>
      </c>
      <c r="O338" s="119" t="s">
        <v>1148</v>
      </c>
      <c r="P338" s="119" t="s">
        <v>300</v>
      </c>
      <c r="Q338" s="119" t="s">
        <v>391</v>
      </c>
      <c r="R338" s="133">
        <f t="shared" si="43"/>
        <v>0</v>
      </c>
    </row>
    <row r="339" spans="1:18" ht="20.100000000000001" customHeight="1">
      <c r="A339" s="117" t="s">
        <v>1023</v>
      </c>
      <c r="B339" s="117" t="s">
        <v>396</v>
      </c>
      <c r="C339" s="126">
        <v>1496.63</v>
      </c>
      <c r="D339" s="117" t="s">
        <v>1156</v>
      </c>
      <c r="E339" s="118">
        <f>단가표!F197</f>
        <v>0</v>
      </c>
      <c r="F339" s="118">
        <f t="shared" si="45"/>
        <v>0</v>
      </c>
      <c r="G339" s="118">
        <f>단가표!H197</f>
        <v>69994</v>
      </c>
      <c r="H339" s="118">
        <f t="shared" si="46"/>
        <v>104755120</v>
      </c>
      <c r="I339" s="118">
        <f>단가표!J197</f>
        <v>0</v>
      </c>
      <c r="J339" s="118">
        <f t="shared" si="47"/>
        <v>0</v>
      </c>
      <c r="K339" s="118">
        <f t="shared" si="44"/>
        <v>69994</v>
      </c>
      <c r="L339" s="118">
        <f t="shared" si="44"/>
        <v>104755120</v>
      </c>
      <c r="M339" s="126">
        <v>69994</v>
      </c>
      <c r="N339" s="119" t="s">
        <v>1146</v>
      </c>
      <c r="O339" s="119" t="s">
        <v>1148</v>
      </c>
      <c r="P339" s="119" t="s">
        <v>300</v>
      </c>
      <c r="Q339" s="119" t="s">
        <v>394</v>
      </c>
      <c r="R339" s="133">
        <f t="shared" si="43"/>
        <v>0</v>
      </c>
    </row>
    <row r="340" spans="1:18" ht="20.100000000000001" customHeight="1">
      <c r="A340" s="117" t="s">
        <v>2266</v>
      </c>
      <c r="B340" s="117" t="s">
        <v>1155</v>
      </c>
      <c r="C340" s="126">
        <v>4000.42</v>
      </c>
      <c r="D340" s="117" t="s">
        <v>1173</v>
      </c>
      <c r="E340" s="118">
        <f>단가표!F314</f>
        <v>71</v>
      </c>
      <c r="F340" s="118">
        <f t="shared" si="45"/>
        <v>284029</v>
      </c>
      <c r="G340" s="118">
        <f>단가표!H314</f>
        <v>7744</v>
      </c>
      <c r="H340" s="118">
        <f t="shared" si="46"/>
        <v>30979252</v>
      </c>
      <c r="I340" s="118">
        <f>단가표!J314</f>
        <v>7</v>
      </c>
      <c r="J340" s="118">
        <f t="shared" si="47"/>
        <v>28002</v>
      </c>
      <c r="K340" s="118">
        <f t="shared" si="44"/>
        <v>7822</v>
      </c>
      <c r="L340" s="118">
        <f t="shared" si="44"/>
        <v>31291283</v>
      </c>
      <c r="M340" s="126">
        <v>7822</v>
      </c>
      <c r="N340" s="119" t="s">
        <v>1146</v>
      </c>
      <c r="O340" s="119" t="s">
        <v>1148</v>
      </c>
      <c r="P340" s="119" t="s">
        <v>300</v>
      </c>
      <c r="Q340" s="119" t="s">
        <v>397</v>
      </c>
      <c r="R340" s="133">
        <f t="shared" si="43"/>
        <v>0</v>
      </c>
    </row>
    <row r="341" spans="1:18" ht="20.100000000000001" customHeight="1">
      <c r="A341" s="117" t="s">
        <v>2113</v>
      </c>
      <c r="B341" s="117" t="s">
        <v>2112</v>
      </c>
      <c r="C341" s="126">
        <v>104.73</v>
      </c>
      <c r="D341" s="117" t="s">
        <v>1513</v>
      </c>
      <c r="E341" s="118">
        <f>단가표!F618</f>
        <v>3450</v>
      </c>
      <c r="F341" s="118">
        <f t="shared" si="45"/>
        <v>361318</v>
      </c>
      <c r="G341" s="118">
        <f>단가표!H618</f>
        <v>341273</v>
      </c>
      <c r="H341" s="118">
        <f t="shared" si="46"/>
        <v>35741521</v>
      </c>
      <c r="I341" s="118">
        <f>단가표!J618</f>
        <v>0</v>
      </c>
      <c r="J341" s="118">
        <f t="shared" si="47"/>
        <v>0</v>
      </c>
      <c r="K341" s="118">
        <f t="shared" si="44"/>
        <v>344723</v>
      </c>
      <c r="L341" s="118">
        <f t="shared" si="44"/>
        <v>36102839</v>
      </c>
      <c r="M341" s="126">
        <v>344723</v>
      </c>
      <c r="N341" s="119" t="s">
        <v>1146</v>
      </c>
      <c r="O341" s="119" t="s">
        <v>1148</v>
      </c>
      <c r="P341" s="119" t="s">
        <v>300</v>
      </c>
      <c r="Q341" s="119" t="s">
        <v>1658</v>
      </c>
      <c r="R341" s="133">
        <f t="shared" si="43"/>
        <v>0</v>
      </c>
    </row>
    <row r="342" spans="1:18" ht="20.100000000000001" customHeight="1">
      <c r="A342" s="117" t="s">
        <v>2105</v>
      </c>
      <c r="B342" s="117" t="s">
        <v>2110</v>
      </c>
      <c r="C342" s="126">
        <v>4000.42</v>
      </c>
      <c r="D342" s="117" t="s">
        <v>1173</v>
      </c>
      <c r="E342" s="118">
        <f>단가표!F614</f>
        <v>4066</v>
      </c>
      <c r="F342" s="118">
        <f t="shared" si="45"/>
        <v>16265707</v>
      </c>
      <c r="G342" s="118">
        <f>단가표!H614</f>
        <v>9325</v>
      </c>
      <c r="H342" s="118">
        <f t="shared" si="46"/>
        <v>37303916</v>
      </c>
      <c r="I342" s="118">
        <f>단가표!J614</f>
        <v>0</v>
      </c>
      <c r="J342" s="118">
        <f t="shared" si="47"/>
        <v>0</v>
      </c>
      <c r="K342" s="118">
        <f t="shared" si="44"/>
        <v>13391</v>
      </c>
      <c r="L342" s="118">
        <f t="shared" si="44"/>
        <v>53569623</v>
      </c>
      <c r="M342" s="126">
        <v>13391</v>
      </c>
      <c r="N342" s="119" t="s">
        <v>1146</v>
      </c>
      <c r="O342" s="119" t="s">
        <v>1148</v>
      </c>
      <c r="P342" s="119" t="s">
        <v>300</v>
      </c>
      <c r="Q342" s="119" t="s">
        <v>1653</v>
      </c>
      <c r="R342" s="133">
        <f t="shared" si="43"/>
        <v>0</v>
      </c>
    </row>
    <row r="343" spans="1:18" ht="20.100000000000001" customHeight="1">
      <c r="A343" s="117" t="s">
        <v>2267</v>
      </c>
      <c r="B343" s="117" t="s">
        <v>1155</v>
      </c>
      <c r="C343" s="126">
        <v>210.7</v>
      </c>
      <c r="D343" s="117" t="s">
        <v>1156</v>
      </c>
      <c r="E343" s="118">
        <f>단가표!F566</f>
        <v>284</v>
      </c>
      <c r="F343" s="118">
        <f t="shared" si="45"/>
        <v>59838</v>
      </c>
      <c r="G343" s="118">
        <f>단가표!H566</f>
        <v>30977</v>
      </c>
      <c r="H343" s="118">
        <f t="shared" si="46"/>
        <v>6526853</v>
      </c>
      <c r="I343" s="118">
        <f>단가표!J566</f>
        <v>29</v>
      </c>
      <c r="J343" s="118">
        <f t="shared" si="47"/>
        <v>6110</v>
      </c>
      <c r="K343" s="118">
        <f t="shared" si="44"/>
        <v>31290</v>
      </c>
      <c r="L343" s="118">
        <f t="shared" si="44"/>
        <v>6592801</v>
      </c>
      <c r="M343" s="126">
        <v>31290</v>
      </c>
      <c r="N343" s="119" t="s">
        <v>1146</v>
      </c>
      <c r="O343" s="119" t="s">
        <v>1148</v>
      </c>
      <c r="P343" s="119" t="s">
        <v>300</v>
      </c>
      <c r="Q343" s="119" t="s">
        <v>399</v>
      </c>
      <c r="R343" s="133">
        <f t="shared" si="43"/>
        <v>0</v>
      </c>
    </row>
    <row r="344" spans="1:18" ht="20.100000000000001" customHeight="1">
      <c r="A344" s="117" t="s">
        <v>2268</v>
      </c>
      <c r="B344" s="117" t="s">
        <v>1155</v>
      </c>
      <c r="C344" s="126">
        <v>26.13</v>
      </c>
      <c r="D344" s="117" t="s">
        <v>1156</v>
      </c>
      <c r="E344" s="118">
        <f>단가표!F315</f>
        <v>284</v>
      </c>
      <c r="F344" s="118">
        <f t="shared" si="45"/>
        <v>7420</v>
      </c>
      <c r="G344" s="118">
        <f>단가표!H315</f>
        <v>30977</v>
      </c>
      <c r="H344" s="118">
        <f t="shared" si="46"/>
        <v>809429</v>
      </c>
      <c r="I344" s="118">
        <f>단가표!J315</f>
        <v>29</v>
      </c>
      <c r="J344" s="118">
        <f t="shared" si="47"/>
        <v>757</v>
      </c>
      <c r="K344" s="118">
        <f t="shared" si="44"/>
        <v>31290</v>
      </c>
      <c r="L344" s="118">
        <f t="shared" si="44"/>
        <v>817606</v>
      </c>
      <c r="M344" s="126">
        <v>31290</v>
      </c>
      <c r="N344" s="119" t="s">
        <v>1146</v>
      </c>
      <c r="O344" s="119" t="s">
        <v>1148</v>
      </c>
      <c r="P344" s="119" t="s">
        <v>300</v>
      </c>
      <c r="Q344" s="119" t="s">
        <v>401</v>
      </c>
      <c r="R344" s="133">
        <f t="shared" si="43"/>
        <v>0</v>
      </c>
    </row>
    <row r="345" spans="1:18" ht="20.100000000000001" customHeight="1">
      <c r="A345" s="117" t="s">
        <v>2269</v>
      </c>
      <c r="B345" s="117" t="s">
        <v>1155</v>
      </c>
      <c r="C345" s="126">
        <v>104.58</v>
      </c>
      <c r="D345" s="117" t="s">
        <v>1156</v>
      </c>
      <c r="E345" s="118">
        <f>단가표!F316</f>
        <v>284</v>
      </c>
      <c r="F345" s="118">
        <f t="shared" si="45"/>
        <v>29700</v>
      </c>
      <c r="G345" s="118">
        <f>단가표!H316</f>
        <v>30977</v>
      </c>
      <c r="H345" s="118">
        <f t="shared" si="46"/>
        <v>3239574</v>
      </c>
      <c r="I345" s="118">
        <f>단가표!J316</f>
        <v>29</v>
      </c>
      <c r="J345" s="118">
        <f t="shared" si="47"/>
        <v>3032</v>
      </c>
      <c r="K345" s="118">
        <f t="shared" si="44"/>
        <v>31290</v>
      </c>
      <c r="L345" s="118">
        <f t="shared" si="44"/>
        <v>3272306</v>
      </c>
      <c r="M345" s="126">
        <v>31290</v>
      </c>
      <c r="N345" s="119" t="s">
        <v>1146</v>
      </c>
      <c r="O345" s="119" t="s">
        <v>1148</v>
      </c>
      <c r="P345" s="119" t="s">
        <v>300</v>
      </c>
      <c r="Q345" s="119" t="s">
        <v>403</v>
      </c>
      <c r="R345" s="133">
        <f t="shared" si="43"/>
        <v>0</v>
      </c>
    </row>
    <row r="346" spans="1:18" ht="20.100000000000001" customHeight="1">
      <c r="A346" s="117" t="s">
        <v>2270</v>
      </c>
      <c r="B346" s="117" t="s">
        <v>407</v>
      </c>
      <c r="C346" s="126">
        <v>271.5</v>
      </c>
      <c r="D346" s="117" t="s">
        <v>1479</v>
      </c>
      <c r="E346" s="118">
        <f>단가표!F317</f>
        <v>42096</v>
      </c>
      <c r="F346" s="118">
        <f t="shared" si="45"/>
        <v>11429064</v>
      </c>
      <c r="G346" s="118">
        <f>단가표!H317</f>
        <v>30014</v>
      </c>
      <c r="H346" s="118">
        <f t="shared" si="46"/>
        <v>8148801</v>
      </c>
      <c r="I346" s="118">
        <f>단가표!J317</f>
        <v>103598</v>
      </c>
      <c r="J346" s="118">
        <f t="shared" si="47"/>
        <v>28126857</v>
      </c>
      <c r="K346" s="118">
        <f t="shared" si="44"/>
        <v>175708</v>
      </c>
      <c r="L346" s="118">
        <f t="shared" si="44"/>
        <v>47704722</v>
      </c>
      <c r="M346" s="126">
        <v>175708</v>
      </c>
      <c r="N346" s="119" t="s">
        <v>1146</v>
      </c>
      <c r="O346" s="119" t="s">
        <v>1148</v>
      </c>
      <c r="P346" s="119" t="s">
        <v>300</v>
      </c>
      <c r="Q346" s="119" t="s">
        <v>405</v>
      </c>
      <c r="R346" s="133">
        <f t="shared" si="43"/>
        <v>0</v>
      </c>
    </row>
    <row r="347" spans="1:18" ht="20.100000000000001" customHeight="1">
      <c r="A347" s="117" t="s">
        <v>2271</v>
      </c>
      <c r="B347" s="117" t="s">
        <v>410</v>
      </c>
      <c r="C347" s="126">
        <v>844.1</v>
      </c>
      <c r="D347" s="117" t="s">
        <v>1479</v>
      </c>
      <c r="E347" s="118">
        <f>단가표!F687</f>
        <v>301</v>
      </c>
      <c r="F347" s="118">
        <f t="shared" si="45"/>
        <v>254074</v>
      </c>
      <c r="G347" s="118">
        <f>단가표!H687</f>
        <v>745</v>
      </c>
      <c r="H347" s="118">
        <f t="shared" si="46"/>
        <v>628854</v>
      </c>
      <c r="I347" s="118">
        <f>단가표!J687</f>
        <v>14</v>
      </c>
      <c r="J347" s="118">
        <f t="shared" si="47"/>
        <v>11817</v>
      </c>
      <c r="K347" s="118">
        <f t="shared" si="44"/>
        <v>1060</v>
      </c>
      <c r="L347" s="118">
        <f t="shared" si="44"/>
        <v>894745</v>
      </c>
      <c r="M347" s="126">
        <v>1060</v>
      </c>
      <c r="N347" s="119" t="s">
        <v>1146</v>
      </c>
      <c r="O347" s="119" t="s">
        <v>1148</v>
      </c>
      <c r="P347" s="119" t="s">
        <v>300</v>
      </c>
      <c r="Q347" s="119" t="s">
        <v>408</v>
      </c>
      <c r="R347" s="133">
        <f t="shared" si="43"/>
        <v>0</v>
      </c>
    </row>
    <row r="348" spans="1:18" ht="20.100000000000001" customHeight="1">
      <c r="A348" s="117" t="s">
        <v>2271</v>
      </c>
      <c r="B348" s="117" t="s">
        <v>412</v>
      </c>
      <c r="C348" s="126">
        <v>310.08</v>
      </c>
      <c r="D348" s="117" t="s">
        <v>1479</v>
      </c>
      <c r="E348" s="118">
        <f>단가표!F688</f>
        <v>340</v>
      </c>
      <c r="F348" s="118">
        <f t="shared" si="45"/>
        <v>105427</v>
      </c>
      <c r="G348" s="118">
        <f>단가표!H688</f>
        <v>764</v>
      </c>
      <c r="H348" s="118">
        <f t="shared" si="46"/>
        <v>236901</v>
      </c>
      <c r="I348" s="118">
        <f>단가표!J688</f>
        <v>15</v>
      </c>
      <c r="J348" s="118">
        <f t="shared" si="47"/>
        <v>4651</v>
      </c>
      <c r="K348" s="118">
        <f t="shared" si="44"/>
        <v>1119</v>
      </c>
      <c r="L348" s="118">
        <f t="shared" si="44"/>
        <v>346979</v>
      </c>
      <c r="M348" s="126">
        <v>1119</v>
      </c>
      <c r="N348" s="119" t="s">
        <v>1146</v>
      </c>
      <c r="O348" s="119" t="s">
        <v>1148</v>
      </c>
      <c r="P348" s="119" t="s">
        <v>300</v>
      </c>
      <c r="Q348" s="119" t="s">
        <v>411</v>
      </c>
      <c r="R348" s="133">
        <f t="shared" si="43"/>
        <v>0</v>
      </c>
    </row>
    <row r="349" spans="1:18" ht="20.100000000000001" customHeight="1">
      <c r="A349" s="117" t="s">
        <v>2271</v>
      </c>
      <c r="B349" s="117" t="s">
        <v>414</v>
      </c>
      <c r="C349" s="126">
        <v>824.56</v>
      </c>
      <c r="D349" s="117" t="s">
        <v>1479</v>
      </c>
      <c r="E349" s="118">
        <f>단가표!F689</f>
        <v>421</v>
      </c>
      <c r="F349" s="118">
        <f t="shared" si="45"/>
        <v>347139</v>
      </c>
      <c r="G349" s="118">
        <f>단가표!H689</f>
        <v>819</v>
      </c>
      <c r="H349" s="118">
        <f t="shared" si="46"/>
        <v>675314</v>
      </c>
      <c r="I349" s="118">
        <f>단가표!J689</f>
        <v>16</v>
      </c>
      <c r="J349" s="118">
        <f t="shared" si="47"/>
        <v>13192</v>
      </c>
      <c r="K349" s="118">
        <f t="shared" si="44"/>
        <v>1256</v>
      </c>
      <c r="L349" s="118">
        <f t="shared" si="44"/>
        <v>1035645</v>
      </c>
      <c r="M349" s="126">
        <v>1256</v>
      </c>
      <c r="N349" s="119" t="s">
        <v>1146</v>
      </c>
      <c r="O349" s="119" t="s">
        <v>1148</v>
      </c>
      <c r="P349" s="119" t="s">
        <v>300</v>
      </c>
      <c r="Q349" s="119" t="s">
        <v>413</v>
      </c>
      <c r="R349" s="133">
        <f t="shared" si="43"/>
        <v>0</v>
      </c>
    </row>
    <row r="350" spans="1:18" ht="20.100000000000001" customHeight="1">
      <c r="A350" s="117" t="s">
        <v>2271</v>
      </c>
      <c r="B350" s="117" t="s">
        <v>416</v>
      </c>
      <c r="C350" s="126">
        <v>1704.42</v>
      </c>
      <c r="D350" s="117" t="s">
        <v>1479</v>
      </c>
      <c r="E350" s="118">
        <f>단가표!F690</f>
        <v>530</v>
      </c>
      <c r="F350" s="118">
        <f t="shared" si="45"/>
        <v>903342</v>
      </c>
      <c r="G350" s="118">
        <f>단가표!H690</f>
        <v>912</v>
      </c>
      <c r="H350" s="118">
        <f t="shared" si="46"/>
        <v>1554431</v>
      </c>
      <c r="I350" s="118">
        <f>단가표!J690</f>
        <v>18</v>
      </c>
      <c r="J350" s="118">
        <f t="shared" si="47"/>
        <v>30679</v>
      </c>
      <c r="K350" s="118">
        <f t="shared" si="44"/>
        <v>1460</v>
      </c>
      <c r="L350" s="118">
        <f t="shared" si="44"/>
        <v>2488452</v>
      </c>
      <c r="M350" s="126">
        <v>1460</v>
      </c>
      <c r="N350" s="119" t="s">
        <v>1146</v>
      </c>
      <c r="O350" s="119" t="s">
        <v>1148</v>
      </c>
      <c r="P350" s="119" t="s">
        <v>300</v>
      </c>
      <c r="Q350" s="119" t="s">
        <v>415</v>
      </c>
      <c r="R350" s="133">
        <f t="shared" si="43"/>
        <v>0</v>
      </c>
    </row>
    <row r="351" spans="1:18" ht="20.100000000000001" customHeight="1">
      <c r="A351" s="117" t="s">
        <v>2271</v>
      </c>
      <c r="B351" s="117" t="s">
        <v>418</v>
      </c>
      <c r="C351" s="126">
        <v>4369.2299999999996</v>
      </c>
      <c r="D351" s="117" t="s">
        <v>1479</v>
      </c>
      <c r="E351" s="118">
        <f>단가표!F691</f>
        <v>633</v>
      </c>
      <c r="F351" s="118">
        <f t="shared" si="45"/>
        <v>2765722</v>
      </c>
      <c r="G351" s="118">
        <f>단가표!H691</f>
        <v>965</v>
      </c>
      <c r="H351" s="118">
        <f t="shared" si="46"/>
        <v>4216306</v>
      </c>
      <c r="I351" s="118">
        <f>단가표!J691</f>
        <v>19</v>
      </c>
      <c r="J351" s="118">
        <f t="shared" si="47"/>
        <v>83015</v>
      </c>
      <c r="K351" s="118">
        <f t="shared" si="44"/>
        <v>1617</v>
      </c>
      <c r="L351" s="118">
        <f t="shared" si="44"/>
        <v>7065043</v>
      </c>
      <c r="M351" s="126">
        <v>1617</v>
      </c>
      <c r="N351" s="119" t="s">
        <v>1146</v>
      </c>
      <c r="O351" s="119" t="s">
        <v>1148</v>
      </c>
      <c r="P351" s="119" t="s">
        <v>300</v>
      </c>
      <c r="Q351" s="119" t="s">
        <v>417</v>
      </c>
      <c r="R351" s="133">
        <f t="shared" si="43"/>
        <v>0</v>
      </c>
    </row>
    <row r="352" spans="1:18" ht="20.100000000000001" customHeight="1">
      <c r="A352" s="117" t="s">
        <v>2271</v>
      </c>
      <c r="B352" s="117" t="s">
        <v>420</v>
      </c>
      <c r="C352" s="126">
        <v>12260.89</v>
      </c>
      <c r="D352" s="117" t="s">
        <v>1479</v>
      </c>
      <c r="E352" s="118">
        <f>단가표!F692</f>
        <v>706</v>
      </c>
      <c r="F352" s="118">
        <f t="shared" si="45"/>
        <v>8656188</v>
      </c>
      <c r="G352" s="118">
        <f>단가표!H692</f>
        <v>975</v>
      </c>
      <c r="H352" s="118">
        <f t="shared" si="46"/>
        <v>11954367</v>
      </c>
      <c r="I352" s="118">
        <f>단가표!J692</f>
        <v>19</v>
      </c>
      <c r="J352" s="118">
        <f t="shared" si="47"/>
        <v>232956</v>
      </c>
      <c r="K352" s="118">
        <f t="shared" si="44"/>
        <v>1700</v>
      </c>
      <c r="L352" s="118">
        <f t="shared" si="44"/>
        <v>20843511</v>
      </c>
      <c r="M352" s="126">
        <v>1700</v>
      </c>
      <c r="N352" s="119" t="s">
        <v>1146</v>
      </c>
      <c r="O352" s="119" t="s">
        <v>1148</v>
      </c>
      <c r="P352" s="119" t="s">
        <v>300</v>
      </c>
      <c r="Q352" s="119" t="s">
        <v>419</v>
      </c>
      <c r="R352" s="133">
        <f t="shared" si="43"/>
        <v>0</v>
      </c>
    </row>
    <row r="353" spans="1:18" ht="20.100000000000001" customHeight="1">
      <c r="A353" s="117" t="s">
        <v>2271</v>
      </c>
      <c r="B353" s="117" t="s">
        <v>422</v>
      </c>
      <c r="C353" s="126">
        <v>2821.52</v>
      </c>
      <c r="D353" s="117" t="s">
        <v>1479</v>
      </c>
      <c r="E353" s="118">
        <f>단가표!F693</f>
        <v>743</v>
      </c>
      <c r="F353" s="118">
        <f t="shared" si="45"/>
        <v>2096389</v>
      </c>
      <c r="G353" s="118">
        <f>단가표!H693</f>
        <v>975</v>
      </c>
      <c r="H353" s="118">
        <f t="shared" si="46"/>
        <v>2750982</v>
      </c>
      <c r="I353" s="118">
        <f>단가표!J693</f>
        <v>19</v>
      </c>
      <c r="J353" s="118">
        <f t="shared" si="47"/>
        <v>53608</v>
      </c>
      <c r="K353" s="118">
        <f t="shared" si="44"/>
        <v>1737</v>
      </c>
      <c r="L353" s="118">
        <f t="shared" si="44"/>
        <v>4900979</v>
      </c>
      <c r="M353" s="126">
        <v>1737</v>
      </c>
      <c r="N353" s="119" t="s">
        <v>1146</v>
      </c>
      <c r="O353" s="119" t="s">
        <v>1148</v>
      </c>
      <c r="P353" s="119" t="s">
        <v>300</v>
      </c>
      <c r="Q353" s="119" t="s">
        <v>421</v>
      </c>
      <c r="R353" s="133">
        <f t="shared" si="43"/>
        <v>0</v>
      </c>
    </row>
    <row r="354" spans="1:18" ht="20.100000000000001" customHeight="1">
      <c r="A354" s="117" t="s">
        <v>2271</v>
      </c>
      <c r="B354" s="117" t="s">
        <v>424</v>
      </c>
      <c r="C354" s="126">
        <v>88.2</v>
      </c>
      <c r="D354" s="117" t="s">
        <v>1479</v>
      </c>
      <c r="E354" s="118">
        <f>단가표!F289</f>
        <v>1145</v>
      </c>
      <c r="F354" s="118">
        <f t="shared" si="45"/>
        <v>100989</v>
      </c>
      <c r="G354" s="118">
        <f>단가표!H289</f>
        <v>1149</v>
      </c>
      <c r="H354" s="118">
        <f t="shared" si="46"/>
        <v>101341</v>
      </c>
      <c r="I354" s="118">
        <f>단가표!J289</f>
        <v>22</v>
      </c>
      <c r="J354" s="118">
        <f t="shared" si="47"/>
        <v>1940</v>
      </c>
      <c r="K354" s="118">
        <f t="shared" si="44"/>
        <v>2316</v>
      </c>
      <c r="L354" s="118">
        <f t="shared" si="44"/>
        <v>204270</v>
      </c>
      <c r="M354" s="126">
        <v>2316</v>
      </c>
      <c r="N354" s="119" t="s">
        <v>1146</v>
      </c>
      <c r="O354" s="119" t="s">
        <v>1148</v>
      </c>
      <c r="P354" s="119" t="s">
        <v>300</v>
      </c>
      <c r="Q354" s="119" t="s">
        <v>423</v>
      </c>
      <c r="R354" s="133">
        <f t="shared" si="43"/>
        <v>0</v>
      </c>
    </row>
    <row r="355" spans="1:18" ht="20.100000000000001" customHeight="1">
      <c r="A355" s="117" t="s">
        <v>2272</v>
      </c>
      <c r="B355" s="117" t="s">
        <v>427</v>
      </c>
      <c r="C355" s="126">
        <v>30714.79</v>
      </c>
      <c r="D355" s="117" t="s">
        <v>1479</v>
      </c>
      <c r="E355" s="118">
        <f>단가표!F695</f>
        <v>402</v>
      </c>
      <c r="F355" s="118">
        <f t="shared" si="45"/>
        <v>12347345</v>
      </c>
      <c r="G355" s="118">
        <f>단가표!H695</f>
        <v>5624</v>
      </c>
      <c r="H355" s="118">
        <f t="shared" si="46"/>
        <v>172739978</v>
      </c>
      <c r="I355" s="118">
        <f>단가표!J695</f>
        <v>269</v>
      </c>
      <c r="J355" s="118">
        <f t="shared" si="47"/>
        <v>8262278</v>
      </c>
      <c r="K355" s="118">
        <f t="shared" si="44"/>
        <v>6295</v>
      </c>
      <c r="L355" s="118">
        <f t="shared" si="44"/>
        <v>193349601</v>
      </c>
      <c r="M355" s="126">
        <v>6295</v>
      </c>
      <c r="N355" s="119" t="s">
        <v>1146</v>
      </c>
      <c r="O355" s="119" t="s">
        <v>1148</v>
      </c>
      <c r="P355" s="119" t="s">
        <v>300</v>
      </c>
      <c r="Q355" s="119" t="s">
        <v>425</v>
      </c>
      <c r="R355" s="133">
        <f t="shared" si="43"/>
        <v>0</v>
      </c>
    </row>
    <row r="356" spans="1:18" ht="20.100000000000001" customHeight="1">
      <c r="A356" s="117" t="s">
        <v>2272</v>
      </c>
      <c r="B356" s="117" t="s">
        <v>429</v>
      </c>
      <c r="C356" s="126">
        <v>1463.58</v>
      </c>
      <c r="D356" s="117" t="s">
        <v>1479</v>
      </c>
      <c r="E356" s="118">
        <f>단가표!F318</f>
        <v>1769</v>
      </c>
      <c r="F356" s="118">
        <f t="shared" si="45"/>
        <v>2589073</v>
      </c>
      <c r="G356" s="118">
        <f>단가표!H318</f>
        <v>33196</v>
      </c>
      <c r="H356" s="118">
        <f t="shared" si="46"/>
        <v>48585001</v>
      </c>
      <c r="I356" s="118">
        <f>단가표!J318</f>
        <v>1236</v>
      </c>
      <c r="J356" s="118">
        <f t="shared" si="47"/>
        <v>1808984</v>
      </c>
      <c r="K356" s="118">
        <f t="shared" si="44"/>
        <v>36201</v>
      </c>
      <c r="L356" s="118">
        <f t="shared" si="44"/>
        <v>52983058</v>
      </c>
      <c r="M356" s="126">
        <v>36201</v>
      </c>
      <c r="N356" s="119" t="s">
        <v>1146</v>
      </c>
      <c r="O356" s="119" t="s">
        <v>1148</v>
      </c>
      <c r="P356" s="119" t="s">
        <v>300</v>
      </c>
      <c r="Q356" s="119" t="s">
        <v>428</v>
      </c>
      <c r="R356" s="133">
        <f t="shared" si="43"/>
        <v>0</v>
      </c>
    </row>
    <row r="357" spans="1:18" ht="20.100000000000001" customHeight="1">
      <c r="A357" s="117" t="s">
        <v>2273</v>
      </c>
      <c r="B357" s="117" t="s">
        <v>2274</v>
      </c>
      <c r="C357" s="126">
        <v>32178.37</v>
      </c>
      <c r="D357" s="117" t="s">
        <v>1479</v>
      </c>
      <c r="E357" s="118">
        <f>단가표!F217</f>
        <v>281</v>
      </c>
      <c r="F357" s="118">
        <f t="shared" si="45"/>
        <v>9042121</v>
      </c>
      <c r="G357" s="118">
        <f>단가표!H217</f>
        <v>3936</v>
      </c>
      <c r="H357" s="118">
        <f t="shared" si="46"/>
        <v>126654064</v>
      </c>
      <c r="I357" s="118">
        <f>단가표!J217</f>
        <v>188</v>
      </c>
      <c r="J357" s="118">
        <f t="shared" si="47"/>
        <v>6049533</v>
      </c>
      <c r="K357" s="118">
        <f t="shared" si="44"/>
        <v>4405</v>
      </c>
      <c r="L357" s="118">
        <f t="shared" si="44"/>
        <v>141745718</v>
      </c>
      <c r="M357" s="126">
        <v>4405</v>
      </c>
      <c r="N357" s="119" t="s">
        <v>1146</v>
      </c>
      <c r="O357" s="119" t="s">
        <v>1148</v>
      </c>
      <c r="P357" s="119" t="s">
        <v>300</v>
      </c>
      <c r="Q357" s="119" t="s">
        <v>430</v>
      </c>
      <c r="R357" s="133">
        <f t="shared" si="43"/>
        <v>0</v>
      </c>
    </row>
    <row r="358" spans="1:18" ht="20.100000000000001" customHeight="1">
      <c r="A358" s="117" t="s">
        <v>2275</v>
      </c>
      <c r="B358" s="117" t="s">
        <v>597</v>
      </c>
      <c r="C358" s="126">
        <v>145</v>
      </c>
      <c r="D358" s="117" t="s">
        <v>2063</v>
      </c>
      <c r="E358" s="118">
        <f>단가표!F570</f>
        <v>209</v>
      </c>
      <c r="F358" s="118">
        <f t="shared" si="45"/>
        <v>30305</v>
      </c>
      <c r="G358" s="118">
        <f>단가표!H570</f>
        <v>1446</v>
      </c>
      <c r="H358" s="118">
        <f t="shared" si="46"/>
        <v>209670</v>
      </c>
      <c r="I358" s="118">
        <f>단가표!J570</f>
        <v>0</v>
      </c>
      <c r="J358" s="118">
        <f t="shared" si="47"/>
        <v>0</v>
      </c>
      <c r="K358" s="118">
        <f t="shared" si="44"/>
        <v>1655</v>
      </c>
      <c r="L358" s="118">
        <f t="shared" si="44"/>
        <v>239975</v>
      </c>
      <c r="M358" s="126">
        <v>1655</v>
      </c>
      <c r="N358" s="119" t="s">
        <v>1146</v>
      </c>
      <c r="O358" s="119" t="s">
        <v>1148</v>
      </c>
      <c r="P358" s="119" t="s">
        <v>300</v>
      </c>
      <c r="Q358" s="119" t="s">
        <v>433</v>
      </c>
      <c r="R358" s="133">
        <f t="shared" si="43"/>
        <v>0</v>
      </c>
    </row>
    <row r="359" spans="1:18" ht="20.100000000000001" customHeight="1">
      <c r="A359" s="117" t="s">
        <v>2275</v>
      </c>
      <c r="B359" s="117" t="s">
        <v>598</v>
      </c>
      <c r="C359" s="126">
        <v>17139</v>
      </c>
      <c r="D359" s="117" t="s">
        <v>2063</v>
      </c>
      <c r="E359" s="118">
        <f>단가표!F567</f>
        <v>254</v>
      </c>
      <c r="F359" s="118">
        <f t="shared" si="45"/>
        <v>4353306</v>
      </c>
      <c r="G359" s="118">
        <f>단가표!H567</f>
        <v>1446</v>
      </c>
      <c r="H359" s="118">
        <f t="shared" si="46"/>
        <v>24782994</v>
      </c>
      <c r="I359" s="118">
        <f>단가표!J567</f>
        <v>0</v>
      </c>
      <c r="J359" s="118">
        <f t="shared" si="47"/>
        <v>0</v>
      </c>
      <c r="K359" s="118">
        <f t="shared" si="44"/>
        <v>1700</v>
      </c>
      <c r="L359" s="118">
        <f t="shared" si="44"/>
        <v>29136300</v>
      </c>
      <c r="M359" s="126">
        <v>1700</v>
      </c>
      <c r="N359" s="119" t="s">
        <v>1146</v>
      </c>
      <c r="O359" s="119" t="s">
        <v>1148</v>
      </c>
      <c r="P359" s="119" t="s">
        <v>300</v>
      </c>
      <c r="Q359" s="119" t="s">
        <v>436</v>
      </c>
      <c r="R359" s="133">
        <f t="shared" si="43"/>
        <v>0</v>
      </c>
    </row>
    <row r="360" spans="1:18" ht="20.100000000000001" customHeight="1">
      <c r="A360" s="117" t="s">
        <v>2275</v>
      </c>
      <c r="B360" s="117" t="s">
        <v>599</v>
      </c>
      <c r="C360" s="126">
        <v>622</v>
      </c>
      <c r="D360" s="117" t="s">
        <v>2063</v>
      </c>
      <c r="E360" s="118">
        <f>단가표!F568</f>
        <v>259</v>
      </c>
      <c r="F360" s="118">
        <f t="shared" si="45"/>
        <v>161098</v>
      </c>
      <c r="G360" s="118">
        <f>단가표!H568</f>
        <v>1446</v>
      </c>
      <c r="H360" s="118">
        <f t="shared" si="46"/>
        <v>899412</v>
      </c>
      <c r="I360" s="118">
        <f>단가표!J568</f>
        <v>0</v>
      </c>
      <c r="J360" s="118">
        <f t="shared" si="47"/>
        <v>0</v>
      </c>
      <c r="K360" s="118">
        <f t="shared" si="44"/>
        <v>1705</v>
      </c>
      <c r="L360" s="118">
        <f t="shared" si="44"/>
        <v>1060510</v>
      </c>
      <c r="M360" s="126">
        <v>1705</v>
      </c>
      <c r="N360" s="119" t="s">
        <v>1146</v>
      </c>
      <c r="O360" s="119" t="s">
        <v>1148</v>
      </c>
      <c r="P360" s="119" t="s">
        <v>300</v>
      </c>
      <c r="Q360" s="119" t="s">
        <v>438</v>
      </c>
      <c r="R360" s="133">
        <f t="shared" si="43"/>
        <v>0</v>
      </c>
    </row>
    <row r="361" spans="1:18" ht="20.100000000000001" customHeight="1">
      <c r="A361" s="117" t="s">
        <v>2275</v>
      </c>
      <c r="B361" s="117" t="s">
        <v>600</v>
      </c>
      <c r="C361" s="126">
        <v>1306</v>
      </c>
      <c r="D361" s="117" t="s">
        <v>2063</v>
      </c>
      <c r="E361" s="118">
        <f>단가표!F625</f>
        <v>277</v>
      </c>
      <c r="F361" s="118">
        <f t="shared" si="45"/>
        <v>361762</v>
      </c>
      <c r="G361" s="118">
        <f>단가표!H625</f>
        <v>1446</v>
      </c>
      <c r="H361" s="118">
        <f t="shared" si="46"/>
        <v>1888476</v>
      </c>
      <c r="I361" s="118">
        <f>단가표!J625</f>
        <v>0</v>
      </c>
      <c r="J361" s="118">
        <f t="shared" si="47"/>
        <v>0</v>
      </c>
      <c r="K361" s="118">
        <f t="shared" si="44"/>
        <v>1723</v>
      </c>
      <c r="L361" s="118">
        <f t="shared" si="44"/>
        <v>2250238</v>
      </c>
      <c r="M361" s="126">
        <v>1723</v>
      </c>
      <c r="N361" s="119" t="s">
        <v>1146</v>
      </c>
      <c r="O361" s="119" t="s">
        <v>1148</v>
      </c>
      <c r="P361" s="119" t="s">
        <v>300</v>
      </c>
      <c r="Q361" s="119" t="s">
        <v>440</v>
      </c>
      <c r="R361" s="133">
        <f t="shared" si="43"/>
        <v>0</v>
      </c>
    </row>
    <row r="362" spans="1:18" ht="20.100000000000001" customHeight="1">
      <c r="A362" s="117" t="s">
        <v>2275</v>
      </c>
      <c r="B362" s="117" t="s">
        <v>601</v>
      </c>
      <c r="C362" s="126">
        <v>212</v>
      </c>
      <c r="D362" s="117" t="s">
        <v>2063</v>
      </c>
      <c r="E362" s="118">
        <f>단가표!F569</f>
        <v>289</v>
      </c>
      <c r="F362" s="118">
        <f t="shared" ref="F362:F393" si="48">IF(ISERROR(TRUNC($C362*E362)),,(TRUNC($C362*E362)))</f>
        <v>61268</v>
      </c>
      <c r="G362" s="118">
        <f>단가표!H569</f>
        <v>1446</v>
      </c>
      <c r="H362" s="118">
        <f t="shared" ref="H362:H393" si="49">IF(ISERROR(TRUNC($C362*G362)),,(TRUNC($C362*G362)))</f>
        <v>306552</v>
      </c>
      <c r="I362" s="118">
        <f>단가표!J569</f>
        <v>0</v>
      </c>
      <c r="J362" s="118">
        <f t="shared" ref="J362:J393" si="50">IF(ISERROR(TRUNC($C362*I362)),,(TRUNC($C362*I362)))</f>
        <v>0</v>
      </c>
      <c r="K362" s="118">
        <f t="shared" si="44"/>
        <v>1735</v>
      </c>
      <c r="L362" s="118">
        <f t="shared" si="44"/>
        <v>367820</v>
      </c>
      <c r="M362" s="126">
        <v>1735</v>
      </c>
      <c r="N362" s="119" t="s">
        <v>1146</v>
      </c>
      <c r="O362" s="119" t="s">
        <v>1148</v>
      </c>
      <c r="P362" s="119" t="s">
        <v>300</v>
      </c>
      <c r="Q362" s="119" t="s">
        <v>442</v>
      </c>
      <c r="R362" s="133">
        <f t="shared" si="43"/>
        <v>0</v>
      </c>
    </row>
    <row r="363" spans="1:18" ht="20.100000000000001" customHeight="1">
      <c r="A363" s="117" t="s">
        <v>2275</v>
      </c>
      <c r="B363" s="117" t="s">
        <v>602</v>
      </c>
      <c r="C363" s="126">
        <v>1728</v>
      </c>
      <c r="D363" s="117" t="s">
        <v>2063</v>
      </c>
      <c r="E363" s="118">
        <f>단가표!F571</f>
        <v>323</v>
      </c>
      <c r="F363" s="118">
        <f t="shared" si="48"/>
        <v>558144</v>
      </c>
      <c r="G363" s="118">
        <f>단가표!H571</f>
        <v>1446</v>
      </c>
      <c r="H363" s="118">
        <f t="shared" si="49"/>
        <v>2498688</v>
      </c>
      <c r="I363" s="118">
        <f>단가표!J571</f>
        <v>0</v>
      </c>
      <c r="J363" s="118">
        <f t="shared" si="50"/>
        <v>0</v>
      </c>
      <c r="K363" s="118">
        <f t="shared" si="44"/>
        <v>1769</v>
      </c>
      <c r="L363" s="118">
        <f t="shared" si="44"/>
        <v>3056832</v>
      </c>
      <c r="M363" s="126">
        <v>1769</v>
      </c>
      <c r="N363" s="119" t="s">
        <v>1146</v>
      </c>
      <c r="O363" s="119" t="s">
        <v>1148</v>
      </c>
      <c r="P363" s="119" t="s">
        <v>300</v>
      </c>
      <c r="Q363" s="119" t="s">
        <v>444</v>
      </c>
      <c r="R363" s="133">
        <f t="shared" si="43"/>
        <v>0</v>
      </c>
    </row>
    <row r="364" spans="1:18" ht="20.100000000000001" customHeight="1">
      <c r="A364" s="117" t="s">
        <v>2275</v>
      </c>
      <c r="B364" s="117" t="s">
        <v>603</v>
      </c>
      <c r="C364" s="126">
        <v>241</v>
      </c>
      <c r="D364" s="117" t="s">
        <v>2063</v>
      </c>
      <c r="E364" s="118">
        <f>단가표!F572</f>
        <v>1348</v>
      </c>
      <c r="F364" s="118">
        <f t="shared" si="48"/>
        <v>324868</v>
      </c>
      <c r="G364" s="118">
        <f>단가표!H572</f>
        <v>1446</v>
      </c>
      <c r="H364" s="118">
        <f t="shared" si="49"/>
        <v>348486</v>
      </c>
      <c r="I364" s="118">
        <f>단가표!J572</f>
        <v>0</v>
      </c>
      <c r="J364" s="118">
        <f t="shared" si="50"/>
        <v>0</v>
      </c>
      <c r="K364" s="118">
        <f t="shared" si="44"/>
        <v>2794</v>
      </c>
      <c r="L364" s="118">
        <f t="shared" si="44"/>
        <v>673354</v>
      </c>
      <c r="M364" s="126">
        <v>2794</v>
      </c>
      <c r="N364" s="119" t="s">
        <v>1146</v>
      </c>
      <c r="O364" s="119" t="s">
        <v>1148</v>
      </c>
      <c r="P364" s="119" t="s">
        <v>300</v>
      </c>
      <c r="Q364" s="119" t="s">
        <v>446</v>
      </c>
      <c r="R364" s="133">
        <f t="shared" si="43"/>
        <v>0</v>
      </c>
    </row>
    <row r="365" spans="1:18" ht="20.100000000000001" customHeight="1">
      <c r="A365" s="117" t="s">
        <v>2275</v>
      </c>
      <c r="B365" s="117" t="s">
        <v>604</v>
      </c>
      <c r="C365" s="126">
        <v>1513</v>
      </c>
      <c r="D365" s="117" t="s">
        <v>2063</v>
      </c>
      <c r="E365" s="118">
        <f>단가표!F573</f>
        <v>1562</v>
      </c>
      <c r="F365" s="118">
        <f t="shared" si="48"/>
        <v>2363306</v>
      </c>
      <c r="G365" s="118">
        <f>단가표!H573</f>
        <v>1446</v>
      </c>
      <c r="H365" s="118">
        <f t="shared" si="49"/>
        <v>2187798</v>
      </c>
      <c r="I365" s="118">
        <f>단가표!J573</f>
        <v>0</v>
      </c>
      <c r="J365" s="118">
        <f t="shared" si="50"/>
        <v>0</v>
      </c>
      <c r="K365" s="118">
        <f t="shared" si="44"/>
        <v>3008</v>
      </c>
      <c r="L365" s="118">
        <f t="shared" si="44"/>
        <v>4551104</v>
      </c>
      <c r="M365" s="126">
        <v>3008</v>
      </c>
      <c r="N365" s="119" t="s">
        <v>1146</v>
      </c>
      <c r="O365" s="119" t="s">
        <v>1148</v>
      </c>
      <c r="P365" s="119" t="s">
        <v>300</v>
      </c>
      <c r="Q365" s="119" t="s">
        <v>448</v>
      </c>
      <c r="R365" s="133">
        <f t="shared" si="43"/>
        <v>0</v>
      </c>
    </row>
    <row r="366" spans="1:18" ht="20.100000000000001" customHeight="1">
      <c r="A366" s="117" t="s">
        <v>2275</v>
      </c>
      <c r="B366" s="117" t="s">
        <v>605</v>
      </c>
      <c r="C366" s="126">
        <v>337</v>
      </c>
      <c r="D366" s="117" t="s">
        <v>2063</v>
      </c>
      <c r="E366" s="118">
        <f>단가표!F576</f>
        <v>279</v>
      </c>
      <c r="F366" s="118">
        <f t="shared" si="48"/>
        <v>94023</v>
      </c>
      <c r="G366" s="118">
        <f>단가표!H576</f>
        <v>1446</v>
      </c>
      <c r="H366" s="118">
        <f t="shared" si="49"/>
        <v>487302</v>
      </c>
      <c r="I366" s="118">
        <f>단가표!J576</f>
        <v>0</v>
      </c>
      <c r="J366" s="118">
        <f t="shared" si="50"/>
        <v>0</v>
      </c>
      <c r="K366" s="118">
        <f t="shared" si="44"/>
        <v>1725</v>
      </c>
      <c r="L366" s="118">
        <f t="shared" si="44"/>
        <v>581325</v>
      </c>
      <c r="M366" s="126">
        <v>1725</v>
      </c>
      <c r="N366" s="119" t="s">
        <v>1146</v>
      </c>
      <c r="O366" s="119" t="s">
        <v>1148</v>
      </c>
      <c r="P366" s="119" t="s">
        <v>300</v>
      </c>
      <c r="Q366" s="119" t="s">
        <v>450</v>
      </c>
      <c r="R366" s="133">
        <f t="shared" si="43"/>
        <v>0</v>
      </c>
    </row>
    <row r="367" spans="1:18" ht="20.100000000000001" customHeight="1">
      <c r="A367" s="117" t="s">
        <v>2275</v>
      </c>
      <c r="B367" s="117" t="s">
        <v>606</v>
      </c>
      <c r="C367" s="126">
        <v>39991</v>
      </c>
      <c r="D367" s="117" t="s">
        <v>2063</v>
      </c>
      <c r="E367" s="118">
        <f>단가표!F577</f>
        <v>338</v>
      </c>
      <c r="F367" s="118">
        <f t="shared" si="48"/>
        <v>13516958</v>
      </c>
      <c r="G367" s="118">
        <f>단가표!H577</f>
        <v>1446</v>
      </c>
      <c r="H367" s="118">
        <f t="shared" si="49"/>
        <v>57826986</v>
      </c>
      <c r="I367" s="118">
        <f>단가표!J577</f>
        <v>0</v>
      </c>
      <c r="J367" s="118">
        <f t="shared" si="50"/>
        <v>0</v>
      </c>
      <c r="K367" s="118">
        <f t="shared" si="44"/>
        <v>1784</v>
      </c>
      <c r="L367" s="118">
        <f t="shared" si="44"/>
        <v>71343944</v>
      </c>
      <c r="M367" s="126">
        <v>1784</v>
      </c>
      <c r="N367" s="119" t="s">
        <v>1146</v>
      </c>
      <c r="O367" s="119" t="s">
        <v>1148</v>
      </c>
      <c r="P367" s="119" t="s">
        <v>300</v>
      </c>
      <c r="Q367" s="119" t="s">
        <v>452</v>
      </c>
      <c r="R367" s="133">
        <f t="shared" si="43"/>
        <v>0</v>
      </c>
    </row>
    <row r="368" spans="1:18" ht="20.100000000000001" customHeight="1">
      <c r="A368" s="117" t="s">
        <v>2275</v>
      </c>
      <c r="B368" s="117" t="s">
        <v>607</v>
      </c>
      <c r="C368" s="126">
        <v>1450</v>
      </c>
      <c r="D368" s="117" t="s">
        <v>2063</v>
      </c>
      <c r="E368" s="118">
        <f>단가표!F578</f>
        <v>346</v>
      </c>
      <c r="F368" s="118">
        <f t="shared" si="48"/>
        <v>501700</v>
      </c>
      <c r="G368" s="118">
        <f>단가표!H578</f>
        <v>1446</v>
      </c>
      <c r="H368" s="118">
        <f t="shared" si="49"/>
        <v>2096700</v>
      </c>
      <c r="I368" s="118">
        <f>단가표!J578</f>
        <v>0</v>
      </c>
      <c r="J368" s="118">
        <f t="shared" si="50"/>
        <v>0</v>
      </c>
      <c r="K368" s="118">
        <f t="shared" si="44"/>
        <v>1792</v>
      </c>
      <c r="L368" s="118">
        <f t="shared" si="44"/>
        <v>2598400</v>
      </c>
      <c r="M368" s="126">
        <v>1792</v>
      </c>
      <c r="N368" s="119" t="s">
        <v>1146</v>
      </c>
      <c r="O368" s="119" t="s">
        <v>1148</v>
      </c>
      <c r="P368" s="119" t="s">
        <v>300</v>
      </c>
      <c r="Q368" s="119" t="s">
        <v>454</v>
      </c>
      <c r="R368" s="133">
        <f t="shared" si="43"/>
        <v>0</v>
      </c>
    </row>
    <row r="369" spans="1:18" ht="20.100000000000001" customHeight="1">
      <c r="A369" s="117" t="s">
        <v>2275</v>
      </c>
      <c r="B369" s="117" t="s">
        <v>608</v>
      </c>
      <c r="C369" s="126">
        <v>3046</v>
      </c>
      <c r="D369" s="117" t="s">
        <v>2063</v>
      </c>
      <c r="E369" s="118">
        <f>단가표!F626</f>
        <v>369</v>
      </c>
      <c r="F369" s="118">
        <f t="shared" si="48"/>
        <v>1123974</v>
      </c>
      <c r="G369" s="118">
        <f>단가표!H626</f>
        <v>1446</v>
      </c>
      <c r="H369" s="118">
        <f t="shared" si="49"/>
        <v>4404516</v>
      </c>
      <c r="I369" s="118">
        <f>단가표!J626</f>
        <v>0</v>
      </c>
      <c r="J369" s="118">
        <f t="shared" si="50"/>
        <v>0</v>
      </c>
      <c r="K369" s="118">
        <f t="shared" si="44"/>
        <v>1815</v>
      </c>
      <c r="L369" s="118">
        <f t="shared" si="44"/>
        <v>5528490</v>
      </c>
      <c r="M369" s="126">
        <v>1815</v>
      </c>
      <c r="N369" s="119" t="s">
        <v>1146</v>
      </c>
      <c r="O369" s="119" t="s">
        <v>1148</v>
      </c>
      <c r="P369" s="119" t="s">
        <v>300</v>
      </c>
      <c r="Q369" s="119" t="s">
        <v>456</v>
      </c>
      <c r="R369" s="133">
        <f t="shared" si="43"/>
        <v>0</v>
      </c>
    </row>
    <row r="370" spans="1:18" ht="20.100000000000001" customHeight="1">
      <c r="A370" s="117" t="s">
        <v>2275</v>
      </c>
      <c r="B370" s="117" t="s">
        <v>609</v>
      </c>
      <c r="C370" s="126">
        <v>496</v>
      </c>
      <c r="D370" s="117" t="s">
        <v>2063</v>
      </c>
      <c r="E370" s="118">
        <f>단가표!F579</f>
        <v>385</v>
      </c>
      <c r="F370" s="118">
        <f t="shared" si="48"/>
        <v>190960</v>
      </c>
      <c r="G370" s="118">
        <f>단가표!H579</f>
        <v>1446</v>
      </c>
      <c r="H370" s="118">
        <f t="shared" si="49"/>
        <v>717216</v>
      </c>
      <c r="I370" s="118">
        <f>단가표!J579</f>
        <v>0</v>
      </c>
      <c r="J370" s="118">
        <f t="shared" si="50"/>
        <v>0</v>
      </c>
      <c r="K370" s="118">
        <f t="shared" si="44"/>
        <v>1831</v>
      </c>
      <c r="L370" s="118">
        <f t="shared" si="44"/>
        <v>908176</v>
      </c>
      <c r="M370" s="126">
        <v>1831</v>
      </c>
      <c r="N370" s="119" t="s">
        <v>1146</v>
      </c>
      <c r="O370" s="119" t="s">
        <v>1148</v>
      </c>
      <c r="P370" s="119" t="s">
        <v>300</v>
      </c>
      <c r="Q370" s="119" t="s">
        <v>458</v>
      </c>
      <c r="R370" s="133">
        <f t="shared" si="43"/>
        <v>0</v>
      </c>
    </row>
    <row r="371" spans="1:18" ht="20.100000000000001" customHeight="1">
      <c r="A371" s="117" t="s">
        <v>2275</v>
      </c>
      <c r="B371" s="117" t="s">
        <v>1203</v>
      </c>
      <c r="C371" s="126">
        <v>4032</v>
      </c>
      <c r="D371" s="117" t="s">
        <v>2063</v>
      </c>
      <c r="E371" s="118">
        <f>단가표!F580</f>
        <v>431</v>
      </c>
      <c r="F371" s="118">
        <f t="shared" si="48"/>
        <v>1737792</v>
      </c>
      <c r="G371" s="118">
        <f>단가표!H580</f>
        <v>1446</v>
      </c>
      <c r="H371" s="118">
        <f t="shared" si="49"/>
        <v>5830272</v>
      </c>
      <c r="I371" s="118">
        <f>단가표!J580</f>
        <v>0</v>
      </c>
      <c r="J371" s="118">
        <f t="shared" si="50"/>
        <v>0</v>
      </c>
      <c r="K371" s="118">
        <f t="shared" si="44"/>
        <v>1877</v>
      </c>
      <c r="L371" s="118">
        <f t="shared" si="44"/>
        <v>7568064</v>
      </c>
      <c r="M371" s="126">
        <v>1877</v>
      </c>
      <c r="N371" s="119" t="s">
        <v>1146</v>
      </c>
      <c r="O371" s="119" t="s">
        <v>1148</v>
      </c>
      <c r="P371" s="119" t="s">
        <v>300</v>
      </c>
      <c r="Q371" s="119" t="s">
        <v>460</v>
      </c>
      <c r="R371" s="133">
        <f t="shared" si="43"/>
        <v>0</v>
      </c>
    </row>
    <row r="372" spans="1:18" ht="20.100000000000001" customHeight="1">
      <c r="A372" s="117" t="s">
        <v>2275</v>
      </c>
      <c r="B372" s="117" t="s">
        <v>1204</v>
      </c>
      <c r="C372" s="126">
        <v>563</v>
      </c>
      <c r="D372" s="117" t="s">
        <v>2063</v>
      </c>
      <c r="E372" s="118">
        <f>단가표!F581</f>
        <v>1797</v>
      </c>
      <c r="F372" s="118">
        <f t="shared" si="48"/>
        <v>1011711</v>
      </c>
      <c r="G372" s="118">
        <f>단가표!H581</f>
        <v>1446</v>
      </c>
      <c r="H372" s="118">
        <f t="shared" si="49"/>
        <v>814098</v>
      </c>
      <c r="I372" s="118">
        <f>단가표!J581</f>
        <v>0</v>
      </c>
      <c r="J372" s="118">
        <f t="shared" si="50"/>
        <v>0</v>
      </c>
      <c r="K372" s="118">
        <f t="shared" si="44"/>
        <v>3243</v>
      </c>
      <c r="L372" s="118">
        <f t="shared" si="44"/>
        <v>1825809</v>
      </c>
      <c r="M372" s="126">
        <v>3243</v>
      </c>
      <c r="N372" s="119" t="s">
        <v>1146</v>
      </c>
      <c r="O372" s="119" t="s">
        <v>1148</v>
      </c>
      <c r="P372" s="119" t="s">
        <v>300</v>
      </c>
      <c r="Q372" s="119" t="s">
        <v>462</v>
      </c>
      <c r="R372" s="133">
        <f t="shared" si="43"/>
        <v>0</v>
      </c>
    </row>
    <row r="373" spans="1:18" ht="20.100000000000001" customHeight="1">
      <c r="A373" s="117" t="s">
        <v>2275</v>
      </c>
      <c r="B373" s="117" t="s">
        <v>1205</v>
      </c>
      <c r="C373" s="126">
        <v>3531</v>
      </c>
      <c r="D373" s="117" t="s">
        <v>2063</v>
      </c>
      <c r="E373" s="118">
        <f>단가표!F582</f>
        <v>2082</v>
      </c>
      <c r="F373" s="118">
        <f t="shared" si="48"/>
        <v>7351542</v>
      </c>
      <c r="G373" s="118">
        <f>단가표!H582</f>
        <v>1446</v>
      </c>
      <c r="H373" s="118">
        <f t="shared" si="49"/>
        <v>5105826</v>
      </c>
      <c r="I373" s="118">
        <f>단가표!J582</f>
        <v>0</v>
      </c>
      <c r="J373" s="118">
        <f t="shared" si="50"/>
        <v>0</v>
      </c>
      <c r="K373" s="118">
        <f t="shared" si="44"/>
        <v>3528</v>
      </c>
      <c r="L373" s="118">
        <f t="shared" si="44"/>
        <v>12457368</v>
      </c>
      <c r="M373" s="126">
        <v>3528</v>
      </c>
      <c r="N373" s="119" t="s">
        <v>1146</v>
      </c>
      <c r="O373" s="119" t="s">
        <v>1148</v>
      </c>
      <c r="P373" s="119" t="s">
        <v>300</v>
      </c>
      <c r="Q373" s="119" t="s">
        <v>464</v>
      </c>
      <c r="R373" s="133">
        <f t="shared" si="43"/>
        <v>0</v>
      </c>
    </row>
    <row r="374" spans="1:18" ht="20.100000000000001" customHeight="1">
      <c r="A374" s="117" t="s">
        <v>2276</v>
      </c>
      <c r="B374" s="117" t="s">
        <v>1155</v>
      </c>
      <c r="C374" s="126">
        <v>76352</v>
      </c>
      <c r="D374" s="117" t="s">
        <v>2063</v>
      </c>
      <c r="E374" s="118">
        <f>단가표!F624</f>
        <v>0</v>
      </c>
      <c r="F374" s="118">
        <f t="shared" si="48"/>
        <v>0</v>
      </c>
      <c r="G374" s="118">
        <f>단가표!H624</f>
        <v>1157</v>
      </c>
      <c r="H374" s="118">
        <f t="shared" si="49"/>
        <v>88339264</v>
      </c>
      <c r="I374" s="118">
        <f>단가표!J624</f>
        <v>0</v>
      </c>
      <c r="J374" s="118">
        <f t="shared" si="50"/>
        <v>0</v>
      </c>
      <c r="K374" s="118">
        <f t="shared" si="44"/>
        <v>1157</v>
      </c>
      <c r="L374" s="118">
        <f t="shared" si="44"/>
        <v>88339264</v>
      </c>
      <c r="M374" s="126">
        <v>1157</v>
      </c>
      <c r="N374" s="119" t="s">
        <v>1146</v>
      </c>
      <c r="O374" s="119" t="s">
        <v>1148</v>
      </c>
      <c r="P374" s="119" t="s">
        <v>300</v>
      </c>
      <c r="Q374" s="119" t="s">
        <v>466</v>
      </c>
      <c r="R374" s="133">
        <f t="shared" si="43"/>
        <v>0</v>
      </c>
    </row>
    <row r="375" spans="1:18" ht="20.100000000000001" customHeight="1">
      <c r="A375" s="117" t="s">
        <v>2277</v>
      </c>
      <c r="B375" s="117" t="s">
        <v>1775</v>
      </c>
      <c r="C375" s="126">
        <v>11696</v>
      </c>
      <c r="D375" s="117" t="s">
        <v>2013</v>
      </c>
      <c r="E375" s="118">
        <f>단가표!F699</f>
        <v>101</v>
      </c>
      <c r="F375" s="118">
        <f t="shared" si="48"/>
        <v>1181296</v>
      </c>
      <c r="G375" s="118">
        <f>단가표!H699</f>
        <v>2008</v>
      </c>
      <c r="H375" s="118">
        <f t="shared" si="49"/>
        <v>23485568</v>
      </c>
      <c r="I375" s="118">
        <f>단가표!J699</f>
        <v>0</v>
      </c>
      <c r="J375" s="118">
        <f t="shared" si="50"/>
        <v>0</v>
      </c>
      <c r="K375" s="118">
        <f t="shared" si="44"/>
        <v>2109</v>
      </c>
      <c r="L375" s="118">
        <f t="shared" si="44"/>
        <v>24666864</v>
      </c>
      <c r="M375" s="126">
        <v>2109</v>
      </c>
      <c r="N375" s="119" t="s">
        <v>1146</v>
      </c>
      <c r="O375" s="119" t="s">
        <v>1148</v>
      </c>
      <c r="P375" s="119" t="s">
        <v>300</v>
      </c>
      <c r="Q375" s="119" t="s">
        <v>468</v>
      </c>
      <c r="R375" s="133">
        <f t="shared" si="43"/>
        <v>0</v>
      </c>
    </row>
    <row r="376" spans="1:18" ht="20.100000000000001" customHeight="1">
      <c r="A376" s="117" t="s">
        <v>2277</v>
      </c>
      <c r="B376" s="117" t="s">
        <v>1777</v>
      </c>
      <c r="C376" s="126">
        <v>21390</v>
      </c>
      <c r="D376" s="117" t="s">
        <v>2013</v>
      </c>
      <c r="E376" s="118">
        <f>단가표!F700</f>
        <v>112</v>
      </c>
      <c r="F376" s="118">
        <f t="shared" si="48"/>
        <v>2395680</v>
      </c>
      <c r="G376" s="118">
        <f>단가표!H700</f>
        <v>2228</v>
      </c>
      <c r="H376" s="118">
        <f t="shared" si="49"/>
        <v>47656920</v>
      </c>
      <c r="I376" s="118">
        <f>단가표!J700</f>
        <v>0</v>
      </c>
      <c r="J376" s="118">
        <f t="shared" si="50"/>
        <v>0</v>
      </c>
      <c r="K376" s="118">
        <f t="shared" si="44"/>
        <v>2340</v>
      </c>
      <c r="L376" s="118">
        <f t="shared" si="44"/>
        <v>50052600</v>
      </c>
      <c r="M376" s="126">
        <v>2340</v>
      </c>
      <c r="N376" s="119" t="s">
        <v>1146</v>
      </c>
      <c r="O376" s="119" t="s">
        <v>1148</v>
      </c>
      <c r="P376" s="119" t="s">
        <v>300</v>
      </c>
      <c r="Q376" s="119" t="s">
        <v>1776</v>
      </c>
      <c r="R376" s="133">
        <f t="shared" si="43"/>
        <v>0</v>
      </c>
    </row>
    <row r="377" spans="1:18" ht="20.100000000000001" customHeight="1">
      <c r="A377" s="117" t="s">
        <v>2277</v>
      </c>
      <c r="B377" s="117" t="s">
        <v>1779</v>
      </c>
      <c r="C377" s="126">
        <v>5190</v>
      </c>
      <c r="D377" s="117" t="s">
        <v>2013</v>
      </c>
      <c r="E377" s="118">
        <f>단가표!F574</f>
        <v>117</v>
      </c>
      <c r="F377" s="118">
        <f t="shared" si="48"/>
        <v>607230</v>
      </c>
      <c r="G377" s="118">
        <f>단가표!H574</f>
        <v>2339</v>
      </c>
      <c r="H377" s="118">
        <f t="shared" si="49"/>
        <v>12139410</v>
      </c>
      <c r="I377" s="118">
        <f>단가표!J574</f>
        <v>0</v>
      </c>
      <c r="J377" s="118">
        <f t="shared" si="50"/>
        <v>0</v>
      </c>
      <c r="K377" s="118">
        <f t="shared" si="44"/>
        <v>2456</v>
      </c>
      <c r="L377" s="118">
        <f t="shared" si="44"/>
        <v>12746640</v>
      </c>
      <c r="M377" s="126">
        <v>2456</v>
      </c>
      <c r="N377" s="119" t="s">
        <v>1146</v>
      </c>
      <c r="O377" s="119" t="s">
        <v>1148</v>
      </c>
      <c r="P377" s="119" t="s">
        <v>300</v>
      </c>
      <c r="Q377" s="119" t="s">
        <v>1778</v>
      </c>
      <c r="R377" s="133">
        <f t="shared" si="43"/>
        <v>0</v>
      </c>
    </row>
    <row r="378" spans="1:18" ht="20.100000000000001" customHeight="1">
      <c r="A378" s="117" t="s">
        <v>2277</v>
      </c>
      <c r="B378" s="117" t="s">
        <v>1781</v>
      </c>
      <c r="C378" s="126">
        <v>9058</v>
      </c>
      <c r="D378" s="117" t="s">
        <v>2013</v>
      </c>
      <c r="E378" s="118">
        <f>단가표!F701</f>
        <v>134</v>
      </c>
      <c r="F378" s="118">
        <f t="shared" si="48"/>
        <v>1213772</v>
      </c>
      <c r="G378" s="118">
        <f>단가표!H701</f>
        <v>2680</v>
      </c>
      <c r="H378" s="118">
        <f t="shared" si="49"/>
        <v>24275440</v>
      </c>
      <c r="I378" s="118">
        <f>단가표!J701</f>
        <v>0</v>
      </c>
      <c r="J378" s="118">
        <f t="shared" si="50"/>
        <v>0</v>
      </c>
      <c r="K378" s="118">
        <f t="shared" si="44"/>
        <v>2814</v>
      </c>
      <c r="L378" s="118">
        <f t="shared" si="44"/>
        <v>25489212</v>
      </c>
      <c r="M378" s="126">
        <v>2814</v>
      </c>
      <c r="N378" s="119" t="s">
        <v>1146</v>
      </c>
      <c r="O378" s="119" t="s">
        <v>1148</v>
      </c>
      <c r="P378" s="119" t="s">
        <v>300</v>
      </c>
      <c r="Q378" s="119" t="s">
        <v>1780</v>
      </c>
      <c r="R378" s="133">
        <f t="shared" si="43"/>
        <v>0</v>
      </c>
    </row>
    <row r="379" spans="1:18" ht="20.100000000000001" customHeight="1">
      <c r="A379" s="117" t="s">
        <v>2277</v>
      </c>
      <c r="B379" s="117" t="s">
        <v>1783</v>
      </c>
      <c r="C379" s="126">
        <v>38882</v>
      </c>
      <c r="D379" s="117" t="s">
        <v>2013</v>
      </c>
      <c r="E379" s="118">
        <f>단가표!F702</f>
        <v>156</v>
      </c>
      <c r="F379" s="118">
        <f t="shared" si="48"/>
        <v>6065592</v>
      </c>
      <c r="G379" s="118">
        <f>단가표!H702</f>
        <v>3122</v>
      </c>
      <c r="H379" s="118">
        <f t="shared" si="49"/>
        <v>121389604</v>
      </c>
      <c r="I379" s="118">
        <f>단가표!J702</f>
        <v>0</v>
      </c>
      <c r="J379" s="118">
        <f t="shared" si="50"/>
        <v>0</v>
      </c>
      <c r="K379" s="118">
        <f t="shared" si="44"/>
        <v>3278</v>
      </c>
      <c r="L379" s="118">
        <f t="shared" si="44"/>
        <v>127455196</v>
      </c>
      <c r="M379" s="126">
        <v>3278</v>
      </c>
      <c r="N379" s="119" t="s">
        <v>1146</v>
      </c>
      <c r="O379" s="119" t="s">
        <v>1148</v>
      </c>
      <c r="P379" s="119" t="s">
        <v>300</v>
      </c>
      <c r="Q379" s="119" t="s">
        <v>1782</v>
      </c>
      <c r="R379" s="133">
        <f t="shared" si="43"/>
        <v>0</v>
      </c>
    </row>
    <row r="380" spans="1:18" ht="20.100000000000001" customHeight="1">
      <c r="A380" s="117" t="s">
        <v>2277</v>
      </c>
      <c r="B380" s="117" t="s">
        <v>1785</v>
      </c>
      <c r="C380" s="126">
        <v>57996</v>
      </c>
      <c r="D380" s="117" t="s">
        <v>2013</v>
      </c>
      <c r="E380" s="118">
        <f>단가표!F703</f>
        <v>168</v>
      </c>
      <c r="F380" s="118">
        <f t="shared" si="48"/>
        <v>9743328</v>
      </c>
      <c r="G380" s="118">
        <f>단가표!H703</f>
        <v>3343</v>
      </c>
      <c r="H380" s="118">
        <f t="shared" si="49"/>
        <v>193880628</v>
      </c>
      <c r="I380" s="118">
        <f>단가표!J703</f>
        <v>0</v>
      </c>
      <c r="J380" s="118">
        <f t="shared" si="50"/>
        <v>0</v>
      </c>
      <c r="K380" s="118">
        <f t="shared" si="44"/>
        <v>3511</v>
      </c>
      <c r="L380" s="118">
        <f t="shared" si="44"/>
        <v>203623956</v>
      </c>
      <c r="M380" s="126">
        <v>3511</v>
      </c>
      <c r="N380" s="119" t="s">
        <v>1146</v>
      </c>
      <c r="O380" s="119" t="s">
        <v>1148</v>
      </c>
      <c r="P380" s="119" t="s">
        <v>300</v>
      </c>
      <c r="Q380" s="119" t="s">
        <v>1784</v>
      </c>
      <c r="R380" s="133">
        <f t="shared" si="43"/>
        <v>0</v>
      </c>
    </row>
    <row r="381" spans="1:18" ht="20.100000000000001" customHeight="1">
      <c r="A381" s="117" t="s">
        <v>2277</v>
      </c>
      <c r="B381" s="117" t="s">
        <v>1787</v>
      </c>
      <c r="C381" s="126">
        <v>928</v>
      </c>
      <c r="D381" s="117" t="s">
        <v>2013</v>
      </c>
      <c r="E381" s="118">
        <f>단가표!F704</f>
        <v>213</v>
      </c>
      <c r="F381" s="118">
        <f t="shared" si="48"/>
        <v>197664</v>
      </c>
      <c r="G381" s="118">
        <f>단가표!H704</f>
        <v>4236</v>
      </c>
      <c r="H381" s="118">
        <f t="shared" si="49"/>
        <v>3931008</v>
      </c>
      <c r="I381" s="118">
        <f>단가표!J704</f>
        <v>0</v>
      </c>
      <c r="J381" s="118">
        <f t="shared" si="50"/>
        <v>0</v>
      </c>
      <c r="K381" s="118">
        <f t="shared" si="44"/>
        <v>4449</v>
      </c>
      <c r="L381" s="118">
        <f t="shared" si="44"/>
        <v>4128672</v>
      </c>
      <c r="M381" s="126">
        <v>4449</v>
      </c>
      <c r="N381" s="119" t="s">
        <v>1146</v>
      </c>
      <c r="O381" s="119" t="s">
        <v>1148</v>
      </c>
      <c r="P381" s="119" t="s">
        <v>300</v>
      </c>
      <c r="Q381" s="119" t="s">
        <v>1786</v>
      </c>
      <c r="R381" s="133">
        <f t="shared" si="43"/>
        <v>0</v>
      </c>
    </row>
    <row r="382" spans="1:18" ht="20.100000000000001" customHeight="1">
      <c r="A382" s="117" t="s">
        <v>2277</v>
      </c>
      <c r="B382" s="117" t="s">
        <v>1789</v>
      </c>
      <c r="C382" s="126">
        <v>204</v>
      </c>
      <c r="D382" s="117" t="s">
        <v>2013</v>
      </c>
      <c r="E382" s="118">
        <f>단가표!F319</f>
        <v>224</v>
      </c>
      <c r="F382" s="118">
        <f t="shared" si="48"/>
        <v>45696</v>
      </c>
      <c r="G382" s="118">
        <f>단가표!H319</f>
        <v>4457</v>
      </c>
      <c r="H382" s="118">
        <f t="shared" si="49"/>
        <v>909228</v>
      </c>
      <c r="I382" s="118">
        <f>단가표!J319</f>
        <v>0</v>
      </c>
      <c r="J382" s="118">
        <f t="shared" si="50"/>
        <v>0</v>
      </c>
      <c r="K382" s="118">
        <f t="shared" si="44"/>
        <v>4681</v>
      </c>
      <c r="L382" s="118">
        <f t="shared" si="44"/>
        <v>954924</v>
      </c>
      <c r="M382" s="126">
        <v>4681</v>
      </c>
      <c r="N382" s="119" t="s">
        <v>1146</v>
      </c>
      <c r="O382" s="119" t="s">
        <v>1148</v>
      </c>
      <c r="P382" s="119" t="s">
        <v>300</v>
      </c>
      <c r="Q382" s="119" t="s">
        <v>1788</v>
      </c>
      <c r="R382" s="133">
        <f t="shared" si="43"/>
        <v>0</v>
      </c>
    </row>
    <row r="383" spans="1:18" ht="20.100000000000001" customHeight="1">
      <c r="A383" s="117" t="s">
        <v>2277</v>
      </c>
      <c r="B383" s="117" t="s">
        <v>1791</v>
      </c>
      <c r="C383" s="126">
        <v>1620</v>
      </c>
      <c r="D383" s="117" t="s">
        <v>2013</v>
      </c>
      <c r="E383" s="118">
        <f>단가표!F575</f>
        <v>269</v>
      </c>
      <c r="F383" s="118">
        <f t="shared" si="48"/>
        <v>435780</v>
      </c>
      <c r="G383" s="118">
        <f>단가표!H575</f>
        <v>5354</v>
      </c>
      <c r="H383" s="118">
        <f t="shared" si="49"/>
        <v>8673480</v>
      </c>
      <c r="I383" s="118">
        <f>단가표!J575</f>
        <v>0</v>
      </c>
      <c r="J383" s="118">
        <f t="shared" si="50"/>
        <v>0</v>
      </c>
      <c r="K383" s="118">
        <f t="shared" si="44"/>
        <v>5623</v>
      </c>
      <c r="L383" s="118">
        <f t="shared" si="44"/>
        <v>9109260</v>
      </c>
      <c r="M383" s="126">
        <v>5623</v>
      </c>
      <c r="N383" s="119" t="s">
        <v>1146</v>
      </c>
      <c r="O383" s="119" t="s">
        <v>1148</v>
      </c>
      <c r="P383" s="119" t="s">
        <v>300</v>
      </c>
      <c r="Q383" s="119" t="s">
        <v>1790</v>
      </c>
      <c r="R383" s="133">
        <f t="shared" si="43"/>
        <v>0</v>
      </c>
    </row>
    <row r="384" spans="1:18" ht="20.100000000000001" customHeight="1">
      <c r="A384" s="117" t="s">
        <v>2278</v>
      </c>
      <c r="B384" s="117" t="s">
        <v>1155</v>
      </c>
      <c r="C384" s="126">
        <v>2.78</v>
      </c>
      <c r="D384" s="117" t="s">
        <v>1156</v>
      </c>
      <c r="E384" s="118">
        <f>단가표!F593</f>
        <v>24</v>
      </c>
      <c r="F384" s="118">
        <f t="shared" si="48"/>
        <v>66</v>
      </c>
      <c r="G384" s="118">
        <f>단가표!H593</f>
        <v>56278</v>
      </c>
      <c r="H384" s="118">
        <f t="shared" si="49"/>
        <v>156452</v>
      </c>
      <c r="I384" s="118">
        <f>단가표!J593</f>
        <v>0</v>
      </c>
      <c r="J384" s="118">
        <f t="shared" si="50"/>
        <v>0</v>
      </c>
      <c r="K384" s="118">
        <f t="shared" si="44"/>
        <v>56302</v>
      </c>
      <c r="L384" s="118">
        <f t="shared" si="44"/>
        <v>156518</v>
      </c>
      <c r="M384" s="126">
        <v>56302</v>
      </c>
      <c r="N384" s="119" t="s">
        <v>1146</v>
      </c>
      <c r="O384" s="119" t="s">
        <v>1148</v>
      </c>
      <c r="P384" s="119" t="s">
        <v>300</v>
      </c>
      <c r="Q384" s="119" t="s">
        <v>1792</v>
      </c>
      <c r="R384" s="133">
        <f t="shared" si="43"/>
        <v>0</v>
      </c>
    </row>
    <row r="385" spans="1:18" ht="20.100000000000001" customHeight="1">
      <c r="A385" s="117" t="s">
        <v>2279</v>
      </c>
      <c r="B385" s="117" t="s">
        <v>1701</v>
      </c>
      <c r="C385" s="126">
        <v>1270.9000000000001</v>
      </c>
      <c r="D385" s="117" t="s">
        <v>1479</v>
      </c>
      <c r="E385" s="118">
        <f>단가표!F592</f>
        <v>9975</v>
      </c>
      <c r="F385" s="118">
        <f t="shared" si="48"/>
        <v>12677227</v>
      </c>
      <c r="G385" s="118">
        <f>단가표!H592</f>
        <v>475</v>
      </c>
      <c r="H385" s="118">
        <f t="shared" si="49"/>
        <v>603677</v>
      </c>
      <c r="I385" s="118">
        <f>단가표!J592</f>
        <v>0</v>
      </c>
      <c r="J385" s="118">
        <f t="shared" si="50"/>
        <v>0</v>
      </c>
      <c r="K385" s="118">
        <f t="shared" si="44"/>
        <v>10450</v>
      </c>
      <c r="L385" s="118">
        <f t="shared" si="44"/>
        <v>13280904</v>
      </c>
      <c r="M385" s="126">
        <v>10450</v>
      </c>
      <c r="N385" s="119" t="s">
        <v>1146</v>
      </c>
      <c r="O385" s="119" t="s">
        <v>1148</v>
      </c>
      <c r="P385" s="119" t="s">
        <v>300</v>
      </c>
      <c r="Q385" s="119" t="s">
        <v>1794</v>
      </c>
      <c r="R385" s="133">
        <f t="shared" si="43"/>
        <v>0</v>
      </c>
    </row>
    <row r="386" spans="1:18" ht="20.100000000000001" customHeight="1">
      <c r="A386" s="117" t="s">
        <v>1206</v>
      </c>
      <c r="B386" s="117" t="s">
        <v>1155</v>
      </c>
      <c r="C386" s="126">
        <v>0</v>
      </c>
      <c r="D386" s="117" t="s">
        <v>1429</v>
      </c>
      <c r="E386" s="118">
        <f>단가표!F14</f>
        <v>0</v>
      </c>
      <c r="F386" s="118">
        <f t="shared" si="48"/>
        <v>0</v>
      </c>
      <c r="G386" s="118">
        <f>단가표!H14</f>
        <v>0</v>
      </c>
      <c r="H386" s="118">
        <f t="shared" si="49"/>
        <v>0</v>
      </c>
      <c r="I386" s="118">
        <f>단가표!J14</f>
        <v>0</v>
      </c>
      <c r="J386" s="118">
        <f t="shared" si="50"/>
        <v>0</v>
      </c>
      <c r="K386" s="118">
        <f t="shared" si="44"/>
        <v>0</v>
      </c>
      <c r="L386" s="118">
        <f t="shared" si="44"/>
        <v>0</v>
      </c>
      <c r="M386" s="126">
        <v>0</v>
      </c>
      <c r="N386" s="119" t="s">
        <v>1146</v>
      </c>
      <c r="O386" s="119" t="s">
        <v>1148</v>
      </c>
      <c r="P386" s="119" t="s">
        <v>300</v>
      </c>
      <c r="Q386" s="119" t="s">
        <v>1796</v>
      </c>
      <c r="R386" s="133">
        <f t="shared" si="43"/>
        <v>0</v>
      </c>
    </row>
    <row r="387" spans="1:18" ht="20.100000000000001" customHeight="1">
      <c r="A387" s="117" t="s">
        <v>2280</v>
      </c>
      <c r="B387" s="117" t="s">
        <v>2281</v>
      </c>
      <c r="C387" s="126">
        <v>54.6</v>
      </c>
      <c r="D387" s="117" t="s">
        <v>2063</v>
      </c>
      <c r="E387" s="118">
        <f>단가표!F320</f>
        <v>71000</v>
      </c>
      <c r="F387" s="118">
        <f t="shared" si="48"/>
        <v>3876600</v>
      </c>
      <c r="G387" s="118">
        <f>단가표!H320</f>
        <v>0</v>
      </c>
      <c r="H387" s="118">
        <f t="shared" si="49"/>
        <v>0</v>
      </c>
      <c r="I387" s="118">
        <f>단가표!J320</f>
        <v>0</v>
      </c>
      <c r="J387" s="118">
        <f t="shared" si="50"/>
        <v>0</v>
      </c>
      <c r="K387" s="118">
        <f t="shared" si="44"/>
        <v>71000</v>
      </c>
      <c r="L387" s="118">
        <f t="shared" si="44"/>
        <v>3876600</v>
      </c>
      <c r="M387" s="126">
        <v>71000</v>
      </c>
      <c r="N387" s="119" t="s">
        <v>1146</v>
      </c>
      <c r="O387" s="119" t="s">
        <v>1148</v>
      </c>
      <c r="P387" s="119" t="s">
        <v>300</v>
      </c>
      <c r="Q387" s="119" t="s">
        <v>1798</v>
      </c>
      <c r="R387" s="133">
        <f t="shared" ref="R387:R450" si="51">M387-K387</f>
        <v>0</v>
      </c>
    </row>
    <row r="388" spans="1:18" ht="20.100000000000001" customHeight="1">
      <c r="A388" s="117" t="s">
        <v>2282</v>
      </c>
      <c r="B388" s="117" t="s">
        <v>2281</v>
      </c>
      <c r="C388" s="126">
        <v>69.3</v>
      </c>
      <c r="D388" s="117" t="s">
        <v>2063</v>
      </c>
      <c r="E388" s="118">
        <f>단가표!F321</f>
        <v>83000</v>
      </c>
      <c r="F388" s="118">
        <f t="shared" si="48"/>
        <v>5751900</v>
      </c>
      <c r="G388" s="118">
        <f>단가표!H321</f>
        <v>0</v>
      </c>
      <c r="H388" s="118">
        <f t="shared" si="49"/>
        <v>0</v>
      </c>
      <c r="I388" s="118">
        <f>단가표!J321</f>
        <v>0</v>
      </c>
      <c r="J388" s="118">
        <f t="shared" si="50"/>
        <v>0</v>
      </c>
      <c r="K388" s="118">
        <f t="shared" ref="K388:L451" si="52">SUM(E388,G388,I388)</f>
        <v>83000</v>
      </c>
      <c r="L388" s="118">
        <f t="shared" si="52"/>
        <v>5751900</v>
      </c>
      <c r="M388" s="126">
        <v>83000</v>
      </c>
      <c r="N388" s="119" t="s">
        <v>1146</v>
      </c>
      <c r="O388" s="119" t="s">
        <v>1148</v>
      </c>
      <c r="P388" s="119" t="s">
        <v>300</v>
      </c>
      <c r="Q388" s="119" t="s">
        <v>1801</v>
      </c>
      <c r="R388" s="133">
        <f t="shared" si="51"/>
        <v>0</v>
      </c>
    </row>
    <row r="389" spans="1:18" ht="20.100000000000001" customHeight="1">
      <c r="A389" s="117" t="s">
        <v>2283</v>
      </c>
      <c r="B389" s="117" t="s">
        <v>2284</v>
      </c>
      <c r="C389" s="126">
        <v>99.01</v>
      </c>
      <c r="D389" s="117" t="s">
        <v>1513</v>
      </c>
      <c r="E389" s="118">
        <f>단가표!F237</f>
        <v>839000</v>
      </c>
      <c r="F389" s="118">
        <f t="shared" si="48"/>
        <v>83069390</v>
      </c>
      <c r="G389" s="118">
        <f>단가표!H237</f>
        <v>0</v>
      </c>
      <c r="H389" s="118">
        <f t="shared" si="49"/>
        <v>0</v>
      </c>
      <c r="I389" s="118">
        <f>단가표!J237</f>
        <v>0</v>
      </c>
      <c r="J389" s="118">
        <f t="shared" si="50"/>
        <v>0</v>
      </c>
      <c r="K389" s="118">
        <f t="shared" si="52"/>
        <v>839000</v>
      </c>
      <c r="L389" s="118">
        <f t="shared" si="52"/>
        <v>83069390</v>
      </c>
      <c r="M389" s="126">
        <v>839000</v>
      </c>
      <c r="N389" s="119" t="s">
        <v>1146</v>
      </c>
      <c r="O389" s="119" t="s">
        <v>1148</v>
      </c>
      <c r="P389" s="119" t="s">
        <v>300</v>
      </c>
      <c r="Q389" s="119" t="s">
        <v>1803</v>
      </c>
      <c r="R389" s="133">
        <f t="shared" si="51"/>
        <v>0</v>
      </c>
    </row>
    <row r="390" spans="1:18" ht="20.100000000000001" customHeight="1">
      <c r="A390" s="117" t="s">
        <v>2283</v>
      </c>
      <c r="B390" s="117" t="s">
        <v>2285</v>
      </c>
      <c r="C390" s="126">
        <v>9.9</v>
      </c>
      <c r="D390" s="117" t="s">
        <v>1513</v>
      </c>
      <c r="E390" s="118">
        <f>단가표!F238</f>
        <v>839000</v>
      </c>
      <c r="F390" s="118">
        <f t="shared" si="48"/>
        <v>8306100</v>
      </c>
      <c r="G390" s="118">
        <f>단가표!H238</f>
        <v>0</v>
      </c>
      <c r="H390" s="118">
        <f t="shared" si="49"/>
        <v>0</v>
      </c>
      <c r="I390" s="118">
        <f>단가표!J238</f>
        <v>0</v>
      </c>
      <c r="J390" s="118">
        <f t="shared" si="50"/>
        <v>0</v>
      </c>
      <c r="K390" s="118">
        <f t="shared" si="52"/>
        <v>839000</v>
      </c>
      <c r="L390" s="118">
        <f t="shared" si="52"/>
        <v>8306100</v>
      </c>
      <c r="M390" s="126">
        <v>839000</v>
      </c>
      <c r="N390" s="119" t="s">
        <v>1146</v>
      </c>
      <c r="O390" s="119" t="s">
        <v>1148</v>
      </c>
      <c r="P390" s="119" t="s">
        <v>300</v>
      </c>
      <c r="Q390" s="119" t="s">
        <v>1806</v>
      </c>
      <c r="R390" s="133">
        <f t="shared" si="51"/>
        <v>0</v>
      </c>
    </row>
    <row r="391" spans="1:18" ht="20.100000000000001" customHeight="1">
      <c r="A391" s="117" t="s">
        <v>2286</v>
      </c>
      <c r="B391" s="117" t="s">
        <v>2284</v>
      </c>
      <c r="C391" s="126">
        <v>8.67</v>
      </c>
      <c r="D391" s="117" t="s">
        <v>1513</v>
      </c>
      <c r="E391" s="118">
        <f>단가표!F239</f>
        <v>800000</v>
      </c>
      <c r="F391" s="118">
        <f t="shared" si="48"/>
        <v>6936000</v>
      </c>
      <c r="G391" s="118">
        <f>단가표!H239</f>
        <v>0</v>
      </c>
      <c r="H391" s="118">
        <f t="shared" si="49"/>
        <v>0</v>
      </c>
      <c r="I391" s="118">
        <f>단가표!J239</f>
        <v>0</v>
      </c>
      <c r="J391" s="118">
        <f t="shared" si="50"/>
        <v>0</v>
      </c>
      <c r="K391" s="118">
        <f t="shared" si="52"/>
        <v>800000</v>
      </c>
      <c r="L391" s="118">
        <f t="shared" si="52"/>
        <v>6936000</v>
      </c>
      <c r="M391" s="126">
        <v>800000</v>
      </c>
      <c r="N391" s="119" t="s">
        <v>1146</v>
      </c>
      <c r="O391" s="119" t="s">
        <v>1148</v>
      </c>
      <c r="P391" s="119" t="s">
        <v>300</v>
      </c>
      <c r="Q391" s="119" t="s">
        <v>1808</v>
      </c>
      <c r="R391" s="133">
        <f t="shared" si="51"/>
        <v>0</v>
      </c>
    </row>
    <row r="392" spans="1:18" ht="20.100000000000001" customHeight="1">
      <c r="A392" s="117" t="s">
        <v>2286</v>
      </c>
      <c r="B392" s="117" t="s">
        <v>2285</v>
      </c>
      <c r="C392" s="126">
        <v>0.86</v>
      </c>
      <c r="D392" s="117" t="s">
        <v>1513</v>
      </c>
      <c r="E392" s="118">
        <f>단가표!F240</f>
        <v>800000</v>
      </c>
      <c r="F392" s="118">
        <f t="shared" si="48"/>
        <v>688000</v>
      </c>
      <c r="G392" s="118">
        <f>단가표!H240</f>
        <v>0</v>
      </c>
      <c r="H392" s="118">
        <f t="shared" si="49"/>
        <v>0</v>
      </c>
      <c r="I392" s="118">
        <f>단가표!J240</f>
        <v>0</v>
      </c>
      <c r="J392" s="118">
        <f t="shared" si="50"/>
        <v>0</v>
      </c>
      <c r="K392" s="118">
        <f t="shared" si="52"/>
        <v>800000</v>
      </c>
      <c r="L392" s="118">
        <f t="shared" si="52"/>
        <v>688000</v>
      </c>
      <c r="M392" s="126">
        <v>800000</v>
      </c>
      <c r="N392" s="119" t="s">
        <v>1146</v>
      </c>
      <c r="O392" s="119" t="s">
        <v>1148</v>
      </c>
      <c r="P392" s="119" t="s">
        <v>300</v>
      </c>
      <c r="Q392" s="119" t="s">
        <v>1810</v>
      </c>
      <c r="R392" s="133">
        <f t="shared" si="51"/>
        <v>0</v>
      </c>
    </row>
    <row r="393" spans="1:18" ht="20.100000000000001" customHeight="1">
      <c r="A393" s="117" t="s">
        <v>1207</v>
      </c>
      <c r="B393" s="117" t="s">
        <v>2287</v>
      </c>
      <c r="C393" s="126">
        <v>270.23</v>
      </c>
      <c r="D393" s="117" t="s">
        <v>1513</v>
      </c>
      <c r="E393" s="118">
        <f>단가표!F241</f>
        <v>690000</v>
      </c>
      <c r="F393" s="118">
        <f t="shared" si="48"/>
        <v>186458700</v>
      </c>
      <c r="G393" s="118">
        <f>단가표!H241</f>
        <v>0</v>
      </c>
      <c r="H393" s="118">
        <f t="shared" si="49"/>
        <v>0</v>
      </c>
      <c r="I393" s="118">
        <f>단가표!J241</f>
        <v>0</v>
      </c>
      <c r="J393" s="118">
        <f t="shared" si="50"/>
        <v>0</v>
      </c>
      <c r="K393" s="118">
        <f t="shared" si="52"/>
        <v>690000</v>
      </c>
      <c r="L393" s="118">
        <f t="shared" si="52"/>
        <v>186458700</v>
      </c>
      <c r="M393" s="126">
        <v>690000</v>
      </c>
      <c r="N393" s="119" t="s">
        <v>1146</v>
      </c>
      <c r="O393" s="119" t="s">
        <v>1148</v>
      </c>
      <c r="P393" s="119" t="s">
        <v>300</v>
      </c>
      <c r="Q393" s="119" t="s">
        <v>1811</v>
      </c>
      <c r="R393" s="133">
        <f t="shared" si="51"/>
        <v>0</v>
      </c>
    </row>
    <row r="394" spans="1:18" ht="20.100000000000001" customHeight="1">
      <c r="A394" s="117" t="s">
        <v>1207</v>
      </c>
      <c r="B394" s="117" t="s">
        <v>2288</v>
      </c>
      <c r="C394" s="126">
        <v>125.31</v>
      </c>
      <c r="D394" s="117" t="s">
        <v>1513</v>
      </c>
      <c r="E394" s="118">
        <f>단가표!F242</f>
        <v>690000</v>
      </c>
      <c r="F394" s="118">
        <f t="shared" ref="F394:F425" si="53">IF(ISERROR(TRUNC($C394*E394)),,(TRUNC($C394*E394)))</f>
        <v>86463900</v>
      </c>
      <c r="G394" s="118">
        <f>단가표!H242</f>
        <v>0</v>
      </c>
      <c r="H394" s="118">
        <f t="shared" ref="H394:H425" si="54">IF(ISERROR(TRUNC($C394*G394)),,(TRUNC($C394*G394)))</f>
        <v>0</v>
      </c>
      <c r="I394" s="118">
        <f>단가표!J242</f>
        <v>0</v>
      </c>
      <c r="J394" s="118">
        <f t="shared" ref="J394:J425" si="55">IF(ISERROR(TRUNC($C394*I394)),,(TRUNC($C394*I394)))</f>
        <v>0</v>
      </c>
      <c r="K394" s="118">
        <f t="shared" si="52"/>
        <v>690000</v>
      </c>
      <c r="L394" s="118">
        <f t="shared" si="52"/>
        <v>86463900</v>
      </c>
      <c r="M394" s="126">
        <v>690000</v>
      </c>
      <c r="N394" s="119" t="s">
        <v>1146</v>
      </c>
      <c r="O394" s="119" t="s">
        <v>1148</v>
      </c>
      <c r="P394" s="119" t="s">
        <v>300</v>
      </c>
      <c r="Q394" s="119" t="s">
        <v>1814</v>
      </c>
      <c r="R394" s="133">
        <f t="shared" si="51"/>
        <v>0</v>
      </c>
    </row>
    <row r="395" spans="1:18" ht="20.100000000000001" customHeight="1">
      <c r="A395" s="117" t="s">
        <v>1207</v>
      </c>
      <c r="B395" s="117" t="s">
        <v>2284</v>
      </c>
      <c r="C395" s="126">
        <v>536.14</v>
      </c>
      <c r="D395" s="117" t="s">
        <v>1513</v>
      </c>
      <c r="E395" s="118">
        <f>단가표!F243</f>
        <v>690000</v>
      </c>
      <c r="F395" s="118">
        <f t="shared" si="53"/>
        <v>369936600</v>
      </c>
      <c r="G395" s="118">
        <f>단가표!H243</f>
        <v>0</v>
      </c>
      <c r="H395" s="118">
        <f t="shared" si="54"/>
        <v>0</v>
      </c>
      <c r="I395" s="118">
        <f>단가표!J243</f>
        <v>0</v>
      </c>
      <c r="J395" s="118">
        <f t="shared" si="55"/>
        <v>0</v>
      </c>
      <c r="K395" s="118">
        <f t="shared" si="52"/>
        <v>690000</v>
      </c>
      <c r="L395" s="118">
        <f t="shared" si="52"/>
        <v>369936600</v>
      </c>
      <c r="M395" s="126">
        <v>690000</v>
      </c>
      <c r="N395" s="119" t="s">
        <v>1146</v>
      </c>
      <c r="O395" s="119" t="s">
        <v>1148</v>
      </c>
      <c r="P395" s="119" t="s">
        <v>300</v>
      </c>
      <c r="Q395" s="119" t="s">
        <v>1816</v>
      </c>
      <c r="R395" s="133">
        <f t="shared" si="51"/>
        <v>0</v>
      </c>
    </row>
    <row r="396" spans="1:18" ht="20.100000000000001" customHeight="1">
      <c r="A396" s="117" t="s">
        <v>1207</v>
      </c>
      <c r="B396" s="117" t="s">
        <v>2285</v>
      </c>
      <c r="C396" s="126">
        <v>1428.99</v>
      </c>
      <c r="D396" s="117" t="s">
        <v>1513</v>
      </c>
      <c r="E396" s="118">
        <f>단가표!F244</f>
        <v>690000</v>
      </c>
      <c r="F396" s="118">
        <f t="shared" si="53"/>
        <v>986003100</v>
      </c>
      <c r="G396" s="118">
        <f>단가표!H244</f>
        <v>0</v>
      </c>
      <c r="H396" s="118">
        <f t="shared" si="54"/>
        <v>0</v>
      </c>
      <c r="I396" s="118">
        <f>단가표!J244</f>
        <v>0</v>
      </c>
      <c r="J396" s="118">
        <f t="shared" si="55"/>
        <v>0</v>
      </c>
      <c r="K396" s="118">
        <f t="shared" si="52"/>
        <v>690000</v>
      </c>
      <c r="L396" s="118">
        <f t="shared" si="52"/>
        <v>986003100</v>
      </c>
      <c r="M396" s="126">
        <v>690000</v>
      </c>
      <c r="N396" s="119" t="s">
        <v>1146</v>
      </c>
      <c r="O396" s="119" t="s">
        <v>1148</v>
      </c>
      <c r="P396" s="119" t="s">
        <v>300</v>
      </c>
      <c r="Q396" s="119" t="s">
        <v>1817</v>
      </c>
      <c r="R396" s="133">
        <f t="shared" si="51"/>
        <v>0</v>
      </c>
    </row>
    <row r="397" spans="1:18" ht="20.100000000000001" customHeight="1">
      <c r="A397" s="117" t="s">
        <v>2289</v>
      </c>
      <c r="B397" s="117" t="s">
        <v>2284</v>
      </c>
      <c r="C397" s="126">
        <v>38.67</v>
      </c>
      <c r="D397" s="117" t="s">
        <v>1513</v>
      </c>
      <c r="E397" s="118">
        <f>단가표!F245</f>
        <v>800000</v>
      </c>
      <c r="F397" s="118">
        <f t="shared" si="53"/>
        <v>30936000</v>
      </c>
      <c r="G397" s="118">
        <f>단가표!H245</f>
        <v>0</v>
      </c>
      <c r="H397" s="118">
        <f t="shared" si="54"/>
        <v>0</v>
      </c>
      <c r="I397" s="118">
        <f>단가표!J245</f>
        <v>0</v>
      </c>
      <c r="J397" s="118">
        <f t="shared" si="55"/>
        <v>0</v>
      </c>
      <c r="K397" s="118">
        <f t="shared" si="52"/>
        <v>800000</v>
      </c>
      <c r="L397" s="118">
        <f t="shared" si="52"/>
        <v>30936000</v>
      </c>
      <c r="M397" s="126">
        <v>800000</v>
      </c>
      <c r="N397" s="119" t="s">
        <v>1146</v>
      </c>
      <c r="O397" s="119" t="s">
        <v>1148</v>
      </c>
      <c r="P397" s="119" t="s">
        <v>300</v>
      </c>
      <c r="Q397" s="119" t="s">
        <v>1818</v>
      </c>
      <c r="R397" s="133">
        <f t="shared" si="51"/>
        <v>0</v>
      </c>
    </row>
    <row r="398" spans="1:18" ht="20.100000000000001" customHeight="1">
      <c r="A398" s="117" t="s">
        <v>2289</v>
      </c>
      <c r="B398" s="117" t="s">
        <v>2285</v>
      </c>
      <c r="C398" s="126">
        <v>3.86</v>
      </c>
      <c r="D398" s="117" t="s">
        <v>1513</v>
      </c>
      <c r="E398" s="118">
        <f>단가표!F246</f>
        <v>800000</v>
      </c>
      <c r="F398" s="118">
        <f t="shared" si="53"/>
        <v>3088000</v>
      </c>
      <c r="G398" s="118">
        <f>단가표!H246</f>
        <v>0</v>
      </c>
      <c r="H398" s="118">
        <f t="shared" si="54"/>
        <v>0</v>
      </c>
      <c r="I398" s="118">
        <f>단가표!J246</f>
        <v>0</v>
      </c>
      <c r="J398" s="118">
        <f t="shared" si="55"/>
        <v>0</v>
      </c>
      <c r="K398" s="118">
        <f t="shared" si="52"/>
        <v>800000</v>
      </c>
      <c r="L398" s="118">
        <f t="shared" si="52"/>
        <v>3088000</v>
      </c>
      <c r="M398" s="126">
        <v>800000</v>
      </c>
      <c r="N398" s="119" t="s">
        <v>1146</v>
      </c>
      <c r="O398" s="119" t="s">
        <v>1148</v>
      </c>
      <c r="P398" s="119" t="s">
        <v>300</v>
      </c>
      <c r="Q398" s="119" t="s">
        <v>1820</v>
      </c>
      <c r="R398" s="133">
        <f t="shared" si="51"/>
        <v>0</v>
      </c>
    </row>
    <row r="399" spans="1:18" ht="20.100000000000001" customHeight="1">
      <c r="A399" s="117" t="s">
        <v>2290</v>
      </c>
      <c r="B399" s="117" t="s">
        <v>2287</v>
      </c>
      <c r="C399" s="126">
        <v>42.49</v>
      </c>
      <c r="D399" s="117" t="s">
        <v>1513</v>
      </c>
      <c r="E399" s="118">
        <f>단가표!F247</f>
        <v>870000</v>
      </c>
      <c r="F399" s="118">
        <f t="shared" si="53"/>
        <v>36966300</v>
      </c>
      <c r="G399" s="118">
        <f>단가표!H247</f>
        <v>0</v>
      </c>
      <c r="H399" s="118">
        <f t="shared" si="54"/>
        <v>0</v>
      </c>
      <c r="I399" s="118">
        <f>단가표!J247</f>
        <v>0</v>
      </c>
      <c r="J399" s="118">
        <f t="shared" si="55"/>
        <v>0</v>
      </c>
      <c r="K399" s="118">
        <f t="shared" si="52"/>
        <v>870000</v>
      </c>
      <c r="L399" s="118">
        <f t="shared" si="52"/>
        <v>36966300</v>
      </c>
      <c r="M399" s="126">
        <v>870000</v>
      </c>
      <c r="N399" s="119" t="s">
        <v>1146</v>
      </c>
      <c r="O399" s="119" t="s">
        <v>1148</v>
      </c>
      <c r="P399" s="119" t="s">
        <v>300</v>
      </c>
      <c r="Q399" s="119" t="s">
        <v>1821</v>
      </c>
      <c r="R399" s="133">
        <f t="shared" si="51"/>
        <v>0</v>
      </c>
    </row>
    <row r="400" spans="1:18" ht="20.100000000000001" customHeight="1">
      <c r="A400" s="117" t="s">
        <v>2290</v>
      </c>
      <c r="B400" s="117" t="s">
        <v>2288</v>
      </c>
      <c r="C400" s="126">
        <v>85</v>
      </c>
      <c r="D400" s="117" t="s">
        <v>1513</v>
      </c>
      <c r="E400" s="118">
        <f>단가표!F248</f>
        <v>870000</v>
      </c>
      <c r="F400" s="118">
        <f t="shared" si="53"/>
        <v>73950000</v>
      </c>
      <c r="G400" s="118">
        <f>단가표!H248</f>
        <v>0</v>
      </c>
      <c r="H400" s="118">
        <f t="shared" si="54"/>
        <v>0</v>
      </c>
      <c r="I400" s="118">
        <f>단가표!J248</f>
        <v>0</v>
      </c>
      <c r="J400" s="118">
        <f t="shared" si="55"/>
        <v>0</v>
      </c>
      <c r="K400" s="118">
        <f t="shared" si="52"/>
        <v>870000</v>
      </c>
      <c r="L400" s="118">
        <f t="shared" si="52"/>
        <v>73950000</v>
      </c>
      <c r="M400" s="126">
        <v>870000</v>
      </c>
      <c r="N400" s="119" t="s">
        <v>1146</v>
      </c>
      <c r="O400" s="119" t="s">
        <v>1148</v>
      </c>
      <c r="P400" s="119" t="s">
        <v>300</v>
      </c>
      <c r="Q400" s="119" t="s">
        <v>1823</v>
      </c>
      <c r="R400" s="133">
        <f t="shared" si="51"/>
        <v>0</v>
      </c>
    </row>
    <row r="401" spans="1:18" ht="20.100000000000001" customHeight="1">
      <c r="A401" s="117" t="s">
        <v>2290</v>
      </c>
      <c r="B401" s="117" t="s">
        <v>2284</v>
      </c>
      <c r="C401" s="126">
        <v>18.62</v>
      </c>
      <c r="D401" s="117" t="s">
        <v>1513</v>
      </c>
      <c r="E401" s="118">
        <f>단가표!F249</f>
        <v>870000</v>
      </c>
      <c r="F401" s="118">
        <f t="shared" si="53"/>
        <v>16199400</v>
      </c>
      <c r="G401" s="118">
        <f>단가표!H249</f>
        <v>0</v>
      </c>
      <c r="H401" s="118">
        <f t="shared" si="54"/>
        <v>0</v>
      </c>
      <c r="I401" s="118">
        <f>단가표!J249</f>
        <v>0</v>
      </c>
      <c r="J401" s="118">
        <f t="shared" si="55"/>
        <v>0</v>
      </c>
      <c r="K401" s="118">
        <f t="shared" si="52"/>
        <v>870000</v>
      </c>
      <c r="L401" s="118">
        <f t="shared" si="52"/>
        <v>16199400</v>
      </c>
      <c r="M401" s="126">
        <v>870000</v>
      </c>
      <c r="N401" s="119" t="s">
        <v>1146</v>
      </c>
      <c r="O401" s="119" t="s">
        <v>1148</v>
      </c>
      <c r="P401" s="119" t="s">
        <v>300</v>
      </c>
      <c r="Q401" s="119" t="s">
        <v>1824</v>
      </c>
      <c r="R401" s="133">
        <f t="shared" si="51"/>
        <v>0</v>
      </c>
    </row>
    <row r="402" spans="1:18" ht="20.100000000000001" customHeight="1">
      <c r="A402" s="117" t="s">
        <v>2290</v>
      </c>
      <c r="B402" s="117" t="s">
        <v>2285</v>
      </c>
      <c r="C402" s="126">
        <v>21.85</v>
      </c>
      <c r="D402" s="117" t="s">
        <v>1513</v>
      </c>
      <c r="E402" s="118">
        <f>단가표!F250</f>
        <v>870000</v>
      </c>
      <c r="F402" s="118">
        <f t="shared" si="53"/>
        <v>19009500</v>
      </c>
      <c r="G402" s="118">
        <f>단가표!H250</f>
        <v>0</v>
      </c>
      <c r="H402" s="118">
        <f t="shared" si="54"/>
        <v>0</v>
      </c>
      <c r="I402" s="118">
        <f>단가표!J250</f>
        <v>0</v>
      </c>
      <c r="J402" s="118">
        <f t="shared" si="55"/>
        <v>0</v>
      </c>
      <c r="K402" s="118">
        <f t="shared" si="52"/>
        <v>870000</v>
      </c>
      <c r="L402" s="118">
        <f t="shared" si="52"/>
        <v>19009500</v>
      </c>
      <c r="M402" s="126">
        <v>870000</v>
      </c>
      <c r="N402" s="119" t="s">
        <v>1146</v>
      </c>
      <c r="O402" s="119" t="s">
        <v>1148</v>
      </c>
      <c r="P402" s="119" t="s">
        <v>300</v>
      </c>
      <c r="Q402" s="119" t="s">
        <v>1825</v>
      </c>
      <c r="R402" s="133">
        <f t="shared" si="51"/>
        <v>0</v>
      </c>
    </row>
    <row r="403" spans="1:18" ht="20.100000000000001" customHeight="1">
      <c r="A403" s="117" t="s">
        <v>2291</v>
      </c>
      <c r="B403" s="117" t="s">
        <v>2285</v>
      </c>
      <c r="C403" s="126">
        <v>22.42</v>
      </c>
      <c r="D403" s="117" t="s">
        <v>1513</v>
      </c>
      <c r="E403" s="118">
        <f>단가표!F251</f>
        <v>608000</v>
      </c>
      <c r="F403" s="118">
        <f t="shared" si="53"/>
        <v>13631360</v>
      </c>
      <c r="G403" s="118">
        <f>단가표!H251</f>
        <v>0</v>
      </c>
      <c r="H403" s="118">
        <f t="shared" si="54"/>
        <v>0</v>
      </c>
      <c r="I403" s="118">
        <f>단가표!J251</f>
        <v>0</v>
      </c>
      <c r="J403" s="118">
        <f t="shared" si="55"/>
        <v>0</v>
      </c>
      <c r="K403" s="118">
        <f t="shared" si="52"/>
        <v>608000</v>
      </c>
      <c r="L403" s="118">
        <f t="shared" si="52"/>
        <v>13631360</v>
      </c>
      <c r="M403" s="126">
        <v>608000</v>
      </c>
      <c r="N403" s="119" t="s">
        <v>1146</v>
      </c>
      <c r="O403" s="119" t="s">
        <v>1148</v>
      </c>
      <c r="P403" s="119" t="s">
        <v>300</v>
      </c>
      <c r="Q403" s="119" t="s">
        <v>1826</v>
      </c>
      <c r="R403" s="133">
        <f t="shared" si="51"/>
        <v>0</v>
      </c>
    </row>
    <row r="404" spans="1:18" ht="20.100000000000001" customHeight="1">
      <c r="A404" s="117" t="s">
        <v>2292</v>
      </c>
      <c r="B404" s="117" t="s">
        <v>2287</v>
      </c>
      <c r="C404" s="126">
        <v>62.12</v>
      </c>
      <c r="D404" s="117" t="s">
        <v>1513</v>
      </c>
      <c r="E404" s="118">
        <f>단가표!F252</f>
        <v>608000</v>
      </c>
      <c r="F404" s="118">
        <f t="shared" si="53"/>
        <v>37768960</v>
      </c>
      <c r="G404" s="118">
        <f>단가표!H252</f>
        <v>0</v>
      </c>
      <c r="H404" s="118">
        <f t="shared" si="54"/>
        <v>0</v>
      </c>
      <c r="I404" s="118">
        <f>단가표!J252</f>
        <v>0</v>
      </c>
      <c r="J404" s="118">
        <f t="shared" si="55"/>
        <v>0</v>
      </c>
      <c r="K404" s="118">
        <f t="shared" si="52"/>
        <v>608000</v>
      </c>
      <c r="L404" s="118">
        <f t="shared" si="52"/>
        <v>37768960</v>
      </c>
      <c r="M404" s="126">
        <v>608000</v>
      </c>
      <c r="N404" s="119" t="s">
        <v>1146</v>
      </c>
      <c r="O404" s="119" t="s">
        <v>1148</v>
      </c>
      <c r="P404" s="119" t="s">
        <v>300</v>
      </c>
      <c r="Q404" s="119" t="s">
        <v>1828</v>
      </c>
      <c r="R404" s="133">
        <f t="shared" si="51"/>
        <v>0</v>
      </c>
    </row>
    <row r="405" spans="1:18" ht="20.100000000000001" customHeight="1">
      <c r="A405" s="117" t="s">
        <v>2292</v>
      </c>
      <c r="B405" s="117" t="s">
        <v>2284</v>
      </c>
      <c r="C405" s="126">
        <v>0.32</v>
      </c>
      <c r="D405" s="117" t="s">
        <v>1513</v>
      </c>
      <c r="E405" s="118">
        <f>단가표!F253</f>
        <v>608000</v>
      </c>
      <c r="F405" s="118">
        <f t="shared" si="53"/>
        <v>194560</v>
      </c>
      <c r="G405" s="118">
        <f>단가표!H253</f>
        <v>0</v>
      </c>
      <c r="H405" s="118">
        <f t="shared" si="54"/>
        <v>0</v>
      </c>
      <c r="I405" s="118">
        <f>단가표!J253</f>
        <v>0</v>
      </c>
      <c r="J405" s="118">
        <f t="shared" si="55"/>
        <v>0</v>
      </c>
      <c r="K405" s="118">
        <f t="shared" si="52"/>
        <v>608000</v>
      </c>
      <c r="L405" s="118">
        <f t="shared" si="52"/>
        <v>194560</v>
      </c>
      <c r="M405" s="126">
        <v>608000</v>
      </c>
      <c r="N405" s="119" t="s">
        <v>1146</v>
      </c>
      <c r="O405" s="119" t="s">
        <v>1148</v>
      </c>
      <c r="P405" s="119" t="s">
        <v>300</v>
      </c>
      <c r="Q405" s="119" t="s">
        <v>1830</v>
      </c>
      <c r="R405" s="133">
        <f t="shared" si="51"/>
        <v>0</v>
      </c>
    </row>
    <row r="406" spans="1:18" ht="20.100000000000001" customHeight="1">
      <c r="A406" s="117" t="s">
        <v>2292</v>
      </c>
      <c r="B406" s="117" t="s">
        <v>2285</v>
      </c>
      <c r="C406" s="126">
        <v>69.95</v>
      </c>
      <c r="D406" s="117" t="s">
        <v>1513</v>
      </c>
      <c r="E406" s="118">
        <f>단가표!F254</f>
        <v>608000</v>
      </c>
      <c r="F406" s="118">
        <f t="shared" si="53"/>
        <v>42529600</v>
      </c>
      <c r="G406" s="118">
        <f>단가표!H254</f>
        <v>0</v>
      </c>
      <c r="H406" s="118">
        <f t="shared" si="54"/>
        <v>0</v>
      </c>
      <c r="I406" s="118">
        <f>단가표!J254</f>
        <v>0</v>
      </c>
      <c r="J406" s="118">
        <f t="shared" si="55"/>
        <v>0</v>
      </c>
      <c r="K406" s="118">
        <f t="shared" si="52"/>
        <v>608000</v>
      </c>
      <c r="L406" s="118">
        <f t="shared" si="52"/>
        <v>42529600</v>
      </c>
      <c r="M406" s="126">
        <v>608000</v>
      </c>
      <c r="N406" s="119" t="s">
        <v>1146</v>
      </c>
      <c r="O406" s="119" t="s">
        <v>1148</v>
      </c>
      <c r="P406" s="119" t="s">
        <v>300</v>
      </c>
      <c r="Q406" s="119" t="s">
        <v>1831</v>
      </c>
      <c r="R406" s="133">
        <f t="shared" si="51"/>
        <v>0</v>
      </c>
    </row>
    <row r="407" spans="1:18" ht="20.100000000000001" customHeight="1">
      <c r="A407" s="117" t="s">
        <v>2293</v>
      </c>
      <c r="B407" s="117" t="s">
        <v>2284</v>
      </c>
      <c r="C407" s="126">
        <v>3.23</v>
      </c>
      <c r="D407" s="117" t="s">
        <v>1513</v>
      </c>
      <c r="E407" s="118">
        <f>단가표!F255</f>
        <v>608000</v>
      </c>
      <c r="F407" s="118">
        <f t="shared" si="53"/>
        <v>1963840</v>
      </c>
      <c r="G407" s="118">
        <f>단가표!H255</f>
        <v>0</v>
      </c>
      <c r="H407" s="118">
        <f t="shared" si="54"/>
        <v>0</v>
      </c>
      <c r="I407" s="118">
        <f>단가표!J255</f>
        <v>0</v>
      </c>
      <c r="J407" s="118">
        <f t="shared" si="55"/>
        <v>0</v>
      </c>
      <c r="K407" s="118">
        <f t="shared" si="52"/>
        <v>608000</v>
      </c>
      <c r="L407" s="118">
        <f t="shared" si="52"/>
        <v>1963840</v>
      </c>
      <c r="M407" s="126">
        <v>608000</v>
      </c>
      <c r="N407" s="119" t="s">
        <v>1146</v>
      </c>
      <c r="O407" s="119" t="s">
        <v>1148</v>
      </c>
      <c r="P407" s="119" t="s">
        <v>300</v>
      </c>
      <c r="Q407" s="119" t="s">
        <v>1832</v>
      </c>
      <c r="R407" s="133">
        <f t="shared" si="51"/>
        <v>0</v>
      </c>
    </row>
    <row r="408" spans="1:18" ht="20.100000000000001" customHeight="1">
      <c r="A408" s="117" t="s">
        <v>2293</v>
      </c>
      <c r="B408" s="117" t="s">
        <v>2285</v>
      </c>
      <c r="C408" s="126">
        <v>0.23</v>
      </c>
      <c r="D408" s="117" t="s">
        <v>1513</v>
      </c>
      <c r="E408" s="118">
        <f>단가표!F256</f>
        <v>608000</v>
      </c>
      <c r="F408" s="118">
        <f t="shared" si="53"/>
        <v>139840</v>
      </c>
      <c r="G408" s="118">
        <f>단가표!H256</f>
        <v>0</v>
      </c>
      <c r="H408" s="118">
        <f t="shared" si="54"/>
        <v>0</v>
      </c>
      <c r="I408" s="118">
        <f>단가표!J256</f>
        <v>0</v>
      </c>
      <c r="J408" s="118">
        <f t="shared" si="55"/>
        <v>0</v>
      </c>
      <c r="K408" s="118">
        <f t="shared" si="52"/>
        <v>608000</v>
      </c>
      <c r="L408" s="118">
        <f t="shared" si="52"/>
        <v>139840</v>
      </c>
      <c r="M408" s="126">
        <v>608000</v>
      </c>
      <c r="N408" s="119" t="s">
        <v>1146</v>
      </c>
      <c r="O408" s="119" t="s">
        <v>1148</v>
      </c>
      <c r="P408" s="119" t="s">
        <v>300</v>
      </c>
      <c r="Q408" s="119" t="s">
        <v>1834</v>
      </c>
      <c r="R408" s="133">
        <f t="shared" si="51"/>
        <v>0</v>
      </c>
    </row>
    <row r="409" spans="1:18" ht="20.100000000000001" customHeight="1">
      <c r="A409" s="117" t="s">
        <v>2294</v>
      </c>
      <c r="B409" s="117" t="s">
        <v>2287</v>
      </c>
      <c r="C409" s="126">
        <v>15.69</v>
      </c>
      <c r="D409" s="117" t="s">
        <v>1513</v>
      </c>
      <c r="E409" s="118">
        <f>단가표!F257</f>
        <v>920000</v>
      </c>
      <c r="F409" s="118">
        <f t="shared" si="53"/>
        <v>14434800</v>
      </c>
      <c r="G409" s="118">
        <f>단가표!H257</f>
        <v>0</v>
      </c>
      <c r="H409" s="118">
        <f t="shared" si="54"/>
        <v>0</v>
      </c>
      <c r="I409" s="118">
        <f>단가표!J257</f>
        <v>0</v>
      </c>
      <c r="J409" s="118">
        <f t="shared" si="55"/>
        <v>0</v>
      </c>
      <c r="K409" s="118">
        <f t="shared" si="52"/>
        <v>920000</v>
      </c>
      <c r="L409" s="118">
        <f t="shared" si="52"/>
        <v>14434800</v>
      </c>
      <c r="M409" s="126">
        <v>920000</v>
      </c>
      <c r="N409" s="119" t="s">
        <v>1146</v>
      </c>
      <c r="O409" s="119" t="s">
        <v>1148</v>
      </c>
      <c r="P409" s="119" t="s">
        <v>300</v>
      </c>
      <c r="Q409" s="119" t="s">
        <v>1835</v>
      </c>
      <c r="R409" s="133">
        <f t="shared" si="51"/>
        <v>0</v>
      </c>
    </row>
    <row r="410" spans="1:18" ht="20.100000000000001" customHeight="1">
      <c r="A410" s="117" t="s">
        <v>2294</v>
      </c>
      <c r="B410" s="117" t="s">
        <v>2285</v>
      </c>
      <c r="C410" s="126">
        <v>3.55</v>
      </c>
      <c r="D410" s="117" t="s">
        <v>1513</v>
      </c>
      <c r="E410" s="118">
        <f>단가표!F258</f>
        <v>920000</v>
      </c>
      <c r="F410" s="118">
        <f t="shared" si="53"/>
        <v>3266000</v>
      </c>
      <c r="G410" s="118">
        <f>단가표!H258</f>
        <v>0</v>
      </c>
      <c r="H410" s="118">
        <f t="shared" si="54"/>
        <v>0</v>
      </c>
      <c r="I410" s="118">
        <f>단가표!J258</f>
        <v>0</v>
      </c>
      <c r="J410" s="118">
        <f t="shared" si="55"/>
        <v>0</v>
      </c>
      <c r="K410" s="118">
        <f t="shared" si="52"/>
        <v>920000</v>
      </c>
      <c r="L410" s="118">
        <f t="shared" si="52"/>
        <v>3266000</v>
      </c>
      <c r="M410" s="126">
        <v>920000</v>
      </c>
      <c r="N410" s="119" t="s">
        <v>1146</v>
      </c>
      <c r="O410" s="119" t="s">
        <v>1148</v>
      </c>
      <c r="P410" s="119" t="s">
        <v>300</v>
      </c>
      <c r="Q410" s="119" t="s">
        <v>1837</v>
      </c>
      <c r="R410" s="133">
        <f t="shared" si="51"/>
        <v>0</v>
      </c>
    </row>
    <row r="411" spans="1:18" ht="20.100000000000001" customHeight="1">
      <c r="A411" s="117" t="s">
        <v>2295</v>
      </c>
      <c r="B411" s="117" t="s">
        <v>2284</v>
      </c>
      <c r="C411" s="126">
        <v>205.21</v>
      </c>
      <c r="D411" s="117" t="s">
        <v>1513</v>
      </c>
      <c r="E411" s="118">
        <f>단가표!F259</f>
        <v>983333</v>
      </c>
      <c r="F411" s="118">
        <f t="shared" si="53"/>
        <v>201789764</v>
      </c>
      <c r="G411" s="118">
        <f>단가표!H259</f>
        <v>0</v>
      </c>
      <c r="H411" s="118">
        <f t="shared" si="54"/>
        <v>0</v>
      </c>
      <c r="I411" s="118">
        <f>단가표!J259</f>
        <v>0</v>
      </c>
      <c r="J411" s="118">
        <f t="shared" si="55"/>
        <v>0</v>
      </c>
      <c r="K411" s="118">
        <f t="shared" si="52"/>
        <v>983333</v>
      </c>
      <c r="L411" s="118">
        <f t="shared" si="52"/>
        <v>201789764</v>
      </c>
      <c r="M411" s="126">
        <v>983333</v>
      </c>
      <c r="N411" s="119" t="s">
        <v>1146</v>
      </c>
      <c r="O411" s="119" t="s">
        <v>1148</v>
      </c>
      <c r="P411" s="119" t="s">
        <v>300</v>
      </c>
      <c r="Q411" s="119" t="s">
        <v>1838</v>
      </c>
      <c r="R411" s="133">
        <f t="shared" si="51"/>
        <v>0</v>
      </c>
    </row>
    <row r="412" spans="1:18" ht="20.100000000000001" customHeight="1">
      <c r="A412" s="117" t="s">
        <v>2047</v>
      </c>
      <c r="B412" s="117" t="s">
        <v>2048</v>
      </c>
      <c r="C412" s="126">
        <v>-403.06</v>
      </c>
      <c r="D412" s="117" t="s">
        <v>1513</v>
      </c>
      <c r="E412" s="118">
        <f>단가표!F149</f>
        <v>350000</v>
      </c>
      <c r="F412" s="118">
        <f t="shared" si="53"/>
        <v>-141071000</v>
      </c>
      <c r="G412" s="118">
        <f>단가표!H149</f>
        <v>0</v>
      </c>
      <c r="H412" s="118">
        <f t="shared" si="54"/>
        <v>0</v>
      </c>
      <c r="I412" s="118">
        <f>단가표!J149</f>
        <v>0</v>
      </c>
      <c r="J412" s="118">
        <f t="shared" si="55"/>
        <v>0</v>
      </c>
      <c r="K412" s="118">
        <f t="shared" si="52"/>
        <v>350000</v>
      </c>
      <c r="L412" s="118">
        <f t="shared" si="52"/>
        <v>-141071000</v>
      </c>
      <c r="M412" s="126">
        <v>350000</v>
      </c>
      <c r="N412" s="119" t="s">
        <v>1146</v>
      </c>
      <c r="O412" s="119" t="s">
        <v>1148</v>
      </c>
      <c r="P412" s="119" t="s">
        <v>300</v>
      </c>
      <c r="Q412" s="119" t="s">
        <v>1510</v>
      </c>
      <c r="R412" s="133">
        <f t="shared" si="51"/>
        <v>0</v>
      </c>
    </row>
    <row r="413" spans="1:18" ht="20.100000000000001" customHeight="1">
      <c r="A413" s="117" t="s">
        <v>2172</v>
      </c>
      <c r="B413" s="117" t="s">
        <v>1841</v>
      </c>
      <c r="C413" s="126">
        <v>209176.6</v>
      </c>
      <c r="D413" s="117" t="s">
        <v>51</v>
      </c>
      <c r="E413" s="118">
        <f>단가표!F131</f>
        <v>525</v>
      </c>
      <c r="F413" s="118">
        <f t="shared" si="53"/>
        <v>109817715</v>
      </c>
      <c r="G413" s="118">
        <f>단가표!H131</f>
        <v>0</v>
      </c>
      <c r="H413" s="118">
        <f t="shared" si="54"/>
        <v>0</v>
      </c>
      <c r="I413" s="118">
        <f>단가표!J131</f>
        <v>0</v>
      </c>
      <c r="J413" s="118">
        <f t="shared" si="55"/>
        <v>0</v>
      </c>
      <c r="K413" s="118">
        <f t="shared" si="52"/>
        <v>525</v>
      </c>
      <c r="L413" s="118">
        <f t="shared" si="52"/>
        <v>109817715</v>
      </c>
      <c r="M413" s="126">
        <v>525</v>
      </c>
      <c r="N413" s="119" t="s">
        <v>1146</v>
      </c>
      <c r="O413" s="119" t="s">
        <v>1148</v>
      </c>
      <c r="P413" s="119" t="s">
        <v>300</v>
      </c>
      <c r="Q413" s="119" t="s">
        <v>1840</v>
      </c>
      <c r="R413" s="133">
        <f t="shared" si="51"/>
        <v>0</v>
      </c>
    </row>
    <row r="414" spans="1:18" ht="20.100000000000001" customHeight="1">
      <c r="A414" s="117" t="s">
        <v>2047</v>
      </c>
      <c r="B414" s="117" t="s">
        <v>2048</v>
      </c>
      <c r="C414" s="126">
        <v>-209176.6</v>
      </c>
      <c r="D414" s="117" t="s">
        <v>51</v>
      </c>
      <c r="E414" s="118">
        <f>단가표!F148</f>
        <v>350</v>
      </c>
      <c r="F414" s="118">
        <f t="shared" si="53"/>
        <v>-73211810</v>
      </c>
      <c r="G414" s="118">
        <f>단가표!H148</f>
        <v>0</v>
      </c>
      <c r="H414" s="118">
        <f t="shared" si="54"/>
        <v>0</v>
      </c>
      <c r="I414" s="118">
        <f>단가표!J148</f>
        <v>0</v>
      </c>
      <c r="J414" s="118">
        <f t="shared" si="55"/>
        <v>0</v>
      </c>
      <c r="K414" s="118">
        <f t="shared" si="52"/>
        <v>350</v>
      </c>
      <c r="L414" s="118">
        <f t="shared" si="52"/>
        <v>-73211810</v>
      </c>
      <c r="M414" s="126">
        <v>350</v>
      </c>
      <c r="N414" s="119" t="s">
        <v>1146</v>
      </c>
      <c r="O414" s="119" t="s">
        <v>1148</v>
      </c>
      <c r="P414" s="119" t="s">
        <v>300</v>
      </c>
      <c r="Q414" s="119" t="s">
        <v>58</v>
      </c>
      <c r="R414" s="133">
        <f t="shared" si="51"/>
        <v>0</v>
      </c>
    </row>
    <row r="415" spans="1:18" ht="20.100000000000001" customHeight="1">
      <c r="A415" s="117" t="s">
        <v>2296</v>
      </c>
      <c r="B415" s="117" t="s">
        <v>1844</v>
      </c>
      <c r="C415" s="126">
        <v>811.83</v>
      </c>
      <c r="D415" s="117" t="s">
        <v>1513</v>
      </c>
      <c r="E415" s="118">
        <f>단가표!F221</f>
        <v>3150</v>
      </c>
      <c r="F415" s="118">
        <f t="shared" si="53"/>
        <v>2557264</v>
      </c>
      <c r="G415" s="118">
        <f>단가표!H221</f>
        <v>9859</v>
      </c>
      <c r="H415" s="118">
        <f t="shared" si="54"/>
        <v>8003831</v>
      </c>
      <c r="I415" s="118">
        <f>단가표!J221</f>
        <v>5029</v>
      </c>
      <c r="J415" s="118">
        <f t="shared" si="55"/>
        <v>4082693</v>
      </c>
      <c r="K415" s="118">
        <f t="shared" si="52"/>
        <v>18038</v>
      </c>
      <c r="L415" s="118">
        <f t="shared" si="52"/>
        <v>14643788</v>
      </c>
      <c r="M415" s="126">
        <v>18038</v>
      </c>
      <c r="N415" s="119" t="s">
        <v>1146</v>
      </c>
      <c r="O415" s="119" t="s">
        <v>1148</v>
      </c>
      <c r="P415" s="119" t="s">
        <v>300</v>
      </c>
      <c r="Q415" s="119" t="s">
        <v>1842</v>
      </c>
      <c r="R415" s="133">
        <f t="shared" si="51"/>
        <v>0</v>
      </c>
    </row>
    <row r="416" spans="1:18" ht="20.100000000000001" customHeight="1">
      <c r="A416" s="117" t="s">
        <v>2297</v>
      </c>
      <c r="B416" s="117" t="s">
        <v>1844</v>
      </c>
      <c r="C416" s="126">
        <v>293.16000000000003</v>
      </c>
      <c r="D416" s="117" t="s">
        <v>1513</v>
      </c>
      <c r="E416" s="118">
        <f>단가표!F222</f>
        <v>3041</v>
      </c>
      <c r="F416" s="118">
        <f t="shared" si="53"/>
        <v>891499</v>
      </c>
      <c r="G416" s="118">
        <f>단가표!H222</f>
        <v>8916</v>
      </c>
      <c r="H416" s="118">
        <f t="shared" si="54"/>
        <v>2613814</v>
      </c>
      <c r="I416" s="118">
        <f>단가표!J222</f>
        <v>4628</v>
      </c>
      <c r="J416" s="118">
        <f t="shared" si="55"/>
        <v>1356744</v>
      </c>
      <c r="K416" s="118">
        <f t="shared" si="52"/>
        <v>16585</v>
      </c>
      <c r="L416" s="118">
        <f t="shared" si="52"/>
        <v>4862057</v>
      </c>
      <c r="M416" s="126">
        <v>16585</v>
      </c>
      <c r="N416" s="119" t="s">
        <v>1146</v>
      </c>
      <c r="O416" s="119" t="s">
        <v>1148</v>
      </c>
      <c r="P416" s="119" t="s">
        <v>300</v>
      </c>
      <c r="Q416" s="119" t="s">
        <v>1845</v>
      </c>
      <c r="R416" s="133">
        <f t="shared" si="51"/>
        <v>0</v>
      </c>
    </row>
    <row r="417" spans="1:18" ht="20.100000000000001" customHeight="1">
      <c r="A417" s="117" t="s">
        <v>2185</v>
      </c>
      <c r="B417" s="117" t="s">
        <v>2186</v>
      </c>
      <c r="C417" s="126">
        <v>111</v>
      </c>
      <c r="D417" s="117" t="s">
        <v>2187</v>
      </c>
      <c r="E417" s="118">
        <f>단가표!F191</f>
        <v>909</v>
      </c>
      <c r="F417" s="118">
        <f t="shared" si="53"/>
        <v>100899</v>
      </c>
      <c r="G417" s="118">
        <f>단가표!H191</f>
        <v>0</v>
      </c>
      <c r="H417" s="118">
        <f t="shared" si="54"/>
        <v>0</v>
      </c>
      <c r="I417" s="118">
        <f>단가표!J191</f>
        <v>0</v>
      </c>
      <c r="J417" s="118">
        <f t="shared" si="55"/>
        <v>0</v>
      </c>
      <c r="K417" s="118">
        <f t="shared" si="52"/>
        <v>909</v>
      </c>
      <c r="L417" s="118">
        <f t="shared" si="52"/>
        <v>100899</v>
      </c>
      <c r="M417" s="126">
        <v>909</v>
      </c>
      <c r="N417" s="119" t="s">
        <v>1146</v>
      </c>
      <c r="O417" s="119" t="s">
        <v>1148</v>
      </c>
      <c r="P417" s="119" t="s">
        <v>300</v>
      </c>
      <c r="Q417" s="119" t="s">
        <v>121</v>
      </c>
      <c r="R417" s="133">
        <f t="shared" si="51"/>
        <v>0</v>
      </c>
    </row>
    <row r="418" spans="1:18" ht="20.100000000000001" customHeight="1">
      <c r="A418" s="117" t="s">
        <v>1208</v>
      </c>
      <c r="B418" s="117" t="s">
        <v>1155</v>
      </c>
      <c r="C418" s="126">
        <v>0</v>
      </c>
      <c r="D418" s="117" t="s">
        <v>1429</v>
      </c>
      <c r="E418" s="118">
        <f>단가표!F24</f>
        <v>0</v>
      </c>
      <c r="F418" s="118">
        <f t="shared" si="53"/>
        <v>0</v>
      </c>
      <c r="G418" s="118">
        <f>단가표!H24</f>
        <v>0</v>
      </c>
      <c r="H418" s="118">
        <f t="shared" si="54"/>
        <v>0</v>
      </c>
      <c r="I418" s="118">
        <f>단가표!J24</f>
        <v>0</v>
      </c>
      <c r="J418" s="118">
        <f t="shared" si="55"/>
        <v>0</v>
      </c>
      <c r="K418" s="118">
        <f t="shared" si="52"/>
        <v>0</v>
      </c>
      <c r="L418" s="118">
        <f t="shared" si="52"/>
        <v>0</v>
      </c>
      <c r="M418" s="126">
        <v>0</v>
      </c>
      <c r="N418" s="119" t="s">
        <v>1146</v>
      </c>
      <c r="O418" s="119" t="s">
        <v>1148</v>
      </c>
      <c r="P418" s="119" t="s">
        <v>300</v>
      </c>
      <c r="Q418" s="119" t="s">
        <v>1847</v>
      </c>
      <c r="R418" s="133">
        <f t="shared" si="51"/>
        <v>0</v>
      </c>
    </row>
    <row r="419" spans="1:18" ht="20.100000000000001" customHeight="1">
      <c r="A419" s="117" t="s">
        <v>2298</v>
      </c>
      <c r="B419" s="117" t="s">
        <v>2299</v>
      </c>
      <c r="C419" s="126">
        <v>18494</v>
      </c>
      <c r="D419" s="117" t="s">
        <v>1479</v>
      </c>
      <c r="E419" s="118">
        <f>단가표!F604</f>
        <v>11394</v>
      </c>
      <c r="F419" s="118">
        <f t="shared" si="53"/>
        <v>210720636</v>
      </c>
      <c r="G419" s="118">
        <f>단가표!H604</f>
        <v>17036</v>
      </c>
      <c r="H419" s="118">
        <f t="shared" si="54"/>
        <v>315063784</v>
      </c>
      <c r="I419" s="118">
        <f>단가표!J604</f>
        <v>4864</v>
      </c>
      <c r="J419" s="118">
        <f t="shared" si="55"/>
        <v>89954816</v>
      </c>
      <c r="K419" s="118">
        <f t="shared" si="52"/>
        <v>33294</v>
      </c>
      <c r="L419" s="118">
        <f t="shared" si="52"/>
        <v>615739236</v>
      </c>
      <c r="M419" s="126">
        <v>33294</v>
      </c>
      <c r="N419" s="119" t="s">
        <v>1146</v>
      </c>
      <c r="O419" s="119" t="s">
        <v>1148</v>
      </c>
      <c r="P419" s="119" t="s">
        <v>300</v>
      </c>
      <c r="Q419" s="119" t="s">
        <v>1849</v>
      </c>
      <c r="R419" s="133">
        <f t="shared" si="51"/>
        <v>0</v>
      </c>
    </row>
    <row r="420" spans="1:18" ht="20.100000000000001" customHeight="1">
      <c r="A420" s="117" t="s">
        <v>2300</v>
      </c>
      <c r="B420" s="117" t="s">
        <v>1854</v>
      </c>
      <c r="C420" s="126">
        <v>18494</v>
      </c>
      <c r="D420" s="117" t="s">
        <v>1479</v>
      </c>
      <c r="E420" s="118">
        <f>단가표!F606</f>
        <v>215</v>
      </c>
      <c r="F420" s="118">
        <f t="shared" si="53"/>
        <v>3976210</v>
      </c>
      <c r="G420" s="118">
        <f>단가표!H606</f>
        <v>1188</v>
      </c>
      <c r="H420" s="118">
        <f t="shared" si="54"/>
        <v>21970872</v>
      </c>
      <c r="I420" s="118">
        <f>단가표!J606</f>
        <v>42</v>
      </c>
      <c r="J420" s="118">
        <f t="shared" si="55"/>
        <v>776748</v>
      </c>
      <c r="K420" s="118">
        <f t="shared" si="52"/>
        <v>1445</v>
      </c>
      <c r="L420" s="118">
        <f t="shared" si="52"/>
        <v>26723830</v>
      </c>
      <c r="M420" s="126">
        <v>1445</v>
      </c>
      <c r="N420" s="119" t="s">
        <v>1146</v>
      </c>
      <c r="O420" s="119" t="s">
        <v>1148</v>
      </c>
      <c r="P420" s="119" t="s">
        <v>300</v>
      </c>
      <c r="Q420" s="119" t="s">
        <v>1852</v>
      </c>
      <c r="R420" s="133">
        <f t="shared" si="51"/>
        <v>0</v>
      </c>
    </row>
    <row r="421" spans="1:18" ht="20.100000000000001" customHeight="1">
      <c r="A421" s="117" t="s">
        <v>2298</v>
      </c>
      <c r="B421" s="117" t="s">
        <v>2301</v>
      </c>
      <c r="C421" s="126">
        <v>78.989999999999995</v>
      </c>
      <c r="D421" s="117" t="s">
        <v>1479</v>
      </c>
      <c r="E421" s="118">
        <f>단가표!F605</f>
        <v>10873</v>
      </c>
      <c r="F421" s="118">
        <f t="shared" si="53"/>
        <v>858858</v>
      </c>
      <c r="G421" s="118">
        <f>단가표!H605</f>
        <v>15026</v>
      </c>
      <c r="H421" s="118">
        <f t="shared" si="54"/>
        <v>1186903</v>
      </c>
      <c r="I421" s="118">
        <f>단가표!J605</f>
        <v>4389</v>
      </c>
      <c r="J421" s="118">
        <f t="shared" si="55"/>
        <v>346687</v>
      </c>
      <c r="K421" s="118">
        <f t="shared" si="52"/>
        <v>30288</v>
      </c>
      <c r="L421" s="118">
        <f t="shared" si="52"/>
        <v>2392448</v>
      </c>
      <c r="M421" s="126">
        <v>30288</v>
      </c>
      <c r="N421" s="119" t="s">
        <v>1146</v>
      </c>
      <c r="O421" s="119" t="s">
        <v>1148</v>
      </c>
      <c r="P421" s="119" t="s">
        <v>300</v>
      </c>
      <c r="Q421" s="119" t="s">
        <v>1855</v>
      </c>
      <c r="R421" s="133">
        <f t="shared" si="51"/>
        <v>0</v>
      </c>
    </row>
    <row r="422" spans="1:18" ht="20.100000000000001" customHeight="1">
      <c r="A422" s="117" t="s">
        <v>2164</v>
      </c>
      <c r="B422" s="117" t="s">
        <v>1155</v>
      </c>
      <c r="C422" s="126">
        <v>1088</v>
      </c>
      <c r="D422" s="117" t="s">
        <v>2033</v>
      </c>
      <c r="E422" s="118">
        <f>단가표!F607</f>
        <v>0</v>
      </c>
      <c r="F422" s="118">
        <f t="shared" si="53"/>
        <v>0</v>
      </c>
      <c r="G422" s="118">
        <f>단가표!H607</f>
        <v>25094</v>
      </c>
      <c r="H422" s="118">
        <f t="shared" si="54"/>
        <v>27302272</v>
      </c>
      <c r="I422" s="118">
        <f>단가표!J607</f>
        <v>0</v>
      </c>
      <c r="J422" s="118">
        <f t="shared" si="55"/>
        <v>0</v>
      </c>
      <c r="K422" s="118">
        <f t="shared" si="52"/>
        <v>25094</v>
      </c>
      <c r="L422" s="118">
        <f t="shared" si="52"/>
        <v>27302272</v>
      </c>
      <c r="M422" s="126">
        <v>25094</v>
      </c>
      <c r="N422" s="119" t="s">
        <v>1146</v>
      </c>
      <c r="O422" s="119" t="s">
        <v>1148</v>
      </c>
      <c r="P422" s="119" t="s">
        <v>300</v>
      </c>
      <c r="Q422" s="119" t="s">
        <v>36</v>
      </c>
      <c r="R422" s="133">
        <f t="shared" si="51"/>
        <v>0</v>
      </c>
    </row>
    <row r="423" spans="1:18" ht="20.100000000000001" customHeight="1">
      <c r="A423" s="117" t="s">
        <v>2302</v>
      </c>
      <c r="B423" s="117" t="s">
        <v>1155</v>
      </c>
      <c r="C423" s="126">
        <v>501.98</v>
      </c>
      <c r="D423" s="117" t="s">
        <v>1156</v>
      </c>
      <c r="E423" s="118">
        <f>단가표!F608</f>
        <v>52500</v>
      </c>
      <c r="F423" s="118">
        <f t="shared" si="53"/>
        <v>26353950</v>
      </c>
      <c r="G423" s="118">
        <f>단가표!H608</f>
        <v>337400</v>
      </c>
      <c r="H423" s="118">
        <f t="shared" si="54"/>
        <v>169368052</v>
      </c>
      <c r="I423" s="118">
        <f>단가표!J608</f>
        <v>6966</v>
      </c>
      <c r="J423" s="118">
        <f t="shared" si="55"/>
        <v>3496792</v>
      </c>
      <c r="K423" s="118">
        <f t="shared" si="52"/>
        <v>396866</v>
      </c>
      <c r="L423" s="118">
        <f t="shared" si="52"/>
        <v>199218794</v>
      </c>
      <c r="M423" s="126">
        <v>396866</v>
      </c>
      <c r="N423" s="119" t="s">
        <v>1146</v>
      </c>
      <c r="O423" s="119" t="s">
        <v>1148</v>
      </c>
      <c r="P423" s="119" t="s">
        <v>300</v>
      </c>
      <c r="Q423" s="119" t="s">
        <v>1857</v>
      </c>
      <c r="R423" s="133">
        <f t="shared" si="51"/>
        <v>0</v>
      </c>
    </row>
    <row r="424" spans="1:18" ht="20.100000000000001" customHeight="1">
      <c r="A424" s="117" t="s">
        <v>2303</v>
      </c>
      <c r="B424" s="117" t="s">
        <v>1209</v>
      </c>
      <c r="C424" s="126">
        <v>1088</v>
      </c>
      <c r="D424" s="117" t="s">
        <v>2033</v>
      </c>
      <c r="E424" s="118">
        <f>단가표!F195</f>
        <v>9203</v>
      </c>
      <c r="F424" s="118">
        <f t="shared" si="53"/>
        <v>10012864</v>
      </c>
      <c r="G424" s="118">
        <f>단가표!H195</f>
        <v>95565</v>
      </c>
      <c r="H424" s="118">
        <f t="shared" si="54"/>
        <v>103974720</v>
      </c>
      <c r="I424" s="118">
        <f>단가표!J195</f>
        <v>4778</v>
      </c>
      <c r="J424" s="118">
        <f t="shared" si="55"/>
        <v>5198464</v>
      </c>
      <c r="K424" s="118">
        <f t="shared" si="52"/>
        <v>109546</v>
      </c>
      <c r="L424" s="118">
        <f t="shared" si="52"/>
        <v>119186048</v>
      </c>
      <c r="M424" s="126">
        <v>109546</v>
      </c>
      <c r="N424" s="119" t="s">
        <v>1146</v>
      </c>
      <c r="O424" s="119" t="s">
        <v>1148</v>
      </c>
      <c r="P424" s="119" t="s">
        <v>300</v>
      </c>
      <c r="Q424" s="119" t="s">
        <v>1859</v>
      </c>
      <c r="R424" s="133">
        <f t="shared" si="51"/>
        <v>0</v>
      </c>
    </row>
    <row r="425" spans="1:18" ht="20.100000000000001" customHeight="1">
      <c r="A425" s="117" t="s">
        <v>2304</v>
      </c>
      <c r="B425" s="117" t="s">
        <v>1210</v>
      </c>
      <c r="C425" s="126">
        <v>1088</v>
      </c>
      <c r="D425" s="117" t="s">
        <v>2033</v>
      </c>
      <c r="E425" s="118">
        <f>단가표!F196</f>
        <v>223707</v>
      </c>
      <c r="F425" s="118">
        <f t="shared" si="53"/>
        <v>243393216</v>
      </c>
      <c r="G425" s="118">
        <f>단가표!H196</f>
        <v>0</v>
      </c>
      <c r="H425" s="118">
        <f t="shared" si="54"/>
        <v>0</v>
      </c>
      <c r="I425" s="118">
        <f>단가표!J196</f>
        <v>0</v>
      </c>
      <c r="J425" s="118">
        <f t="shared" si="55"/>
        <v>0</v>
      </c>
      <c r="K425" s="118">
        <f t="shared" si="52"/>
        <v>223707</v>
      </c>
      <c r="L425" s="118">
        <f t="shared" si="52"/>
        <v>243393216</v>
      </c>
      <c r="M425" s="126">
        <v>223707</v>
      </c>
      <c r="N425" s="119" t="s">
        <v>1146</v>
      </c>
      <c r="O425" s="119" t="s">
        <v>1148</v>
      </c>
      <c r="P425" s="119" t="s">
        <v>300</v>
      </c>
      <c r="Q425" s="119" t="s">
        <v>1862</v>
      </c>
      <c r="R425" s="133">
        <f t="shared" si="51"/>
        <v>0</v>
      </c>
    </row>
    <row r="426" spans="1:18" ht="20.100000000000001" customHeight="1">
      <c r="A426" s="117" t="s">
        <v>1211</v>
      </c>
      <c r="B426" s="117" t="s">
        <v>1155</v>
      </c>
      <c r="C426" s="126">
        <v>0</v>
      </c>
      <c r="D426" s="117" t="s">
        <v>1429</v>
      </c>
      <c r="E426" s="118">
        <f>단가표!F18</f>
        <v>0</v>
      </c>
      <c r="F426" s="118">
        <f t="shared" ref="F426:F457" si="56">IF(ISERROR(TRUNC($C426*E426)),,(TRUNC($C426*E426)))</f>
        <v>0</v>
      </c>
      <c r="G426" s="118">
        <f>단가표!H18</f>
        <v>0</v>
      </c>
      <c r="H426" s="118">
        <f t="shared" ref="H426:H457" si="57">IF(ISERROR(TRUNC($C426*G426)),,(TRUNC($C426*G426)))</f>
        <v>0</v>
      </c>
      <c r="I426" s="118">
        <f>단가표!J18</f>
        <v>0</v>
      </c>
      <c r="J426" s="118">
        <f t="shared" ref="J426:J457" si="58">IF(ISERROR(TRUNC($C426*I426)),,(TRUNC($C426*I426)))</f>
        <v>0</v>
      </c>
      <c r="K426" s="118">
        <f t="shared" si="52"/>
        <v>0</v>
      </c>
      <c r="L426" s="118">
        <f t="shared" si="52"/>
        <v>0</v>
      </c>
      <c r="M426" s="126">
        <v>0</v>
      </c>
      <c r="N426" s="119" t="s">
        <v>1146</v>
      </c>
      <c r="O426" s="119" t="s">
        <v>1148</v>
      </c>
      <c r="P426" s="119" t="s">
        <v>300</v>
      </c>
      <c r="Q426" s="119" t="s">
        <v>1865</v>
      </c>
      <c r="R426" s="133">
        <f t="shared" si="51"/>
        <v>0</v>
      </c>
    </row>
    <row r="427" spans="1:18" ht="20.100000000000001" customHeight="1">
      <c r="A427" s="117" t="s">
        <v>2305</v>
      </c>
      <c r="B427" s="117" t="s">
        <v>2306</v>
      </c>
      <c r="C427" s="126">
        <v>2496</v>
      </c>
      <c r="D427" s="117" t="s">
        <v>1479</v>
      </c>
      <c r="E427" s="118">
        <f>단가표!F231</f>
        <v>17144</v>
      </c>
      <c r="F427" s="118">
        <f t="shared" si="56"/>
        <v>42791424</v>
      </c>
      <c r="G427" s="118">
        <f>단가표!H231</f>
        <v>17036</v>
      </c>
      <c r="H427" s="118">
        <f t="shared" si="57"/>
        <v>42521856</v>
      </c>
      <c r="I427" s="118">
        <f>단가표!J231</f>
        <v>4864</v>
      </c>
      <c r="J427" s="118">
        <f t="shared" si="58"/>
        <v>12140544</v>
      </c>
      <c r="K427" s="118">
        <f t="shared" si="52"/>
        <v>39044</v>
      </c>
      <c r="L427" s="118">
        <f t="shared" si="52"/>
        <v>97453824</v>
      </c>
      <c r="M427" s="126">
        <v>39044</v>
      </c>
      <c r="N427" s="119" t="s">
        <v>1146</v>
      </c>
      <c r="O427" s="119" t="s">
        <v>1148</v>
      </c>
      <c r="P427" s="119" t="s">
        <v>300</v>
      </c>
      <c r="Q427" s="119" t="s">
        <v>1867</v>
      </c>
      <c r="R427" s="133">
        <f t="shared" si="51"/>
        <v>0</v>
      </c>
    </row>
    <row r="428" spans="1:18" ht="20.100000000000001" customHeight="1">
      <c r="A428" s="117" t="s">
        <v>1212</v>
      </c>
      <c r="B428" s="117" t="s">
        <v>1872</v>
      </c>
      <c r="C428" s="126">
        <v>80</v>
      </c>
      <c r="D428" s="117" t="s">
        <v>2033</v>
      </c>
      <c r="E428" s="118">
        <f>단가표!F232</f>
        <v>344152</v>
      </c>
      <c r="F428" s="118">
        <f t="shared" si="56"/>
        <v>27532160</v>
      </c>
      <c r="G428" s="118">
        <f>단가표!H232</f>
        <v>12327</v>
      </c>
      <c r="H428" s="118">
        <f t="shared" si="57"/>
        <v>986160</v>
      </c>
      <c r="I428" s="118">
        <f>단가표!J232</f>
        <v>6361</v>
      </c>
      <c r="J428" s="118">
        <f t="shared" si="58"/>
        <v>508880</v>
      </c>
      <c r="K428" s="118">
        <f t="shared" si="52"/>
        <v>362840</v>
      </c>
      <c r="L428" s="118">
        <f t="shared" si="52"/>
        <v>29027200</v>
      </c>
      <c r="M428" s="126">
        <v>362840</v>
      </c>
      <c r="N428" s="119" t="s">
        <v>1146</v>
      </c>
      <c r="O428" s="119" t="s">
        <v>1148</v>
      </c>
      <c r="P428" s="119" t="s">
        <v>300</v>
      </c>
      <c r="Q428" s="119" t="s">
        <v>1870</v>
      </c>
      <c r="R428" s="133">
        <f t="shared" si="51"/>
        <v>0</v>
      </c>
    </row>
    <row r="429" spans="1:18" ht="20.100000000000001" customHeight="1">
      <c r="A429" s="117" t="s">
        <v>1212</v>
      </c>
      <c r="B429" s="117" t="s">
        <v>1874</v>
      </c>
      <c r="C429" s="126">
        <v>80</v>
      </c>
      <c r="D429" s="117" t="s">
        <v>2033</v>
      </c>
      <c r="E429" s="118">
        <f>단가표!F233</f>
        <v>357942</v>
      </c>
      <c r="F429" s="118">
        <f t="shared" si="56"/>
        <v>28635360</v>
      </c>
      <c r="G429" s="118">
        <f>단가표!H233</f>
        <v>12327</v>
      </c>
      <c r="H429" s="118">
        <f t="shared" si="57"/>
        <v>986160</v>
      </c>
      <c r="I429" s="118">
        <f>단가표!J233</f>
        <v>6361</v>
      </c>
      <c r="J429" s="118">
        <f t="shared" si="58"/>
        <v>508880</v>
      </c>
      <c r="K429" s="118">
        <f t="shared" si="52"/>
        <v>376630</v>
      </c>
      <c r="L429" s="118">
        <f t="shared" si="52"/>
        <v>30130400</v>
      </c>
      <c r="M429" s="126">
        <v>376630</v>
      </c>
      <c r="N429" s="119" t="s">
        <v>1146</v>
      </c>
      <c r="O429" s="119" t="s">
        <v>1148</v>
      </c>
      <c r="P429" s="119" t="s">
        <v>300</v>
      </c>
      <c r="Q429" s="119" t="s">
        <v>1873</v>
      </c>
      <c r="R429" s="133">
        <f t="shared" si="51"/>
        <v>0</v>
      </c>
    </row>
    <row r="430" spans="1:18" ht="20.100000000000001" customHeight="1">
      <c r="A430" s="117" t="s">
        <v>2307</v>
      </c>
      <c r="B430" s="117" t="s">
        <v>1155</v>
      </c>
      <c r="C430" s="126">
        <v>160</v>
      </c>
      <c r="D430" s="117" t="s">
        <v>2033</v>
      </c>
      <c r="E430" s="118">
        <f>단가표!F234</f>
        <v>54158</v>
      </c>
      <c r="F430" s="118">
        <f t="shared" si="56"/>
        <v>8665280</v>
      </c>
      <c r="G430" s="118">
        <f>단가표!H234</f>
        <v>95565</v>
      </c>
      <c r="H430" s="118">
        <f t="shared" si="57"/>
        <v>15290400</v>
      </c>
      <c r="I430" s="118">
        <f>단가표!J234</f>
        <v>1870</v>
      </c>
      <c r="J430" s="118">
        <f t="shared" si="58"/>
        <v>299200</v>
      </c>
      <c r="K430" s="118">
        <f t="shared" si="52"/>
        <v>151593</v>
      </c>
      <c r="L430" s="118">
        <f t="shared" si="52"/>
        <v>24254880</v>
      </c>
      <c r="M430" s="126">
        <v>151593</v>
      </c>
      <c r="N430" s="119" t="s">
        <v>1146</v>
      </c>
      <c r="O430" s="119" t="s">
        <v>1148</v>
      </c>
      <c r="P430" s="119" t="s">
        <v>300</v>
      </c>
      <c r="Q430" s="119" t="s">
        <v>1875</v>
      </c>
      <c r="R430" s="133">
        <f t="shared" si="51"/>
        <v>0</v>
      </c>
    </row>
    <row r="431" spans="1:18" ht="20.100000000000001" customHeight="1">
      <c r="A431" s="117" t="s">
        <v>1213</v>
      </c>
      <c r="B431" s="117" t="s">
        <v>1872</v>
      </c>
      <c r="C431" s="126">
        <v>80</v>
      </c>
      <c r="D431" s="117" t="s">
        <v>2033</v>
      </c>
      <c r="E431" s="118">
        <f>단가표!F235</f>
        <v>950</v>
      </c>
      <c r="F431" s="118">
        <f t="shared" si="56"/>
        <v>76000</v>
      </c>
      <c r="G431" s="118">
        <f>단가표!H235</f>
        <v>5650</v>
      </c>
      <c r="H431" s="118">
        <f t="shared" si="57"/>
        <v>452000</v>
      </c>
      <c r="I431" s="118">
        <f>단가표!J235</f>
        <v>2927</v>
      </c>
      <c r="J431" s="118">
        <f t="shared" si="58"/>
        <v>234160</v>
      </c>
      <c r="K431" s="118">
        <f t="shared" si="52"/>
        <v>9527</v>
      </c>
      <c r="L431" s="118">
        <f t="shared" si="52"/>
        <v>762160</v>
      </c>
      <c r="M431" s="126">
        <v>9527</v>
      </c>
      <c r="N431" s="119" t="s">
        <v>1146</v>
      </c>
      <c r="O431" s="119" t="s">
        <v>1148</v>
      </c>
      <c r="P431" s="119" t="s">
        <v>300</v>
      </c>
      <c r="Q431" s="119" t="s">
        <v>1877</v>
      </c>
      <c r="R431" s="133">
        <f t="shared" si="51"/>
        <v>0</v>
      </c>
    </row>
    <row r="432" spans="1:18" ht="20.100000000000001" customHeight="1">
      <c r="A432" s="117" t="s">
        <v>1213</v>
      </c>
      <c r="B432" s="117" t="s">
        <v>1874</v>
      </c>
      <c r="C432" s="126">
        <v>80</v>
      </c>
      <c r="D432" s="117" t="s">
        <v>2033</v>
      </c>
      <c r="E432" s="118">
        <f>단가표!F236</f>
        <v>1020</v>
      </c>
      <c r="F432" s="118">
        <f t="shared" si="56"/>
        <v>81600</v>
      </c>
      <c r="G432" s="118">
        <f>단가표!H236</f>
        <v>6069</v>
      </c>
      <c r="H432" s="118">
        <f t="shared" si="57"/>
        <v>485520</v>
      </c>
      <c r="I432" s="118">
        <f>단가표!J236</f>
        <v>3143</v>
      </c>
      <c r="J432" s="118">
        <f t="shared" si="58"/>
        <v>251440</v>
      </c>
      <c r="K432" s="118">
        <f t="shared" si="52"/>
        <v>10232</v>
      </c>
      <c r="L432" s="118">
        <f t="shared" si="52"/>
        <v>818560</v>
      </c>
      <c r="M432" s="126">
        <v>10232</v>
      </c>
      <c r="N432" s="119" t="s">
        <v>1146</v>
      </c>
      <c r="O432" s="119" t="s">
        <v>1148</v>
      </c>
      <c r="P432" s="119" t="s">
        <v>300</v>
      </c>
      <c r="Q432" s="119" t="s">
        <v>1879</v>
      </c>
      <c r="R432" s="133">
        <f t="shared" si="51"/>
        <v>0</v>
      </c>
    </row>
    <row r="433" spans="1:18" ht="20.100000000000001" customHeight="1">
      <c r="A433" s="117" t="s">
        <v>1214</v>
      </c>
      <c r="B433" s="117" t="s">
        <v>1155</v>
      </c>
      <c r="C433" s="126">
        <v>0</v>
      </c>
      <c r="D433" s="117" t="s">
        <v>1429</v>
      </c>
      <c r="E433" s="118">
        <f>단가표!F25</f>
        <v>0</v>
      </c>
      <c r="F433" s="118">
        <f t="shared" si="56"/>
        <v>0</v>
      </c>
      <c r="G433" s="118">
        <f>단가표!H25</f>
        <v>0</v>
      </c>
      <c r="H433" s="118">
        <f t="shared" si="57"/>
        <v>0</v>
      </c>
      <c r="I433" s="118">
        <f>단가표!J25</f>
        <v>0</v>
      </c>
      <c r="J433" s="118">
        <f t="shared" si="58"/>
        <v>0</v>
      </c>
      <c r="K433" s="118">
        <f t="shared" si="52"/>
        <v>0</v>
      </c>
      <c r="L433" s="118">
        <f t="shared" si="52"/>
        <v>0</v>
      </c>
      <c r="M433" s="126">
        <v>0</v>
      </c>
      <c r="N433" s="119" t="s">
        <v>1146</v>
      </c>
      <c r="O433" s="119" t="s">
        <v>1148</v>
      </c>
      <c r="P433" s="119" t="s">
        <v>300</v>
      </c>
      <c r="Q433" s="119" t="s">
        <v>1880</v>
      </c>
      <c r="R433" s="133">
        <f t="shared" si="51"/>
        <v>0</v>
      </c>
    </row>
    <row r="434" spans="1:18" ht="20.100000000000001" customHeight="1">
      <c r="A434" s="117" t="s">
        <v>2308</v>
      </c>
      <c r="B434" s="117" t="s">
        <v>2309</v>
      </c>
      <c r="C434" s="126">
        <v>2024.6</v>
      </c>
      <c r="D434" s="117" t="s">
        <v>1479</v>
      </c>
      <c r="E434" s="118">
        <f>단가표!F225</f>
        <v>87233</v>
      </c>
      <c r="F434" s="118">
        <f t="shared" si="56"/>
        <v>176611931</v>
      </c>
      <c r="G434" s="118">
        <f>단가표!H225</f>
        <v>23269</v>
      </c>
      <c r="H434" s="118">
        <f t="shared" si="57"/>
        <v>47110417</v>
      </c>
      <c r="I434" s="118">
        <f>단가표!J225</f>
        <v>19099</v>
      </c>
      <c r="J434" s="118">
        <f t="shared" si="58"/>
        <v>38667835</v>
      </c>
      <c r="K434" s="118">
        <f t="shared" si="52"/>
        <v>129601</v>
      </c>
      <c r="L434" s="118">
        <f t="shared" si="52"/>
        <v>262390183</v>
      </c>
      <c r="M434" s="126">
        <v>129601</v>
      </c>
      <c r="N434" s="119" t="s">
        <v>1146</v>
      </c>
      <c r="O434" s="119" t="s">
        <v>1148</v>
      </c>
      <c r="P434" s="119" t="s">
        <v>300</v>
      </c>
      <c r="Q434" s="119" t="s">
        <v>1882</v>
      </c>
      <c r="R434" s="133">
        <f t="shared" si="51"/>
        <v>0</v>
      </c>
    </row>
    <row r="435" spans="1:18" ht="20.100000000000001" customHeight="1">
      <c r="A435" s="117" t="s">
        <v>2310</v>
      </c>
      <c r="B435" s="117" t="s">
        <v>2311</v>
      </c>
      <c r="C435" s="126">
        <v>20.399999999999999</v>
      </c>
      <c r="D435" s="117" t="s">
        <v>1479</v>
      </c>
      <c r="E435" s="118">
        <f>단가표!F227</f>
        <v>120506</v>
      </c>
      <c r="F435" s="118">
        <f t="shared" si="56"/>
        <v>2458322</v>
      </c>
      <c r="G435" s="118">
        <f>단가표!H227</f>
        <v>31026</v>
      </c>
      <c r="H435" s="118">
        <f t="shared" si="57"/>
        <v>632930</v>
      </c>
      <c r="I435" s="118">
        <f>단가표!J227</f>
        <v>25465</v>
      </c>
      <c r="J435" s="118">
        <f t="shared" si="58"/>
        <v>519486</v>
      </c>
      <c r="K435" s="118">
        <f t="shared" si="52"/>
        <v>176997</v>
      </c>
      <c r="L435" s="118">
        <f t="shared" si="52"/>
        <v>3610738</v>
      </c>
      <c r="M435" s="126">
        <v>176997</v>
      </c>
      <c r="N435" s="119" t="s">
        <v>1146</v>
      </c>
      <c r="O435" s="119" t="s">
        <v>1148</v>
      </c>
      <c r="P435" s="119" t="s">
        <v>300</v>
      </c>
      <c r="Q435" s="119" t="s">
        <v>1885</v>
      </c>
      <c r="R435" s="133">
        <f t="shared" si="51"/>
        <v>0</v>
      </c>
    </row>
    <row r="436" spans="1:18" ht="20.100000000000001" customHeight="1">
      <c r="A436" s="117" t="s">
        <v>2312</v>
      </c>
      <c r="B436" s="117" t="s">
        <v>2309</v>
      </c>
      <c r="C436" s="126">
        <v>1781.4</v>
      </c>
      <c r="D436" s="117" t="s">
        <v>1479</v>
      </c>
      <c r="E436" s="118">
        <f>단가표!F226</f>
        <v>87233</v>
      </c>
      <c r="F436" s="118">
        <f t="shared" si="56"/>
        <v>155396866</v>
      </c>
      <c r="G436" s="118">
        <f>단가표!H226</f>
        <v>23269</v>
      </c>
      <c r="H436" s="118">
        <f t="shared" si="57"/>
        <v>41451396</v>
      </c>
      <c r="I436" s="118">
        <f>단가표!J226</f>
        <v>19099</v>
      </c>
      <c r="J436" s="118">
        <f t="shared" si="58"/>
        <v>34022958</v>
      </c>
      <c r="K436" s="118">
        <f t="shared" si="52"/>
        <v>129601</v>
      </c>
      <c r="L436" s="118">
        <f t="shared" si="52"/>
        <v>230871220</v>
      </c>
      <c r="M436" s="126">
        <v>129601</v>
      </c>
      <c r="N436" s="119" t="s">
        <v>1146</v>
      </c>
      <c r="O436" s="119" t="s">
        <v>1148</v>
      </c>
      <c r="P436" s="119" t="s">
        <v>300</v>
      </c>
      <c r="Q436" s="119" t="s">
        <v>1888</v>
      </c>
      <c r="R436" s="133">
        <f t="shared" si="51"/>
        <v>0</v>
      </c>
    </row>
    <row r="437" spans="1:18" ht="20.100000000000001" customHeight="1">
      <c r="A437" s="117" t="s">
        <v>2313</v>
      </c>
      <c r="B437" s="117" t="s">
        <v>2311</v>
      </c>
      <c r="C437" s="126">
        <v>1743.2</v>
      </c>
      <c r="D437" s="117" t="s">
        <v>1479</v>
      </c>
      <c r="E437" s="118">
        <f>단가표!F228</f>
        <v>120506</v>
      </c>
      <c r="F437" s="118">
        <f t="shared" si="56"/>
        <v>210066059</v>
      </c>
      <c r="G437" s="118">
        <f>단가표!H228</f>
        <v>31026</v>
      </c>
      <c r="H437" s="118">
        <f t="shared" si="57"/>
        <v>54084523</v>
      </c>
      <c r="I437" s="118">
        <f>단가표!J228</f>
        <v>25465</v>
      </c>
      <c r="J437" s="118">
        <f t="shared" si="58"/>
        <v>44390588</v>
      </c>
      <c r="K437" s="118">
        <f t="shared" si="52"/>
        <v>176997</v>
      </c>
      <c r="L437" s="118">
        <f t="shared" si="52"/>
        <v>308541170</v>
      </c>
      <c r="M437" s="126">
        <v>176997</v>
      </c>
      <c r="N437" s="119" t="s">
        <v>1146</v>
      </c>
      <c r="O437" s="119" t="s">
        <v>1148</v>
      </c>
      <c r="P437" s="119" t="s">
        <v>300</v>
      </c>
      <c r="Q437" s="119" t="s">
        <v>1890</v>
      </c>
      <c r="R437" s="133">
        <f t="shared" si="51"/>
        <v>0</v>
      </c>
    </row>
    <row r="438" spans="1:18" ht="20.100000000000001" customHeight="1">
      <c r="A438" s="117" t="s">
        <v>2314</v>
      </c>
      <c r="B438" s="117" t="s">
        <v>2311</v>
      </c>
      <c r="C438" s="126">
        <v>405</v>
      </c>
      <c r="D438" s="117" t="s">
        <v>1479</v>
      </c>
      <c r="E438" s="118">
        <f>단가표!F229</f>
        <v>120506</v>
      </c>
      <c r="F438" s="118">
        <f t="shared" si="56"/>
        <v>48804930</v>
      </c>
      <c r="G438" s="118">
        <f>단가표!H229</f>
        <v>31026</v>
      </c>
      <c r="H438" s="118">
        <f t="shared" si="57"/>
        <v>12565530</v>
      </c>
      <c r="I438" s="118">
        <f>단가표!J229</f>
        <v>25465</v>
      </c>
      <c r="J438" s="118">
        <f t="shared" si="58"/>
        <v>10313325</v>
      </c>
      <c r="K438" s="118">
        <f t="shared" si="52"/>
        <v>176997</v>
      </c>
      <c r="L438" s="118">
        <f t="shared" si="52"/>
        <v>71683785</v>
      </c>
      <c r="M438" s="126">
        <v>176997</v>
      </c>
      <c r="N438" s="119" t="s">
        <v>1146</v>
      </c>
      <c r="O438" s="119" t="s">
        <v>1148</v>
      </c>
      <c r="P438" s="119" t="s">
        <v>300</v>
      </c>
      <c r="Q438" s="119" t="s">
        <v>1892</v>
      </c>
      <c r="R438" s="133">
        <f t="shared" si="51"/>
        <v>0</v>
      </c>
    </row>
    <row r="439" spans="1:18" ht="20.100000000000001" customHeight="1">
      <c r="A439" s="117" t="s">
        <v>1215</v>
      </c>
      <c r="B439" s="117" t="s">
        <v>2315</v>
      </c>
      <c r="C439" s="126">
        <v>5266</v>
      </c>
      <c r="D439" s="117" t="s">
        <v>1479</v>
      </c>
      <c r="E439" s="118">
        <f>단가표!F230</f>
        <v>106027</v>
      </c>
      <c r="F439" s="118">
        <f t="shared" si="56"/>
        <v>558338182</v>
      </c>
      <c r="G439" s="118">
        <f>단가표!H230</f>
        <v>7699</v>
      </c>
      <c r="H439" s="118">
        <f t="shared" si="57"/>
        <v>40542934</v>
      </c>
      <c r="I439" s="118">
        <f>단가표!J230</f>
        <v>11215</v>
      </c>
      <c r="J439" s="118">
        <f t="shared" si="58"/>
        <v>59058190</v>
      </c>
      <c r="K439" s="118">
        <f t="shared" si="52"/>
        <v>124941</v>
      </c>
      <c r="L439" s="118">
        <f t="shared" si="52"/>
        <v>657939306</v>
      </c>
      <c r="M439" s="126">
        <v>124941</v>
      </c>
      <c r="N439" s="119" t="s">
        <v>1146</v>
      </c>
      <c r="O439" s="119" t="s">
        <v>1148</v>
      </c>
      <c r="P439" s="119" t="s">
        <v>300</v>
      </c>
      <c r="Q439" s="119" t="s">
        <v>1894</v>
      </c>
      <c r="R439" s="133">
        <f t="shared" si="51"/>
        <v>0</v>
      </c>
    </row>
    <row r="440" spans="1:18" ht="20.100000000000001" customHeight="1">
      <c r="A440" s="117" t="s">
        <v>2316</v>
      </c>
      <c r="B440" s="117" t="s">
        <v>1155</v>
      </c>
      <c r="C440" s="126">
        <v>2</v>
      </c>
      <c r="D440" s="117" t="s">
        <v>2187</v>
      </c>
      <c r="E440" s="118">
        <f>단가표!F223</f>
        <v>1022173</v>
      </c>
      <c r="F440" s="118">
        <f t="shared" si="56"/>
        <v>2044346</v>
      </c>
      <c r="G440" s="118">
        <f>단가표!H223</f>
        <v>1612599</v>
      </c>
      <c r="H440" s="118">
        <f t="shared" si="57"/>
        <v>3225198</v>
      </c>
      <c r="I440" s="118">
        <f>단가표!J223</f>
        <v>1604160</v>
      </c>
      <c r="J440" s="118">
        <f t="shared" si="58"/>
        <v>3208320</v>
      </c>
      <c r="K440" s="118">
        <f t="shared" si="52"/>
        <v>4238932</v>
      </c>
      <c r="L440" s="118">
        <f t="shared" si="52"/>
        <v>8477864</v>
      </c>
      <c r="M440" s="126">
        <v>4238932</v>
      </c>
      <c r="N440" s="119" t="s">
        <v>1146</v>
      </c>
      <c r="O440" s="119" t="s">
        <v>1148</v>
      </c>
      <c r="P440" s="119" t="s">
        <v>300</v>
      </c>
      <c r="Q440" s="119" t="s">
        <v>1897</v>
      </c>
      <c r="R440" s="133">
        <f t="shared" si="51"/>
        <v>0</v>
      </c>
    </row>
    <row r="441" spans="1:18" ht="20.100000000000001" customHeight="1">
      <c r="A441" s="117" t="s">
        <v>2317</v>
      </c>
      <c r="B441" s="117" t="s">
        <v>1155</v>
      </c>
      <c r="C441" s="126">
        <v>9</v>
      </c>
      <c r="D441" s="117" t="s">
        <v>2187</v>
      </c>
      <c r="E441" s="118">
        <f>단가표!F224</f>
        <v>473134</v>
      </c>
      <c r="F441" s="118">
        <f t="shared" si="56"/>
        <v>4258206</v>
      </c>
      <c r="G441" s="118">
        <f>단가표!H224</f>
        <v>1075066</v>
      </c>
      <c r="H441" s="118">
        <f t="shared" si="57"/>
        <v>9675594</v>
      </c>
      <c r="I441" s="118">
        <f>단가표!J224</f>
        <v>1069440</v>
      </c>
      <c r="J441" s="118">
        <f t="shared" si="58"/>
        <v>9624960</v>
      </c>
      <c r="K441" s="118">
        <f t="shared" si="52"/>
        <v>2617640</v>
      </c>
      <c r="L441" s="118">
        <f t="shared" si="52"/>
        <v>23558760</v>
      </c>
      <c r="M441" s="126">
        <v>2617640</v>
      </c>
      <c r="N441" s="119" t="s">
        <v>1146</v>
      </c>
      <c r="O441" s="119" t="s">
        <v>1148</v>
      </c>
      <c r="P441" s="119" t="s">
        <v>300</v>
      </c>
      <c r="Q441" s="119" t="s">
        <v>1899</v>
      </c>
      <c r="R441" s="133">
        <f t="shared" si="51"/>
        <v>0</v>
      </c>
    </row>
    <row r="442" spans="1:18" ht="20.100000000000001" customHeight="1">
      <c r="A442" s="117" t="s">
        <v>1216</v>
      </c>
      <c r="B442" s="117" t="s">
        <v>1155</v>
      </c>
      <c r="C442" s="126">
        <v>0</v>
      </c>
      <c r="D442" s="117" t="s">
        <v>1429</v>
      </c>
      <c r="E442" s="118">
        <f>단가표!F26</f>
        <v>0</v>
      </c>
      <c r="F442" s="118">
        <f t="shared" si="56"/>
        <v>0</v>
      </c>
      <c r="G442" s="118">
        <f>단가표!H26</f>
        <v>0</v>
      </c>
      <c r="H442" s="118">
        <f t="shared" si="57"/>
        <v>0</v>
      </c>
      <c r="I442" s="118">
        <f>단가표!J26</f>
        <v>0</v>
      </c>
      <c r="J442" s="118">
        <f t="shared" si="58"/>
        <v>0</v>
      </c>
      <c r="K442" s="118">
        <f t="shared" si="52"/>
        <v>0</v>
      </c>
      <c r="L442" s="118">
        <f t="shared" si="52"/>
        <v>0</v>
      </c>
      <c r="M442" s="126">
        <v>0</v>
      </c>
      <c r="N442" s="119" t="s">
        <v>1146</v>
      </c>
      <c r="O442" s="119" t="s">
        <v>1148</v>
      </c>
      <c r="P442" s="119" t="s">
        <v>300</v>
      </c>
      <c r="Q442" s="119" t="s">
        <v>1901</v>
      </c>
      <c r="R442" s="133">
        <f t="shared" si="51"/>
        <v>0</v>
      </c>
    </row>
    <row r="443" spans="1:18" ht="20.100000000000001" customHeight="1">
      <c r="A443" s="117" t="s">
        <v>1217</v>
      </c>
      <c r="B443" s="117" t="s">
        <v>1155</v>
      </c>
      <c r="C443" s="126">
        <v>0</v>
      </c>
      <c r="D443" s="117" t="s">
        <v>1429</v>
      </c>
      <c r="E443" s="118">
        <f>단가표!F45</f>
        <v>0</v>
      </c>
      <c r="F443" s="118">
        <f t="shared" si="56"/>
        <v>0</v>
      </c>
      <c r="G443" s="118">
        <f>단가표!H45</f>
        <v>0</v>
      </c>
      <c r="H443" s="118">
        <f t="shared" si="57"/>
        <v>0</v>
      </c>
      <c r="I443" s="118">
        <f>단가표!J45</f>
        <v>0</v>
      </c>
      <c r="J443" s="118">
        <f t="shared" si="58"/>
        <v>0</v>
      </c>
      <c r="K443" s="118">
        <f t="shared" si="52"/>
        <v>0</v>
      </c>
      <c r="L443" s="118">
        <f t="shared" si="52"/>
        <v>0</v>
      </c>
      <c r="M443" s="126">
        <v>0</v>
      </c>
      <c r="N443" s="119" t="s">
        <v>1146</v>
      </c>
      <c r="O443" s="119" t="s">
        <v>1148</v>
      </c>
      <c r="P443" s="119" t="s">
        <v>300</v>
      </c>
      <c r="Q443" s="119" t="s">
        <v>1903</v>
      </c>
      <c r="R443" s="133">
        <f t="shared" si="51"/>
        <v>0</v>
      </c>
    </row>
    <row r="444" spans="1:18" ht="20.100000000000001" customHeight="1">
      <c r="A444" s="117" t="s">
        <v>1218</v>
      </c>
      <c r="B444" s="117" t="s">
        <v>1219</v>
      </c>
      <c r="C444" s="126">
        <v>0</v>
      </c>
      <c r="D444" s="117" t="s">
        <v>1429</v>
      </c>
      <c r="E444" s="118">
        <f>단가표!F46</f>
        <v>0</v>
      </c>
      <c r="F444" s="118">
        <f t="shared" si="56"/>
        <v>0</v>
      </c>
      <c r="G444" s="118">
        <f>단가표!H46</f>
        <v>0</v>
      </c>
      <c r="H444" s="118">
        <f t="shared" si="57"/>
        <v>0</v>
      </c>
      <c r="I444" s="118">
        <f>단가표!J46</f>
        <v>0</v>
      </c>
      <c r="J444" s="118">
        <f t="shared" si="58"/>
        <v>0</v>
      </c>
      <c r="K444" s="118">
        <f t="shared" si="52"/>
        <v>0</v>
      </c>
      <c r="L444" s="118">
        <f t="shared" si="52"/>
        <v>0</v>
      </c>
      <c r="M444" s="126">
        <v>0</v>
      </c>
      <c r="N444" s="119" t="s">
        <v>1146</v>
      </c>
      <c r="O444" s="119" t="s">
        <v>1148</v>
      </c>
      <c r="P444" s="119" t="s">
        <v>300</v>
      </c>
      <c r="Q444" s="119" t="s">
        <v>1905</v>
      </c>
      <c r="R444" s="133">
        <f t="shared" si="51"/>
        <v>0</v>
      </c>
    </row>
    <row r="445" spans="1:18" ht="20.100000000000001" customHeight="1">
      <c r="A445" s="117" t="s">
        <v>1909</v>
      </c>
      <c r="B445" s="117" t="s">
        <v>1155</v>
      </c>
      <c r="C445" s="126">
        <v>81</v>
      </c>
      <c r="D445" s="117" t="s">
        <v>1711</v>
      </c>
      <c r="E445" s="118">
        <f>단가표!F325</f>
        <v>1000000</v>
      </c>
      <c r="F445" s="118">
        <f t="shared" si="56"/>
        <v>81000000</v>
      </c>
      <c r="G445" s="118">
        <f>단가표!H325</f>
        <v>0</v>
      </c>
      <c r="H445" s="118">
        <f t="shared" si="57"/>
        <v>0</v>
      </c>
      <c r="I445" s="118">
        <f>단가표!J325</f>
        <v>0</v>
      </c>
      <c r="J445" s="118">
        <f t="shared" si="58"/>
        <v>0</v>
      </c>
      <c r="K445" s="118">
        <f t="shared" si="52"/>
        <v>1000000</v>
      </c>
      <c r="L445" s="118">
        <f t="shared" si="52"/>
        <v>81000000</v>
      </c>
      <c r="M445" s="126">
        <v>1000000</v>
      </c>
      <c r="N445" s="119" t="s">
        <v>1146</v>
      </c>
      <c r="O445" s="119" t="s">
        <v>1148</v>
      </c>
      <c r="P445" s="119" t="s">
        <v>300</v>
      </c>
      <c r="Q445" s="119" t="s">
        <v>1908</v>
      </c>
      <c r="R445" s="133">
        <f t="shared" si="51"/>
        <v>0</v>
      </c>
    </row>
    <row r="446" spans="1:18" ht="20.100000000000001" customHeight="1">
      <c r="A446" s="117" t="s">
        <v>1911</v>
      </c>
      <c r="B446" s="117" t="s">
        <v>1155</v>
      </c>
      <c r="C446" s="126">
        <v>169</v>
      </c>
      <c r="D446" s="117" t="s">
        <v>1479</v>
      </c>
      <c r="E446" s="118">
        <f>단가표!F326</f>
        <v>25000</v>
      </c>
      <c r="F446" s="118">
        <f t="shared" si="56"/>
        <v>4225000</v>
      </c>
      <c r="G446" s="118">
        <f>단가표!H326</f>
        <v>0</v>
      </c>
      <c r="H446" s="118">
        <f t="shared" si="57"/>
        <v>0</v>
      </c>
      <c r="I446" s="118">
        <f>단가표!J326</f>
        <v>0</v>
      </c>
      <c r="J446" s="118">
        <f t="shared" si="58"/>
        <v>0</v>
      </c>
      <c r="K446" s="118">
        <f t="shared" si="52"/>
        <v>25000</v>
      </c>
      <c r="L446" s="118">
        <f t="shared" si="52"/>
        <v>4225000</v>
      </c>
      <c r="M446" s="126">
        <v>25000</v>
      </c>
      <c r="N446" s="119" t="s">
        <v>1146</v>
      </c>
      <c r="O446" s="119" t="s">
        <v>1148</v>
      </c>
      <c r="P446" s="119" t="s">
        <v>300</v>
      </c>
      <c r="Q446" s="119" t="s">
        <v>1910</v>
      </c>
      <c r="R446" s="133">
        <f t="shared" si="51"/>
        <v>0</v>
      </c>
    </row>
    <row r="447" spans="1:18" ht="20.100000000000001" customHeight="1">
      <c r="A447" s="117" t="s">
        <v>1913</v>
      </c>
      <c r="B447" s="117" t="s">
        <v>1155</v>
      </c>
      <c r="C447" s="126">
        <v>51</v>
      </c>
      <c r="D447" s="117" t="s">
        <v>1711</v>
      </c>
      <c r="E447" s="118">
        <f>단가표!F327</f>
        <v>10000</v>
      </c>
      <c r="F447" s="118">
        <f t="shared" si="56"/>
        <v>510000</v>
      </c>
      <c r="G447" s="118">
        <f>단가표!H327</f>
        <v>0</v>
      </c>
      <c r="H447" s="118">
        <f t="shared" si="57"/>
        <v>0</v>
      </c>
      <c r="I447" s="118">
        <f>단가표!J327</f>
        <v>0</v>
      </c>
      <c r="J447" s="118">
        <f t="shared" si="58"/>
        <v>0</v>
      </c>
      <c r="K447" s="118">
        <f t="shared" si="52"/>
        <v>10000</v>
      </c>
      <c r="L447" s="118">
        <f t="shared" si="52"/>
        <v>510000</v>
      </c>
      <c r="M447" s="126">
        <v>10000</v>
      </c>
      <c r="N447" s="119" t="s">
        <v>1146</v>
      </c>
      <c r="O447" s="119" t="s">
        <v>1148</v>
      </c>
      <c r="P447" s="119" t="s">
        <v>300</v>
      </c>
      <c r="Q447" s="119" t="s">
        <v>1912</v>
      </c>
      <c r="R447" s="133">
        <f t="shared" si="51"/>
        <v>0</v>
      </c>
    </row>
    <row r="448" spans="1:18" ht="20.100000000000001" customHeight="1">
      <c r="A448" s="117" t="s">
        <v>1915</v>
      </c>
      <c r="B448" s="117" t="s">
        <v>1155</v>
      </c>
      <c r="C448" s="126">
        <v>10</v>
      </c>
      <c r="D448" s="117" t="s">
        <v>1711</v>
      </c>
      <c r="E448" s="118">
        <f>단가표!F328</f>
        <v>8000</v>
      </c>
      <c r="F448" s="118">
        <f t="shared" si="56"/>
        <v>80000</v>
      </c>
      <c r="G448" s="118">
        <f>단가표!H328</f>
        <v>0</v>
      </c>
      <c r="H448" s="118">
        <f t="shared" si="57"/>
        <v>0</v>
      </c>
      <c r="I448" s="118">
        <f>단가표!J328</f>
        <v>0</v>
      </c>
      <c r="J448" s="118">
        <f t="shared" si="58"/>
        <v>0</v>
      </c>
      <c r="K448" s="118">
        <f t="shared" si="52"/>
        <v>8000</v>
      </c>
      <c r="L448" s="118">
        <f t="shared" si="52"/>
        <v>80000</v>
      </c>
      <c r="M448" s="126">
        <v>8000</v>
      </c>
      <c r="N448" s="119" t="s">
        <v>1146</v>
      </c>
      <c r="O448" s="119" t="s">
        <v>1148</v>
      </c>
      <c r="P448" s="119" t="s">
        <v>300</v>
      </c>
      <c r="Q448" s="119" t="s">
        <v>1914</v>
      </c>
      <c r="R448" s="133">
        <f t="shared" si="51"/>
        <v>0</v>
      </c>
    </row>
    <row r="449" spans="1:18" ht="20.100000000000001" customHeight="1">
      <c r="A449" s="117" t="s">
        <v>1917</v>
      </c>
      <c r="B449" s="117" t="s">
        <v>1155</v>
      </c>
      <c r="C449" s="126">
        <v>10</v>
      </c>
      <c r="D449" s="117" t="s">
        <v>1711</v>
      </c>
      <c r="E449" s="118">
        <f>단가표!F329</f>
        <v>100000</v>
      </c>
      <c r="F449" s="118">
        <f t="shared" si="56"/>
        <v>1000000</v>
      </c>
      <c r="G449" s="118">
        <f>단가표!H329</f>
        <v>0</v>
      </c>
      <c r="H449" s="118">
        <f t="shared" si="57"/>
        <v>0</v>
      </c>
      <c r="I449" s="118">
        <f>단가표!J329</f>
        <v>0</v>
      </c>
      <c r="J449" s="118">
        <f t="shared" si="58"/>
        <v>0</v>
      </c>
      <c r="K449" s="118">
        <f t="shared" si="52"/>
        <v>100000</v>
      </c>
      <c r="L449" s="118">
        <f t="shared" si="52"/>
        <v>1000000</v>
      </c>
      <c r="M449" s="126">
        <v>100000</v>
      </c>
      <c r="N449" s="119" t="s">
        <v>1146</v>
      </c>
      <c r="O449" s="119" t="s">
        <v>1148</v>
      </c>
      <c r="P449" s="119" t="s">
        <v>300</v>
      </c>
      <c r="Q449" s="119" t="s">
        <v>1916</v>
      </c>
      <c r="R449" s="133">
        <f t="shared" si="51"/>
        <v>0</v>
      </c>
    </row>
    <row r="450" spans="1:18" ht="20.100000000000001" customHeight="1">
      <c r="A450" s="117" t="s">
        <v>1220</v>
      </c>
      <c r="B450" s="117" t="s">
        <v>1219</v>
      </c>
      <c r="C450" s="126">
        <v>0</v>
      </c>
      <c r="D450" s="117" t="s">
        <v>1429</v>
      </c>
      <c r="E450" s="118">
        <f>단가표!F47</f>
        <v>0</v>
      </c>
      <c r="F450" s="118">
        <f t="shared" si="56"/>
        <v>0</v>
      </c>
      <c r="G450" s="118">
        <f>단가표!H47</f>
        <v>0</v>
      </c>
      <c r="H450" s="118">
        <f t="shared" si="57"/>
        <v>0</v>
      </c>
      <c r="I450" s="118">
        <f>단가표!J47</f>
        <v>0</v>
      </c>
      <c r="J450" s="118">
        <f t="shared" si="58"/>
        <v>0</v>
      </c>
      <c r="K450" s="118">
        <f t="shared" si="52"/>
        <v>0</v>
      </c>
      <c r="L450" s="118">
        <f t="shared" si="52"/>
        <v>0</v>
      </c>
      <c r="M450" s="126">
        <v>0</v>
      </c>
      <c r="N450" s="119" t="s">
        <v>1146</v>
      </c>
      <c r="O450" s="119" t="s">
        <v>1148</v>
      </c>
      <c r="P450" s="119" t="s">
        <v>300</v>
      </c>
      <c r="Q450" s="119" t="s">
        <v>1918</v>
      </c>
      <c r="R450" s="133">
        <f t="shared" si="51"/>
        <v>0</v>
      </c>
    </row>
    <row r="451" spans="1:18" ht="20.100000000000001" customHeight="1">
      <c r="A451" s="117" t="s">
        <v>1921</v>
      </c>
      <c r="B451" s="117" t="s">
        <v>1155</v>
      </c>
      <c r="C451" s="126">
        <v>10</v>
      </c>
      <c r="D451" s="117" t="s">
        <v>1711</v>
      </c>
      <c r="E451" s="118">
        <f>단가표!F330</f>
        <v>500000</v>
      </c>
      <c r="F451" s="118">
        <f t="shared" si="56"/>
        <v>5000000</v>
      </c>
      <c r="G451" s="118">
        <f>단가표!H330</f>
        <v>0</v>
      </c>
      <c r="H451" s="118">
        <f t="shared" si="57"/>
        <v>0</v>
      </c>
      <c r="I451" s="118">
        <f>단가표!J330</f>
        <v>0</v>
      </c>
      <c r="J451" s="118">
        <f t="shared" si="58"/>
        <v>0</v>
      </c>
      <c r="K451" s="118">
        <f t="shared" si="52"/>
        <v>500000</v>
      </c>
      <c r="L451" s="118">
        <f t="shared" si="52"/>
        <v>5000000</v>
      </c>
      <c r="M451" s="126">
        <v>500000</v>
      </c>
      <c r="N451" s="119" t="s">
        <v>1146</v>
      </c>
      <c r="O451" s="119" t="s">
        <v>1148</v>
      </c>
      <c r="P451" s="119" t="s">
        <v>300</v>
      </c>
      <c r="Q451" s="119" t="s">
        <v>1920</v>
      </c>
      <c r="R451" s="133">
        <f t="shared" ref="R451:R514" si="59">M451-K451</f>
        <v>0</v>
      </c>
    </row>
    <row r="452" spans="1:18" ht="20.100000000000001" customHeight="1">
      <c r="A452" s="117" t="s">
        <v>1923</v>
      </c>
      <c r="B452" s="117" t="s">
        <v>1155</v>
      </c>
      <c r="C452" s="126">
        <v>90</v>
      </c>
      <c r="D452" s="117" t="s">
        <v>1479</v>
      </c>
      <c r="E452" s="118">
        <f>단가표!F331</f>
        <v>10000</v>
      </c>
      <c r="F452" s="118">
        <f t="shared" si="56"/>
        <v>900000</v>
      </c>
      <c r="G452" s="118">
        <f>단가표!H331</f>
        <v>0</v>
      </c>
      <c r="H452" s="118">
        <f t="shared" si="57"/>
        <v>0</v>
      </c>
      <c r="I452" s="118">
        <f>단가표!J331</f>
        <v>0</v>
      </c>
      <c r="J452" s="118">
        <f t="shared" si="58"/>
        <v>0</v>
      </c>
      <c r="K452" s="118">
        <f t="shared" ref="K452:L515" si="60">SUM(E452,G452,I452)</f>
        <v>10000</v>
      </c>
      <c r="L452" s="118">
        <f t="shared" si="60"/>
        <v>900000</v>
      </c>
      <c r="M452" s="126">
        <v>10000</v>
      </c>
      <c r="N452" s="119" t="s">
        <v>1146</v>
      </c>
      <c r="O452" s="119" t="s">
        <v>1148</v>
      </c>
      <c r="P452" s="119" t="s">
        <v>300</v>
      </c>
      <c r="Q452" s="119" t="s">
        <v>1922</v>
      </c>
      <c r="R452" s="133">
        <f t="shared" si="59"/>
        <v>0</v>
      </c>
    </row>
    <row r="453" spans="1:18" ht="20.100000000000001" customHeight="1">
      <c r="A453" s="117" t="s">
        <v>1925</v>
      </c>
      <c r="B453" s="117" t="s">
        <v>1155</v>
      </c>
      <c r="C453" s="126">
        <v>10</v>
      </c>
      <c r="D453" s="117" t="s">
        <v>1711</v>
      </c>
      <c r="E453" s="118">
        <f>단가표!F332</f>
        <v>60000</v>
      </c>
      <c r="F453" s="118">
        <f t="shared" si="56"/>
        <v>600000</v>
      </c>
      <c r="G453" s="118">
        <f>단가표!H332</f>
        <v>0</v>
      </c>
      <c r="H453" s="118">
        <f t="shared" si="57"/>
        <v>0</v>
      </c>
      <c r="I453" s="118">
        <f>단가표!J332</f>
        <v>0</v>
      </c>
      <c r="J453" s="118">
        <f t="shared" si="58"/>
        <v>0</v>
      </c>
      <c r="K453" s="118">
        <f t="shared" si="60"/>
        <v>60000</v>
      </c>
      <c r="L453" s="118">
        <f t="shared" si="60"/>
        <v>600000</v>
      </c>
      <c r="M453" s="126">
        <v>60000</v>
      </c>
      <c r="N453" s="119" t="s">
        <v>1146</v>
      </c>
      <c r="O453" s="119" t="s">
        <v>1148</v>
      </c>
      <c r="P453" s="119" t="s">
        <v>300</v>
      </c>
      <c r="Q453" s="119" t="s">
        <v>1924</v>
      </c>
      <c r="R453" s="133">
        <f t="shared" si="59"/>
        <v>0</v>
      </c>
    </row>
    <row r="454" spans="1:18" ht="20.100000000000001" customHeight="1">
      <c r="A454" s="117" t="s">
        <v>1917</v>
      </c>
      <c r="B454" s="117" t="s">
        <v>1155</v>
      </c>
      <c r="C454" s="126">
        <v>10</v>
      </c>
      <c r="D454" s="117" t="s">
        <v>1711</v>
      </c>
      <c r="E454" s="118">
        <f>단가표!F329</f>
        <v>100000</v>
      </c>
      <c r="F454" s="118">
        <f t="shared" si="56"/>
        <v>1000000</v>
      </c>
      <c r="G454" s="118">
        <f>단가표!H329</f>
        <v>0</v>
      </c>
      <c r="H454" s="118">
        <f t="shared" si="57"/>
        <v>0</v>
      </c>
      <c r="I454" s="118">
        <f>단가표!J329</f>
        <v>0</v>
      </c>
      <c r="J454" s="118">
        <f t="shared" si="58"/>
        <v>0</v>
      </c>
      <c r="K454" s="118">
        <f t="shared" si="60"/>
        <v>100000</v>
      </c>
      <c r="L454" s="118">
        <f t="shared" si="60"/>
        <v>1000000</v>
      </c>
      <c r="M454" s="126">
        <v>100000</v>
      </c>
      <c r="N454" s="119" t="s">
        <v>1146</v>
      </c>
      <c r="O454" s="119" t="s">
        <v>1148</v>
      </c>
      <c r="P454" s="119" t="s">
        <v>300</v>
      </c>
      <c r="Q454" s="119" t="s">
        <v>1916</v>
      </c>
      <c r="R454" s="133">
        <f t="shared" si="59"/>
        <v>0</v>
      </c>
    </row>
    <row r="455" spans="1:18" ht="20.100000000000001" customHeight="1">
      <c r="A455" s="117" t="s">
        <v>1221</v>
      </c>
      <c r="B455" s="117" t="s">
        <v>1219</v>
      </c>
      <c r="C455" s="126">
        <v>0</v>
      </c>
      <c r="D455" s="117" t="s">
        <v>1429</v>
      </c>
      <c r="E455" s="118">
        <f>단가표!F48</f>
        <v>0</v>
      </c>
      <c r="F455" s="118">
        <f t="shared" si="56"/>
        <v>0</v>
      </c>
      <c r="G455" s="118">
        <f>단가표!H48</f>
        <v>0</v>
      </c>
      <c r="H455" s="118">
        <f t="shared" si="57"/>
        <v>0</v>
      </c>
      <c r="I455" s="118">
        <f>단가표!J48</f>
        <v>0</v>
      </c>
      <c r="J455" s="118">
        <f t="shared" si="58"/>
        <v>0</v>
      </c>
      <c r="K455" s="118">
        <f t="shared" si="60"/>
        <v>0</v>
      </c>
      <c r="L455" s="118">
        <f t="shared" si="60"/>
        <v>0</v>
      </c>
      <c r="M455" s="126">
        <v>0</v>
      </c>
      <c r="N455" s="119" t="s">
        <v>1146</v>
      </c>
      <c r="O455" s="119" t="s">
        <v>1148</v>
      </c>
      <c r="P455" s="119" t="s">
        <v>300</v>
      </c>
      <c r="Q455" s="119" t="s">
        <v>1926</v>
      </c>
      <c r="R455" s="133">
        <f t="shared" si="59"/>
        <v>0</v>
      </c>
    </row>
    <row r="456" spans="1:18" ht="20.100000000000001" customHeight="1">
      <c r="A456" s="117" t="s">
        <v>1929</v>
      </c>
      <c r="B456" s="117" t="s">
        <v>1155</v>
      </c>
      <c r="C456" s="126">
        <v>10</v>
      </c>
      <c r="D456" s="117" t="s">
        <v>1711</v>
      </c>
      <c r="E456" s="118">
        <f>단가표!F333</f>
        <v>100000</v>
      </c>
      <c r="F456" s="118">
        <f t="shared" si="56"/>
        <v>1000000</v>
      </c>
      <c r="G456" s="118">
        <f>단가표!H333</f>
        <v>0</v>
      </c>
      <c r="H456" s="118">
        <f t="shared" si="57"/>
        <v>0</v>
      </c>
      <c r="I456" s="118">
        <f>단가표!J333</f>
        <v>0</v>
      </c>
      <c r="J456" s="118">
        <f t="shared" si="58"/>
        <v>0</v>
      </c>
      <c r="K456" s="118">
        <f t="shared" si="60"/>
        <v>100000</v>
      </c>
      <c r="L456" s="118">
        <f t="shared" si="60"/>
        <v>1000000</v>
      </c>
      <c r="M456" s="126">
        <v>100000</v>
      </c>
      <c r="N456" s="119" t="s">
        <v>1146</v>
      </c>
      <c r="O456" s="119" t="s">
        <v>1148</v>
      </c>
      <c r="P456" s="119" t="s">
        <v>300</v>
      </c>
      <c r="Q456" s="119" t="s">
        <v>1928</v>
      </c>
      <c r="R456" s="133">
        <f t="shared" si="59"/>
        <v>0</v>
      </c>
    </row>
    <row r="457" spans="1:18" ht="20.100000000000001" customHeight="1">
      <c r="A457" s="117" t="s">
        <v>1222</v>
      </c>
      <c r="B457" s="117" t="s">
        <v>1219</v>
      </c>
      <c r="C457" s="126">
        <v>0</v>
      </c>
      <c r="D457" s="117" t="s">
        <v>1429</v>
      </c>
      <c r="E457" s="118">
        <f>단가표!F49</f>
        <v>0</v>
      </c>
      <c r="F457" s="118">
        <f t="shared" si="56"/>
        <v>0</v>
      </c>
      <c r="G457" s="118">
        <f>단가표!H49</f>
        <v>0</v>
      </c>
      <c r="H457" s="118">
        <f t="shared" si="57"/>
        <v>0</v>
      </c>
      <c r="I457" s="118">
        <f>단가표!J49</f>
        <v>0</v>
      </c>
      <c r="J457" s="118">
        <f t="shared" si="58"/>
        <v>0</v>
      </c>
      <c r="K457" s="118">
        <f t="shared" si="60"/>
        <v>0</v>
      </c>
      <c r="L457" s="118">
        <f t="shared" si="60"/>
        <v>0</v>
      </c>
      <c r="M457" s="126">
        <v>0</v>
      </c>
      <c r="N457" s="119" t="s">
        <v>1146</v>
      </c>
      <c r="O457" s="119" t="s">
        <v>1148</v>
      </c>
      <c r="P457" s="119" t="s">
        <v>300</v>
      </c>
      <c r="Q457" s="119" t="s">
        <v>1930</v>
      </c>
      <c r="R457" s="133">
        <f t="shared" si="59"/>
        <v>0</v>
      </c>
    </row>
    <row r="458" spans="1:18" ht="20.100000000000001" customHeight="1">
      <c r="A458" s="117" t="s">
        <v>1933</v>
      </c>
      <c r="B458" s="117" t="s">
        <v>1155</v>
      </c>
      <c r="C458" s="126">
        <v>10</v>
      </c>
      <c r="D458" s="117" t="s">
        <v>1711</v>
      </c>
      <c r="E458" s="118">
        <f>단가표!F334</f>
        <v>500000</v>
      </c>
      <c r="F458" s="118">
        <f t="shared" ref="F458:F479" si="61">IF(ISERROR(TRUNC($C458*E458)),,(TRUNC($C458*E458)))</f>
        <v>5000000</v>
      </c>
      <c r="G458" s="118">
        <f>단가표!H334</f>
        <v>0</v>
      </c>
      <c r="H458" s="118">
        <f t="shared" ref="H458:H479" si="62">IF(ISERROR(TRUNC($C458*G458)),,(TRUNC($C458*G458)))</f>
        <v>0</v>
      </c>
      <c r="I458" s="118">
        <f>단가표!J334</f>
        <v>0</v>
      </c>
      <c r="J458" s="118">
        <f t="shared" ref="J458:J479" si="63">IF(ISERROR(TRUNC($C458*I458)),,(TRUNC($C458*I458)))</f>
        <v>0</v>
      </c>
      <c r="K458" s="118">
        <f t="shared" si="60"/>
        <v>500000</v>
      </c>
      <c r="L458" s="118">
        <f t="shared" si="60"/>
        <v>5000000</v>
      </c>
      <c r="M458" s="126">
        <v>500000</v>
      </c>
      <c r="N458" s="119" t="s">
        <v>1146</v>
      </c>
      <c r="O458" s="119" t="s">
        <v>1148</v>
      </c>
      <c r="P458" s="119" t="s">
        <v>300</v>
      </c>
      <c r="Q458" s="119" t="s">
        <v>1932</v>
      </c>
      <c r="R458" s="133">
        <f t="shared" si="59"/>
        <v>0</v>
      </c>
    </row>
    <row r="459" spans="1:18" ht="20.100000000000001" customHeight="1">
      <c r="A459" s="117" t="s">
        <v>1223</v>
      </c>
      <c r="B459" s="117" t="s">
        <v>1224</v>
      </c>
      <c r="C459" s="126">
        <v>0</v>
      </c>
      <c r="D459" s="117" t="s">
        <v>1429</v>
      </c>
      <c r="E459" s="118">
        <f>단가표!F50</f>
        <v>0</v>
      </c>
      <c r="F459" s="118">
        <f t="shared" si="61"/>
        <v>0</v>
      </c>
      <c r="G459" s="118">
        <f>단가표!H50</f>
        <v>0</v>
      </c>
      <c r="H459" s="118">
        <f t="shared" si="62"/>
        <v>0</v>
      </c>
      <c r="I459" s="118">
        <f>단가표!J50</f>
        <v>0</v>
      </c>
      <c r="J459" s="118">
        <f t="shared" si="63"/>
        <v>0</v>
      </c>
      <c r="K459" s="118">
        <f t="shared" si="60"/>
        <v>0</v>
      </c>
      <c r="L459" s="118">
        <f t="shared" si="60"/>
        <v>0</v>
      </c>
      <c r="M459" s="126">
        <v>0</v>
      </c>
      <c r="N459" s="119" t="s">
        <v>1146</v>
      </c>
      <c r="O459" s="119" t="s">
        <v>1148</v>
      </c>
      <c r="P459" s="119" t="s">
        <v>300</v>
      </c>
      <c r="Q459" s="119" t="s">
        <v>490</v>
      </c>
      <c r="R459" s="133">
        <f t="shared" si="59"/>
        <v>0</v>
      </c>
    </row>
    <row r="460" spans="1:18" ht="20.100000000000001" customHeight="1">
      <c r="A460" s="117" t="s">
        <v>494</v>
      </c>
      <c r="B460" s="117" t="s">
        <v>1155</v>
      </c>
      <c r="C460" s="126">
        <v>16</v>
      </c>
      <c r="D460" s="117" t="s">
        <v>1711</v>
      </c>
      <c r="E460" s="118">
        <f>단가표!F335</f>
        <v>500000</v>
      </c>
      <c r="F460" s="118">
        <f t="shared" si="61"/>
        <v>8000000</v>
      </c>
      <c r="G460" s="118">
        <f>단가표!H335</f>
        <v>0</v>
      </c>
      <c r="H460" s="118">
        <f t="shared" si="62"/>
        <v>0</v>
      </c>
      <c r="I460" s="118">
        <f>단가표!J335</f>
        <v>0</v>
      </c>
      <c r="J460" s="118">
        <f t="shared" si="63"/>
        <v>0</v>
      </c>
      <c r="K460" s="118">
        <f t="shared" si="60"/>
        <v>500000</v>
      </c>
      <c r="L460" s="118">
        <f t="shared" si="60"/>
        <v>8000000</v>
      </c>
      <c r="M460" s="126">
        <v>500000</v>
      </c>
      <c r="N460" s="119" t="s">
        <v>1146</v>
      </c>
      <c r="O460" s="119" t="s">
        <v>1148</v>
      </c>
      <c r="P460" s="119" t="s">
        <v>300</v>
      </c>
      <c r="Q460" s="119" t="s">
        <v>493</v>
      </c>
      <c r="R460" s="133">
        <f t="shared" si="59"/>
        <v>0</v>
      </c>
    </row>
    <row r="461" spans="1:18" ht="20.100000000000001" customHeight="1">
      <c r="A461" s="117" t="s">
        <v>1225</v>
      </c>
      <c r="B461" s="117" t="s">
        <v>1226</v>
      </c>
      <c r="C461" s="126">
        <v>0</v>
      </c>
      <c r="D461" s="117" t="s">
        <v>1429</v>
      </c>
      <c r="E461" s="118">
        <f>단가표!F51</f>
        <v>0</v>
      </c>
      <c r="F461" s="118">
        <f t="shared" si="61"/>
        <v>0</v>
      </c>
      <c r="G461" s="118">
        <f>단가표!H51</f>
        <v>0</v>
      </c>
      <c r="H461" s="118">
        <f t="shared" si="62"/>
        <v>0</v>
      </c>
      <c r="I461" s="118">
        <f>단가표!J51</f>
        <v>0</v>
      </c>
      <c r="J461" s="118">
        <f t="shared" si="63"/>
        <v>0</v>
      </c>
      <c r="K461" s="118">
        <f t="shared" si="60"/>
        <v>0</v>
      </c>
      <c r="L461" s="118">
        <f t="shared" si="60"/>
        <v>0</v>
      </c>
      <c r="M461" s="126">
        <v>0</v>
      </c>
      <c r="N461" s="119" t="s">
        <v>1146</v>
      </c>
      <c r="O461" s="119" t="s">
        <v>1148</v>
      </c>
      <c r="P461" s="119" t="s">
        <v>300</v>
      </c>
      <c r="Q461" s="119" t="s">
        <v>495</v>
      </c>
      <c r="R461" s="133">
        <f t="shared" si="59"/>
        <v>0</v>
      </c>
    </row>
    <row r="462" spans="1:18" ht="20.100000000000001" customHeight="1">
      <c r="A462" s="117" t="s">
        <v>1929</v>
      </c>
      <c r="B462" s="117" t="s">
        <v>1155</v>
      </c>
      <c r="C462" s="126">
        <v>3</v>
      </c>
      <c r="D462" s="117" t="s">
        <v>1711</v>
      </c>
      <c r="E462" s="118">
        <f>단가표!F336</f>
        <v>200000</v>
      </c>
      <c r="F462" s="118">
        <f t="shared" si="61"/>
        <v>600000</v>
      </c>
      <c r="G462" s="118">
        <f>단가표!H336</f>
        <v>0</v>
      </c>
      <c r="H462" s="118">
        <f t="shared" si="62"/>
        <v>0</v>
      </c>
      <c r="I462" s="118">
        <f>단가표!J336</f>
        <v>0</v>
      </c>
      <c r="J462" s="118">
        <f t="shared" si="63"/>
        <v>0</v>
      </c>
      <c r="K462" s="118">
        <f t="shared" si="60"/>
        <v>200000</v>
      </c>
      <c r="L462" s="118">
        <f t="shared" si="60"/>
        <v>600000</v>
      </c>
      <c r="M462" s="126">
        <v>200000</v>
      </c>
      <c r="N462" s="119" t="s">
        <v>1146</v>
      </c>
      <c r="O462" s="119" t="s">
        <v>1148</v>
      </c>
      <c r="P462" s="119" t="s">
        <v>300</v>
      </c>
      <c r="Q462" s="119" t="s">
        <v>498</v>
      </c>
      <c r="R462" s="133">
        <f t="shared" si="59"/>
        <v>0</v>
      </c>
    </row>
    <row r="463" spans="1:18" ht="20.100000000000001" customHeight="1">
      <c r="A463" s="117" t="s">
        <v>1227</v>
      </c>
      <c r="B463" s="117" t="s">
        <v>1155</v>
      </c>
      <c r="C463" s="126">
        <v>0</v>
      </c>
      <c r="D463" s="117" t="s">
        <v>1429</v>
      </c>
      <c r="E463" s="118">
        <f>단가표!F52</f>
        <v>0</v>
      </c>
      <c r="F463" s="118">
        <f t="shared" si="61"/>
        <v>0</v>
      </c>
      <c r="G463" s="118">
        <f>단가표!H52</f>
        <v>0</v>
      </c>
      <c r="H463" s="118">
        <f t="shared" si="62"/>
        <v>0</v>
      </c>
      <c r="I463" s="118">
        <f>단가표!J52</f>
        <v>0</v>
      </c>
      <c r="J463" s="118">
        <f t="shared" si="63"/>
        <v>0</v>
      </c>
      <c r="K463" s="118">
        <f t="shared" si="60"/>
        <v>0</v>
      </c>
      <c r="L463" s="118">
        <f t="shared" si="60"/>
        <v>0</v>
      </c>
      <c r="M463" s="126">
        <v>0</v>
      </c>
      <c r="N463" s="119" t="s">
        <v>1146</v>
      </c>
      <c r="O463" s="119" t="s">
        <v>1148</v>
      </c>
      <c r="P463" s="119" t="s">
        <v>300</v>
      </c>
      <c r="Q463" s="119" t="s">
        <v>499</v>
      </c>
      <c r="R463" s="133">
        <f t="shared" si="59"/>
        <v>0</v>
      </c>
    </row>
    <row r="464" spans="1:18" ht="20.100000000000001" customHeight="1">
      <c r="A464" s="117" t="s">
        <v>1228</v>
      </c>
      <c r="B464" s="117" t="s">
        <v>2318</v>
      </c>
      <c r="C464" s="126">
        <v>10</v>
      </c>
      <c r="D464" s="117" t="s">
        <v>2013</v>
      </c>
      <c r="E464" s="118">
        <f>단가표!F337</f>
        <v>0</v>
      </c>
      <c r="F464" s="118">
        <f t="shared" si="61"/>
        <v>0</v>
      </c>
      <c r="G464" s="118">
        <f>단가표!H337</f>
        <v>500000</v>
      </c>
      <c r="H464" s="118">
        <f t="shared" si="62"/>
        <v>5000000</v>
      </c>
      <c r="I464" s="118">
        <f>단가표!J337</f>
        <v>0</v>
      </c>
      <c r="J464" s="118">
        <f t="shared" si="63"/>
        <v>0</v>
      </c>
      <c r="K464" s="118">
        <f t="shared" si="60"/>
        <v>500000</v>
      </c>
      <c r="L464" s="118">
        <f t="shared" si="60"/>
        <v>5000000</v>
      </c>
      <c r="M464" s="126">
        <v>500000</v>
      </c>
      <c r="N464" s="119" t="s">
        <v>1146</v>
      </c>
      <c r="O464" s="119" t="s">
        <v>1148</v>
      </c>
      <c r="P464" s="119" t="s">
        <v>300</v>
      </c>
      <c r="Q464" s="119" t="s">
        <v>501</v>
      </c>
      <c r="R464" s="133">
        <f t="shared" si="59"/>
        <v>0</v>
      </c>
    </row>
    <row r="465" spans="1:18" ht="20.100000000000001" customHeight="1">
      <c r="A465" s="117" t="s">
        <v>1229</v>
      </c>
      <c r="B465" s="117" t="s">
        <v>2318</v>
      </c>
      <c r="C465" s="126">
        <v>10</v>
      </c>
      <c r="D465" s="117" t="s">
        <v>2013</v>
      </c>
      <c r="E465" s="118">
        <f>단가표!F338</f>
        <v>0</v>
      </c>
      <c r="F465" s="118">
        <f t="shared" si="61"/>
        <v>0</v>
      </c>
      <c r="G465" s="118">
        <f>단가표!H338</f>
        <v>400000</v>
      </c>
      <c r="H465" s="118">
        <f t="shared" si="62"/>
        <v>4000000</v>
      </c>
      <c r="I465" s="118">
        <f>단가표!J338</f>
        <v>0</v>
      </c>
      <c r="J465" s="118">
        <f t="shared" si="63"/>
        <v>0</v>
      </c>
      <c r="K465" s="118">
        <f t="shared" si="60"/>
        <v>400000</v>
      </c>
      <c r="L465" s="118">
        <f t="shared" si="60"/>
        <v>4000000</v>
      </c>
      <c r="M465" s="126">
        <v>400000</v>
      </c>
      <c r="N465" s="119" t="s">
        <v>1146</v>
      </c>
      <c r="O465" s="119" t="s">
        <v>1148</v>
      </c>
      <c r="P465" s="119" t="s">
        <v>300</v>
      </c>
      <c r="Q465" s="119" t="s">
        <v>504</v>
      </c>
      <c r="R465" s="133">
        <f t="shared" si="59"/>
        <v>0</v>
      </c>
    </row>
    <row r="466" spans="1:18" ht="20.100000000000001" customHeight="1">
      <c r="A466" s="117" t="s">
        <v>1230</v>
      </c>
      <c r="B466" s="117" t="s">
        <v>2318</v>
      </c>
      <c r="C466" s="126">
        <v>10</v>
      </c>
      <c r="D466" s="117" t="s">
        <v>2013</v>
      </c>
      <c r="E466" s="118">
        <f>단가표!F339</f>
        <v>0</v>
      </c>
      <c r="F466" s="118">
        <f t="shared" si="61"/>
        <v>0</v>
      </c>
      <c r="G466" s="118">
        <f>단가표!H339</f>
        <v>200000</v>
      </c>
      <c r="H466" s="118">
        <f t="shared" si="62"/>
        <v>2000000</v>
      </c>
      <c r="I466" s="118">
        <f>단가표!J339</f>
        <v>0</v>
      </c>
      <c r="J466" s="118">
        <f t="shared" si="63"/>
        <v>0</v>
      </c>
      <c r="K466" s="118">
        <f t="shared" si="60"/>
        <v>200000</v>
      </c>
      <c r="L466" s="118">
        <f t="shared" si="60"/>
        <v>2000000</v>
      </c>
      <c r="M466" s="126">
        <v>200000</v>
      </c>
      <c r="N466" s="119" t="s">
        <v>1146</v>
      </c>
      <c r="O466" s="119" t="s">
        <v>1148</v>
      </c>
      <c r="P466" s="119" t="s">
        <v>300</v>
      </c>
      <c r="Q466" s="119" t="s">
        <v>506</v>
      </c>
      <c r="R466" s="133">
        <f t="shared" si="59"/>
        <v>0</v>
      </c>
    </row>
    <row r="467" spans="1:18" ht="20.100000000000001" customHeight="1">
      <c r="A467" s="117" t="s">
        <v>1231</v>
      </c>
      <c r="B467" s="117" t="s">
        <v>2318</v>
      </c>
      <c r="C467" s="126">
        <v>10</v>
      </c>
      <c r="D467" s="117" t="s">
        <v>2013</v>
      </c>
      <c r="E467" s="118">
        <f>단가표!F340</f>
        <v>0</v>
      </c>
      <c r="F467" s="118">
        <f t="shared" si="61"/>
        <v>0</v>
      </c>
      <c r="G467" s="118">
        <f>단가표!H340</f>
        <v>400000</v>
      </c>
      <c r="H467" s="118">
        <f t="shared" si="62"/>
        <v>4000000</v>
      </c>
      <c r="I467" s="118">
        <f>단가표!J340</f>
        <v>0</v>
      </c>
      <c r="J467" s="118">
        <f t="shared" si="63"/>
        <v>0</v>
      </c>
      <c r="K467" s="118">
        <f t="shared" si="60"/>
        <v>400000</v>
      </c>
      <c r="L467" s="118">
        <f t="shared" si="60"/>
        <v>4000000</v>
      </c>
      <c r="M467" s="126">
        <v>400000</v>
      </c>
      <c r="N467" s="119" t="s">
        <v>1146</v>
      </c>
      <c r="O467" s="119" t="s">
        <v>1148</v>
      </c>
      <c r="P467" s="119" t="s">
        <v>300</v>
      </c>
      <c r="Q467" s="119" t="s">
        <v>508</v>
      </c>
      <c r="R467" s="133">
        <f t="shared" si="59"/>
        <v>0</v>
      </c>
    </row>
    <row r="468" spans="1:18" ht="20.100000000000001" customHeight="1">
      <c r="A468" s="117" t="s">
        <v>1232</v>
      </c>
      <c r="B468" s="117" t="s">
        <v>2318</v>
      </c>
      <c r="C468" s="126">
        <v>8</v>
      </c>
      <c r="D468" s="117" t="s">
        <v>2013</v>
      </c>
      <c r="E468" s="118">
        <f>단가표!F341</f>
        <v>0</v>
      </c>
      <c r="F468" s="118">
        <f t="shared" si="61"/>
        <v>0</v>
      </c>
      <c r="G468" s="118">
        <f>단가표!H341</f>
        <v>200000</v>
      </c>
      <c r="H468" s="118">
        <f t="shared" si="62"/>
        <v>1600000</v>
      </c>
      <c r="I468" s="118">
        <f>단가표!J341</f>
        <v>0</v>
      </c>
      <c r="J468" s="118">
        <f t="shared" si="63"/>
        <v>0</v>
      </c>
      <c r="K468" s="118">
        <f t="shared" si="60"/>
        <v>200000</v>
      </c>
      <c r="L468" s="118">
        <f t="shared" si="60"/>
        <v>1600000</v>
      </c>
      <c r="M468" s="126">
        <v>200000</v>
      </c>
      <c r="N468" s="119" t="s">
        <v>1146</v>
      </c>
      <c r="O468" s="119" t="s">
        <v>1148</v>
      </c>
      <c r="P468" s="119" t="s">
        <v>300</v>
      </c>
      <c r="Q468" s="119" t="s">
        <v>510</v>
      </c>
      <c r="R468" s="133">
        <f t="shared" si="59"/>
        <v>0</v>
      </c>
    </row>
    <row r="469" spans="1:18" ht="20.100000000000001" customHeight="1">
      <c r="A469" s="117" t="s">
        <v>1233</v>
      </c>
      <c r="B469" s="117" t="s">
        <v>2318</v>
      </c>
      <c r="C469" s="126">
        <v>3</v>
      </c>
      <c r="D469" s="117" t="s">
        <v>2013</v>
      </c>
      <c r="E469" s="118">
        <f>단가표!F342</f>
        <v>0</v>
      </c>
      <c r="F469" s="118">
        <f t="shared" si="61"/>
        <v>0</v>
      </c>
      <c r="G469" s="118">
        <f>단가표!H342</f>
        <v>300000</v>
      </c>
      <c r="H469" s="118">
        <f t="shared" si="62"/>
        <v>900000</v>
      </c>
      <c r="I469" s="118">
        <f>단가표!J342</f>
        <v>0</v>
      </c>
      <c r="J469" s="118">
        <f t="shared" si="63"/>
        <v>0</v>
      </c>
      <c r="K469" s="118">
        <f t="shared" si="60"/>
        <v>300000</v>
      </c>
      <c r="L469" s="118">
        <f t="shared" si="60"/>
        <v>900000</v>
      </c>
      <c r="M469" s="126">
        <v>300000</v>
      </c>
      <c r="N469" s="119" t="s">
        <v>1146</v>
      </c>
      <c r="O469" s="119" t="s">
        <v>1148</v>
      </c>
      <c r="P469" s="119" t="s">
        <v>300</v>
      </c>
      <c r="Q469" s="119" t="s">
        <v>512</v>
      </c>
      <c r="R469" s="133">
        <f t="shared" si="59"/>
        <v>0</v>
      </c>
    </row>
    <row r="470" spans="1:18" ht="20.100000000000001" customHeight="1">
      <c r="A470" s="117" t="s">
        <v>1234</v>
      </c>
      <c r="B470" s="117" t="s">
        <v>1155</v>
      </c>
      <c r="C470" s="126">
        <v>0</v>
      </c>
      <c r="D470" s="117" t="s">
        <v>1429</v>
      </c>
      <c r="E470" s="118">
        <f>단가표!F53</f>
        <v>0</v>
      </c>
      <c r="F470" s="118">
        <f t="shared" si="61"/>
        <v>0</v>
      </c>
      <c r="G470" s="118">
        <f>단가표!H53</f>
        <v>0</v>
      </c>
      <c r="H470" s="118">
        <f t="shared" si="62"/>
        <v>0</v>
      </c>
      <c r="I470" s="118">
        <f>단가표!J53</f>
        <v>0</v>
      </c>
      <c r="J470" s="118">
        <f t="shared" si="63"/>
        <v>0</v>
      </c>
      <c r="K470" s="118">
        <f t="shared" si="60"/>
        <v>0</v>
      </c>
      <c r="L470" s="118">
        <f t="shared" si="60"/>
        <v>0</v>
      </c>
      <c r="M470" s="126">
        <v>0</v>
      </c>
      <c r="N470" s="119" t="s">
        <v>1146</v>
      </c>
      <c r="O470" s="119" t="s">
        <v>1148</v>
      </c>
      <c r="P470" s="119" t="s">
        <v>300</v>
      </c>
      <c r="Q470" s="119" t="s">
        <v>514</v>
      </c>
      <c r="R470" s="133">
        <f t="shared" si="59"/>
        <v>0</v>
      </c>
    </row>
    <row r="471" spans="1:18" ht="20.100000000000001" customHeight="1">
      <c r="A471" s="117" t="s">
        <v>517</v>
      </c>
      <c r="B471" s="117" t="s">
        <v>1155</v>
      </c>
      <c r="C471" s="126">
        <v>5</v>
      </c>
      <c r="D471" s="117" t="s">
        <v>1711</v>
      </c>
      <c r="E471" s="118">
        <f>단가표!F343</f>
        <v>5000000</v>
      </c>
      <c r="F471" s="118">
        <f t="shared" si="61"/>
        <v>25000000</v>
      </c>
      <c r="G471" s="118">
        <f>단가표!H343</f>
        <v>0</v>
      </c>
      <c r="H471" s="118">
        <f t="shared" si="62"/>
        <v>0</v>
      </c>
      <c r="I471" s="118">
        <f>단가표!J343</f>
        <v>0</v>
      </c>
      <c r="J471" s="118">
        <f t="shared" si="63"/>
        <v>0</v>
      </c>
      <c r="K471" s="118">
        <f t="shared" si="60"/>
        <v>5000000</v>
      </c>
      <c r="L471" s="118">
        <f t="shared" si="60"/>
        <v>25000000</v>
      </c>
      <c r="M471" s="126">
        <v>5000000</v>
      </c>
      <c r="N471" s="119" t="s">
        <v>1146</v>
      </c>
      <c r="O471" s="119" t="s">
        <v>1148</v>
      </c>
      <c r="P471" s="119" t="s">
        <v>300</v>
      </c>
      <c r="Q471" s="119" t="s">
        <v>516</v>
      </c>
      <c r="R471" s="133">
        <f t="shared" si="59"/>
        <v>0</v>
      </c>
    </row>
    <row r="472" spans="1:18" ht="20.100000000000001" customHeight="1">
      <c r="A472" s="117" t="s">
        <v>519</v>
      </c>
      <c r="B472" s="117" t="s">
        <v>1155</v>
      </c>
      <c r="C472" s="126">
        <v>10</v>
      </c>
      <c r="D472" s="117" t="s">
        <v>1711</v>
      </c>
      <c r="E472" s="118">
        <f>단가표!F344</f>
        <v>3000000</v>
      </c>
      <c r="F472" s="118">
        <f t="shared" si="61"/>
        <v>30000000</v>
      </c>
      <c r="G472" s="118">
        <f>단가표!H344</f>
        <v>0</v>
      </c>
      <c r="H472" s="118">
        <f t="shared" si="62"/>
        <v>0</v>
      </c>
      <c r="I472" s="118">
        <f>단가표!J344</f>
        <v>0</v>
      </c>
      <c r="J472" s="118">
        <f t="shared" si="63"/>
        <v>0</v>
      </c>
      <c r="K472" s="118">
        <f t="shared" si="60"/>
        <v>3000000</v>
      </c>
      <c r="L472" s="118">
        <f t="shared" si="60"/>
        <v>30000000</v>
      </c>
      <c r="M472" s="126">
        <v>3000000</v>
      </c>
      <c r="N472" s="119" t="s">
        <v>1146</v>
      </c>
      <c r="O472" s="119" t="s">
        <v>1148</v>
      </c>
      <c r="P472" s="119" t="s">
        <v>300</v>
      </c>
      <c r="Q472" s="119" t="s">
        <v>518</v>
      </c>
      <c r="R472" s="133">
        <f t="shared" si="59"/>
        <v>0</v>
      </c>
    </row>
    <row r="473" spans="1:18" ht="20.100000000000001" customHeight="1">
      <c r="A473" s="117" t="s">
        <v>1235</v>
      </c>
      <c r="B473" s="117" t="s">
        <v>1155</v>
      </c>
      <c r="C473" s="126">
        <v>2</v>
      </c>
      <c r="D473" s="117" t="s">
        <v>1711</v>
      </c>
      <c r="E473" s="118">
        <f>단가표!F345</f>
        <v>1500000</v>
      </c>
      <c r="F473" s="118">
        <f t="shared" si="61"/>
        <v>3000000</v>
      </c>
      <c r="G473" s="118">
        <f>단가표!H345</f>
        <v>0</v>
      </c>
      <c r="H473" s="118">
        <f t="shared" si="62"/>
        <v>0</v>
      </c>
      <c r="I473" s="118">
        <f>단가표!J345</f>
        <v>0</v>
      </c>
      <c r="J473" s="118">
        <f t="shared" si="63"/>
        <v>0</v>
      </c>
      <c r="K473" s="118">
        <f t="shared" si="60"/>
        <v>1500000</v>
      </c>
      <c r="L473" s="118">
        <f t="shared" si="60"/>
        <v>3000000</v>
      </c>
      <c r="M473" s="126">
        <v>1500000</v>
      </c>
      <c r="N473" s="119" t="s">
        <v>1146</v>
      </c>
      <c r="O473" s="119" t="s">
        <v>1148</v>
      </c>
      <c r="P473" s="119" t="s">
        <v>300</v>
      </c>
      <c r="Q473" s="119" t="s">
        <v>520</v>
      </c>
      <c r="R473" s="133">
        <f t="shared" si="59"/>
        <v>0</v>
      </c>
    </row>
    <row r="474" spans="1:18" ht="20.100000000000001" customHeight="1">
      <c r="A474" s="117" t="s">
        <v>1236</v>
      </c>
      <c r="B474" s="117" t="s">
        <v>1155</v>
      </c>
      <c r="C474" s="126">
        <v>1</v>
      </c>
      <c r="D474" s="117" t="s">
        <v>2063</v>
      </c>
      <c r="E474" s="118">
        <f>단가표!F346</f>
        <v>15000000</v>
      </c>
      <c r="F474" s="118">
        <f t="shared" si="61"/>
        <v>15000000</v>
      </c>
      <c r="G474" s="118">
        <f>단가표!H346</f>
        <v>0</v>
      </c>
      <c r="H474" s="118">
        <f t="shared" si="62"/>
        <v>0</v>
      </c>
      <c r="I474" s="118">
        <f>단가표!J346</f>
        <v>0</v>
      </c>
      <c r="J474" s="118">
        <f t="shared" si="63"/>
        <v>0</v>
      </c>
      <c r="K474" s="118">
        <f t="shared" si="60"/>
        <v>15000000</v>
      </c>
      <c r="L474" s="118">
        <f t="shared" si="60"/>
        <v>15000000</v>
      </c>
      <c r="M474" s="126">
        <v>15000000</v>
      </c>
      <c r="N474" s="119" t="s">
        <v>1146</v>
      </c>
      <c r="O474" s="119" t="s">
        <v>1148</v>
      </c>
      <c r="P474" s="119" t="s">
        <v>300</v>
      </c>
      <c r="Q474" s="119" t="s">
        <v>522</v>
      </c>
      <c r="R474" s="133">
        <f t="shared" si="59"/>
        <v>0</v>
      </c>
    </row>
    <row r="475" spans="1:18" ht="20.100000000000001" customHeight="1">
      <c r="A475" s="117" t="s">
        <v>1237</v>
      </c>
      <c r="B475" s="117" t="s">
        <v>1155</v>
      </c>
      <c r="C475" s="126">
        <v>18</v>
      </c>
      <c r="D475" s="117" t="s">
        <v>2187</v>
      </c>
      <c r="E475" s="118">
        <f>단가표!F347</f>
        <v>0</v>
      </c>
      <c r="F475" s="118">
        <f t="shared" si="61"/>
        <v>0</v>
      </c>
      <c r="G475" s="118">
        <f>단가표!H347</f>
        <v>0</v>
      </c>
      <c r="H475" s="118">
        <f t="shared" si="62"/>
        <v>0</v>
      </c>
      <c r="I475" s="118">
        <f>단가표!J347</f>
        <v>222222</v>
      </c>
      <c r="J475" s="118">
        <f t="shared" si="63"/>
        <v>3999996</v>
      </c>
      <c r="K475" s="118">
        <f t="shared" si="60"/>
        <v>222222</v>
      </c>
      <c r="L475" s="118">
        <f t="shared" si="60"/>
        <v>3999996</v>
      </c>
      <c r="M475" s="126">
        <v>222222</v>
      </c>
      <c r="N475" s="119" t="s">
        <v>1146</v>
      </c>
      <c r="O475" s="119" t="s">
        <v>1148</v>
      </c>
      <c r="P475" s="119" t="s">
        <v>300</v>
      </c>
      <c r="Q475" s="119" t="s">
        <v>524</v>
      </c>
      <c r="R475" s="133">
        <f t="shared" si="59"/>
        <v>0</v>
      </c>
    </row>
    <row r="476" spans="1:18" ht="20.100000000000001" customHeight="1">
      <c r="A476" s="117" t="s">
        <v>1238</v>
      </c>
      <c r="B476" s="117" t="s">
        <v>1155</v>
      </c>
      <c r="C476" s="126">
        <v>0</v>
      </c>
      <c r="D476" s="117" t="s">
        <v>1429</v>
      </c>
      <c r="E476" s="118">
        <f>단가표!F54</f>
        <v>0</v>
      </c>
      <c r="F476" s="118">
        <f t="shared" si="61"/>
        <v>0</v>
      </c>
      <c r="G476" s="118">
        <f>단가표!H54</f>
        <v>0</v>
      </c>
      <c r="H476" s="118">
        <f t="shared" si="62"/>
        <v>0</v>
      </c>
      <c r="I476" s="118">
        <f>단가표!J54</f>
        <v>0</v>
      </c>
      <c r="J476" s="118">
        <f t="shared" si="63"/>
        <v>0</v>
      </c>
      <c r="K476" s="118">
        <f t="shared" si="60"/>
        <v>0</v>
      </c>
      <c r="L476" s="118">
        <f t="shared" si="60"/>
        <v>0</v>
      </c>
      <c r="M476" s="126">
        <v>0</v>
      </c>
      <c r="N476" s="119" t="s">
        <v>1146</v>
      </c>
      <c r="O476" s="119" t="s">
        <v>1148</v>
      </c>
      <c r="P476" s="119" t="s">
        <v>300</v>
      </c>
      <c r="Q476" s="119" t="s">
        <v>526</v>
      </c>
      <c r="R476" s="133">
        <f t="shared" si="59"/>
        <v>0</v>
      </c>
    </row>
    <row r="477" spans="1:18" ht="20.100000000000001" customHeight="1">
      <c r="A477" s="117" t="s">
        <v>1239</v>
      </c>
      <c r="B477" s="117" t="s">
        <v>1155</v>
      </c>
      <c r="C477" s="126">
        <v>259</v>
      </c>
      <c r="D477" s="117" t="s">
        <v>1479</v>
      </c>
      <c r="E477" s="118">
        <f>단가표!F348</f>
        <v>0</v>
      </c>
      <c r="F477" s="118">
        <f t="shared" si="61"/>
        <v>0</v>
      </c>
      <c r="G477" s="118">
        <f>단가표!H348</f>
        <v>0</v>
      </c>
      <c r="H477" s="118">
        <f t="shared" si="62"/>
        <v>0</v>
      </c>
      <c r="I477" s="118">
        <f>단가표!J348</f>
        <v>80000</v>
      </c>
      <c r="J477" s="118">
        <f t="shared" si="63"/>
        <v>20720000</v>
      </c>
      <c r="K477" s="118">
        <f t="shared" si="60"/>
        <v>80000</v>
      </c>
      <c r="L477" s="118">
        <f t="shared" si="60"/>
        <v>20720000</v>
      </c>
      <c r="M477" s="126">
        <v>80000</v>
      </c>
      <c r="N477" s="119" t="s">
        <v>1146</v>
      </c>
      <c r="O477" s="119" t="s">
        <v>1148</v>
      </c>
      <c r="P477" s="119" t="s">
        <v>300</v>
      </c>
      <c r="Q477" s="119" t="s">
        <v>528</v>
      </c>
      <c r="R477" s="133">
        <f t="shared" si="59"/>
        <v>0</v>
      </c>
    </row>
    <row r="478" spans="1:18" ht="20.100000000000001" customHeight="1">
      <c r="A478" s="117" t="s">
        <v>1240</v>
      </c>
      <c r="B478" s="117" t="s">
        <v>1155</v>
      </c>
      <c r="C478" s="126">
        <v>0</v>
      </c>
      <c r="D478" s="117" t="s">
        <v>1429</v>
      </c>
      <c r="E478" s="118">
        <f>단가표!F55</f>
        <v>0</v>
      </c>
      <c r="F478" s="118">
        <f t="shared" si="61"/>
        <v>0</v>
      </c>
      <c r="G478" s="118">
        <f>단가표!H55</f>
        <v>0</v>
      </c>
      <c r="H478" s="118">
        <f t="shared" si="62"/>
        <v>0</v>
      </c>
      <c r="I478" s="118">
        <f>단가표!J55</f>
        <v>0</v>
      </c>
      <c r="J478" s="118">
        <f t="shared" si="63"/>
        <v>0</v>
      </c>
      <c r="K478" s="118">
        <f t="shared" si="60"/>
        <v>0</v>
      </c>
      <c r="L478" s="118">
        <f t="shared" si="60"/>
        <v>0</v>
      </c>
      <c r="M478" s="126">
        <v>0</v>
      </c>
      <c r="N478" s="119" t="s">
        <v>1146</v>
      </c>
      <c r="O478" s="119" t="s">
        <v>1148</v>
      </c>
      <c r="P478" s="119" t="s">
        <v>300</v>
      </c>
      <c r="Q478" s="119" t="s">
        <v>530</v>
      </c>
      <c r="R478" s="133">
        <f t="shared" si="59"/>
        <v>0</v>
      </c>
    </row>
    <row r="479" spans="1:18" ht="20.100000000000001" customHeight="1">
      <c r="A479" s="117" t="s">
        <v>1241</v>
      </c>
      <c r="B479" s="117" t="s">
        <v>1155</v>
      </c>
      <c r="C479" s="126">
        <v>23</v>
      </c>
      <c r="D479" s="117" t="s">
        <v>2319</v>
      </c>
      <c r="E479" s="118">
        <f>단가표!F349</f>
        <v>0</v>
      </c>
      <c r="F479" s="118">
        <f t="shared" si="61"/>
        <v>0</v>
      </c>
      <c r="G479" s="118">
        <f>단가표!H349</f>
        <v>0</v>
      </c>
      <c r="H479" s="118">
        <f t="shared" si="62"/>
        <v>0</v>
      </c>
      <c r="I479" s="118">
        <f>단가표!J349</f>
        <v>2000000</v>
      </c>
      <c r="J479" s="118">
        <f t="shared" si="63"/>
        <v>46000000</v>
      </c>
      <c r="K479" s="118">
        <f t="shared" si="60"/>
        <v>2000000</v>
      </c>
      <c r="L479" s="118">
        <f t="shared" si="60"/>
        <v>46000000</v>
      </c>
      <c r="M479" s="126">
        <v>2000000</v>
      </c>
      <c r="N479" s="119" t="s">
        <v>1146</v>
      </c>
      <c r="O479" s="119" t="s">
        <v>1148</v>
      </c>
      <c r="P479" s="119" t="s">
        <v>300</v>
      </c>
      <c r="Q479" s="119" t="s">
        <v>532</v>
      </c>
      <c r="R479" s="133">
        <f t="shared" si="59"/>
        <v>0</v>
      </c>
    </row>
    <row r="480" spans="1:18" s="122" customFormat="1" ht="20.100000000000001" customHeight="1">
      <c r="A480" s="120" t="s">
        <v>2021</v>
      </c>
      <c r="B480" s="120"/>
      <c r="C480" s="127"/>
      <c r="D480" s="120"/>
      <c r="E480" s="121"/>
      <c r="F480" s="121">
        <f>SUM(F297:F479)</f>
        <v>4663904350</v>
      </c>
      <c r="G480" s="121"/>
      <c r="H480" s="121">
        <f>SUM(H297:H479)</f>
        <v>3242388163</v>
      </c>
      <c r="I480" s="121"/>
      <c r="J480" s="121">
        <f>SUM(J297:J479)</f>
        <v>650591638</v>
      </c>
      <c r="K480" s="121">
        <f t="shared" si="60"/>
        <v>0</v>
      </c>
      <c r="L480" s="121">
        <f t="shared" si="60"/>
        <v>8556884151</v>
      </c>
      <c r="M480" s="126"/>
      <c r="N480" s="122" t="s">
        <v>1146</v>
      </c>
      <c r="O480" s="122" t="s">
        <v>1148</v>
      </c>
      <c r="P480" s="122" t="s">
        <v>300</v>
      </c>
      <c r="R480" s="133">
        <f t="shared" si="59"/>
        <v>0</v>
      </c>
    </row>
    <row r="481" spans="1:18" s="116" customFormat="1" ht="20.100000000000001" customHeight="1">
      <c r="A481" s="114" t="s">
        <v>2320</v>
      </c>
      <c r="B481" s="114"/>
      <c r="C481" s="125"/>
      <c r="D481" s="114"/>
      <c r="E481" s="115"/>
      <c r="F481" s="115"/>
      <c r="G481" s="115"/>
      <c r="H481" s="115"/>
      <c r="I481" s="115"/>
      <c r="J481" s="115"/>
      <c r="K481" s="115">
        <f t="shared" si="60"/>
        <v>0</v>
      </c>
      <c r="L481" s="115">
        <f t="shared" si="60"/>
        <v>0</v>
      </c>
      <c r="M481" s="126"/>
      <c r="N481" s="116" t="s">
        <v>1146</v>
      </c>
      <c r="O481" s="116" t="s">
        <v>1148</v>
      </c>
      <c r="P481" s="116" t="s">
        <v>535</v>
      </c>
      <c r="R481" s="133">
        <f t="shared" si="59"/>
        <v>0</v>
      </c>
    </row>
    <row r="482" spans="1:18" ht="20.100000000000001" customHeight="1">
      <c r="A482" s="117" t="s">
        <v>2321</v>
      </c>
      <c r="B482" s="117" t="s">
        <v>2322</v>
      </c>
      <c r="C482" s="126">
        <v>4</v>
      </c>
      <c r="D482" s="117" t="s">
        <v>2013</v>
      </c>
      <c r="E482" s="118">
        <f>단가표!F504</f>
        <v>113123</v>
      </c>
      <c r="F482" s="118">
        <f t="shared" ref="F482:F513" si="64">IF(ISERROR(TRUNC($C482*E482)),,(TRUNC($C482*E482)))</f>
        <v>452492</v>
      </c>
      <c r="G482" s="118">
        <f>단가표!H504</f>
        <v>64463</v>
      </c>
      <c r="H482" s="118">
        <f t="shared" ref="H482:H513" si="65">IF(ISERROR(TRUNC($C482*G482)),,(TRUNC($C482*G482)))</f>
        <v>257852</v>
      </c>
      <c r="I482" s="118">
        <f>단가표!J504</f>
        <v>0</v>
      </c>
      <c r="J482" s="118">
        <f t="shared" ref="J482:J513" si="66">IF(ISERROR(TRUNC($C482*I482)),,(TRUNC($C482*I482)))</f>
        <v>0</v>
      </c>
      <c r="K482" s="118">
        <f t="shared" si="60"/>
        <v>177586</v>
      </c>
      <c r="L482" s="118">
        <f t="shared" si="60"/>
        <v>710344</v>
      </c>
      <c r="M482" s="126">
        <v>177586</v>
      </c>
      <c r="N482" s="119" t="s">
        <v>1146</v>
      </c>
      <c r="O482" s="119" t="s">
        <v>1148</v>
      </c>
      <c r="P482" s="119" t="s">
        <v>535</v>
      </c>
      <c r="Q482" s="119" t="s">
        <v>536</v>
      </c>
      <c r="R482" s="133">
        <f t="shared" si="59"/>
        <v>0</v>
      </c>
    </row>
    <row r="483" spans="1:18" ht="20.100000000000001" customHeight="1">
      <c r="A483" s="117" t="s">
        <v>2323</v>
      </c>
      <c r="B483" s="117" t="s">
        <v>2324</v>
      </c>
      <c r="C483" s="126">
        <v>4</v>
      </c>
      <c r="D483" s="117" t="s">
        <v>2013</v>
      </c>
      <c r="E483" s="118">
        <f>단가표!F266</f>
        <v>4987282</v>
      </c>
      <c r="F483" s="118">
        <f t="shared" si="64"/>
        <v>19949128</v>
      </c>
      <c r="G483" s="118">
        <f>단가표!H266</f>
        <v>653733</v>
      </c>
      <c r="H483" s="118">
        <f t="shared" si="65"/>
        <v>2614932</v>
      </c>
      <c r="I483" s="118">
        <f>단가표!J266</f>
        <v>45008</v>
      </c>
      <c r="J483" s="118">
        <f t="shared" si="66"/>
        <v>180032</v>
      </c>
      <c r="K483" s="118">
        <f t="shared" si="60"/>
        <v>5686023</v>
      </c>
      <c r="L483" s="118">
        <f t="shared" si="60"/>
        <v>22744092</v>
      </c>
      <c r="M483" s="126">
        <v>5686023</v>
      </c>
      <c r="N483" s="119" t="s">
        <v>1146</v>
      </c>
      <c r="O483" s="119" t="s">
        <v>1148</v>
      </c>
      <c r="P483" s="119" t="s">
        <v>535</v>
      </c>
      <c r="Q483" s="119" t="s">
        <v>539</v>
      </c>
      <c r="R483" s="133">
        <f t="shared" si="59"/>
        <v>0</v>
      </c>
    </row>
    <row r="484" spans="1:18" ht="20.100000000000001" customHeight="1">
      <c r="A484" s="117" t="s">
        <v>2325</v>
      </c>
      <c r="B484" s="117" t="s">
        <v>1155</v>
      </c>
      <c r="C484" s="126">
        <v>471</v>
      </c>
      <c r="D484" s="117" t="s">
        <v>2013</v>
      </c>
      <c r="E484" s="118">
        <f>단가표!F665</f>
        <v>10710</v>
      </c>
      <c r="F484" s="118">
        <f t="shared" si="64"/>
        <v>5044410</v>
      </c>
      <c r="G484" s="118">
        <f>단가표!H665</f>
        <v>1936</v>
      </c>
      <c r="H484" s="118">
        <f t="shared" si="65"/>
        <v>911856</v>
      </c>
      <c r="I484" s="118">
        <f>단가표!J665</f>
        <v>0</v>
      </c>
      <c r="J484" s="118">
        <f t="shared" si="66"/>
        <v>0</v>
      </c>
      <c r="K484" s="118">
        <f t="shared" si="60"/>
        <v>12646</v>
      </c>
      <c r="L484" s="118">
        <f t="shared" si="60"/>
        <v>5956266</v>
      </c>
      <c r="M484" s="126">
        <v>12646</v>
      </c>
      <c r="N484" s="119" t="s">
        <v>1146</v>
      </c>
      <c r="O484" s="119" t="s">
        <v>1148</v>
      </c>
      <c r="P484" s="119" t="s">
        <v>535</v>
      </c>
      <c r="Q484" s="119" t="s">
        <v>542</v>
      </c>
      <c r="R484" s="133">
        <f t="shared" si="59"/>
        <v>0</v>
      </c>
    </row>
    <row r="485" spans="1:18" ht="20.100000000000001" customHeight="1">
      <c r="A485" s="117" t="s">
        <v>2326</v>
      </c>
      <c r="B485" s="117" t="s">
        <v>546</v>
      </c>
      <c r="C485" s="126">
        <v>50</v>
      </c>
      <c r="D485" s="117" t="s">
        <v>1711</v>
      </c>
      <c r="E485" s="118">
        <f>단가표!F584</f>
        <v>56000</v>
      </c>
      <c r="F485" s="118">
        <f t="shared" si="64"/>
        <v>2800000</v>
      </c>
      <c r="G485" s="118">
        <f>단가표!H584</f>
        <v>1889</v>
      </c>
      <c r="H485" s="118">
        <f t="shared" si="65"/>
        <v>94450</v>
      </c>
      <c r="I485" s="118">
        <f>단가표!J584</f>
        <v>0</v>
      </c>
      <c r="J485" s="118">
        <f t="shared" si="66"/>
        <v>0</v>
      </c>
      <c r="K485" s="118">
        <f t="shared" si="60"/>
        <v>57889</v>
      </c>
      <c r="L485" s="118">
        <f t="shared" si="60"/>
        <v>2894450</v>
      </c>
      <c r="M485" s="126">
        <v>57889</v>
      </c>
      <c r="N485" s="119" t="s">
        <v>1146</v>
      </c>
      <c r="O485" s="119" t="s">
        <v>1148</v>
      </c>
      <c r="P485" s="119" t="s">
        <v>535</v>
      </c>
      <c r="Q485" s="119" t="s">
        <v>544</v>
      </c>
      <c r="R485" s="133">
        <f t="shared" si="59"/>
        <v>0</v>
      </c>
    </row>
    <row r="486" spans="1:18" ht="20.100000000000001" customHeight="1">
      <c r="A486" s="117" t="s">
        <v>2327</v>
      </c>
      <c r="B486" s="117" t="s">
        <v>549</v>
      </c>
      <c r="C486" s="126">
        <v>120</v>
      </c>
      <c r="D486" s="117" t="s">
        <v>2328</v>
      </c>
      <c r="E486" s="118">
        <f>단가표!F267</f>
        <v>98982</v>
      </c>
      <c r="F486" s="118">
        <f t="shared" si="64"/>
        <v>11877840</v>
      </c>
      <c r="G486" s="118">
        <f>단가표!H267</f>
        <v>20309</v>
      </c>
      <c r="H486" s="118">
        <f t="shared" si="65"/>
        <v>2437080</v>
      </c>
      <c r="I486" s="118">
        <f>단가표!J267</f>
        <v>350</v>
      </c>
      <c r="J486" s="118">
        <f t="shared" si="66"/>
        <v>42000</v>
      </c>
      <c r="K486" s="118">
        <f t="shared" si="60"/>
        <v>119641</v>
      </c>
      <c r="L486" s="118">
        <f t="shared" si="60"/>
        <v>14356920</v>
      </c>
      <c r="M486" s="126">
        <v>119641</v>
      </c>
      <c r="N486" s="119" t="s">
        <v>1146</v>
      </c>
      <c r="O486" s="119" t="s">
        <v>1148</v>
      </c>
      <c r="P486" s="119" t="s">
        <v>535</v>
      </c>
      <c r="Q486" s="119" t="s">
        <v>547</v>
      </c>
      <c r="R486" s="133">
        <f t="shared" si="59"/>
        <v>0</v>
      </c>
    </row>
    <row r="487" spans="1:18" ht="20.100000000000001" customHeight="1">
      <c r="A487" s="117" t="s">
        <v>2329</v>
      </c>
      <c r="B487" s="117" t="s">
        <v>553</v>
      </c>
      <c r="C487" s="126">
        <v>10</v>
      </c>
      <c r="D487" s="117" t="s">
        <v>2013</v>
      </c>
      <c r="E487" s="118">
        <f>단가표!F505</f>
        <v>175744</v>
      </c>
      <c r="F487" s="118">
        <f t="shared" si="64"/>
        <v>1757440</v>
      </c>
      <c r="G487" s="118">
        <f>단가표!H505</f>
        <v>47411</v>
      </c>
      <c r="H487" s="118">
        <f t="shared" si="65"/>
        <v>474110</v>
      </c>
      <c r="I487" s="118">
        <f>단가표!J505</f>
        <v>3086</v>
      </c>
      <c r="J487" s="118">
        <f t="shared" si="66"/>
        <v>30860</v>
      </c>
      <c r="K487" s="118">
        <f t="shared" si="60"/>
        <v>226241</v>
      </c>
      <c r="L487" s="118">
        <f t="shared" si="60"/>
        <v>2262410</v>
      </c>
      <c r="M487" s="126">
        <v>226241</v>
      </c>
      <c r="N487" s="119" t="s">
        <v>1146</v>
      </c>
      <c r="O487" s="119" t="s">
        <v>1148</v>
      </c>
      <c r="P487" s="119" t="s">
        <v>535</v>
      </c>
      <c r="Q487" s="119" t="s">
        <v>551</v>
      </c>
      <c r="R487" s="133">
        <f t="shared" si="59"/>
        <v>0</v>
      </c>
    </row>
    <row r="488" spans="1:18" ht="20.100000000000001" customHeight="1">
      <c r="A488" s="117" t="s">
        <v>2330</v>
      </c>
      <c r="B488" s="117" t="s">
        <v>556</v>
      </c>
      <c r="C488" s="126">
        <v>4</v>
      </c>
      <c r="D488" s="117" t="s">
        <v>1711</v>
      </c>
      <c r="E488" s="118">
        <f>단가표!F583</f>
        <v>330000</v>
      </c>
      <c r="F488" s="118">
        <f t="shared" si="64"/>
        <v>1320000</v>
      </c>
      <c r="G488" s="118">
        <f>단가표!H583</f>
        <v>70000</v>
      </c>
      <c r="H488" s="118">
        <f t="shared" si="65"/>
        <v>280000</v>
      </c>
      <c r="I488" s="118">
        <f>단가표!J583</f>
        <v>0</v>
      </c>
      <c r="J488" s="118">
        <f t="shared" si="66"/>
        <v>0</v>
      </c>
      <c r="K488" s="118">
        <f t="shared" si="60"/>
        <v>400000</v>
      </c>
      <c r="L488" s="118">
        <f t="shared" si="60"/>
        <v>1600000</v>
      </c>
      <c r="M488" s="126">
        <v>400000</v>
      </c>
      <c r="N488" s="119" t="s">
        <v>1146</v>
      </c>
      <c r="O488" s="119" t="s">
        <v>1148</v>
      </c>
      <c r="P488" s="119" t="s">
        <v>535</v>
      </c>
      <c r="Q488" s="119" t="s">
        <v>554</v>
      </c>
      <c r="R488" s="133">
        <f t="shared" si="59"/>
        <v>0</v>
      </c>
    </row>
    <row r="489" spans="1:18" ht="20.100000000000001" customHeight="1">
      <c r="A489" s="117" t="s">
        <v>2331</v>
      </c>
      <c r="B489" s="117" t="s">
        <v>2332</v>
      </c>
      <c r="C489" s="126">
        <v>1596</v>
      </c>
      <c r="D489" s="117" t="s">
        <v>1513</v>
      </c>
      <c r="E489" s="118">
        <f>단가표!F683</f>
        <v>43876</v>
      </c>
      <c r="F489" s="118">
        <f t="shared" si="64"/>
        <v>70026096</v>
      </c>
      <c r="G489" s="118">
        <f>단가표!H683</f>
        <v>97773</v>
      </c>
      <c r="H489" s="118">
        <f t="shared" si="65"/>
        <v>156045708</v>
      </c>
      <c r="I489" s="118">
        <f>단가표!J683</f>
        <v>12969</v>
      </c>
      <c r="J489" s="118">
        <f t="shared" si="66"/>
        <v>20698524</v>
      </c>
      <c r="K489" s="118">
        <f t="shared" si="60"/>
        <v>154618</v>
      </c>
      <c r="L489" s="118">
        <f t="shared" si="60"/>
        <v>246770328</v>
      </c>
      <c r="M489" s="126">
        <v>154618</v>
      </c>
      <c r="N489" s="119" t="s">
        <v>1146</v>
      </c>
      <c r="O489" s="119" t="s">
        <v>1148</v>
      </c>
      <c r="P489" s="119" t="s">
        <v>535</v>
      </c>
      <c r="Q489" s="119" t="s">
        <v>557</v>
      </c>
      <c r="R489" s="133">
        <f t="shared" si="59"/>
        <v>0</v>
      </c>
    </row>
    <row r="490" spans="1:18" ht="20.100000000000001" customHeight="1">
      <c r="A490" s="117" t="s">
        <v>1242</v>
      </c>
      <c r="B490" s="117" t="s">
        <v>1155</v>
      </c>
      <c r="C490" s="126">
        <v>0</v>
      </c>
      <c r="D490" s="117" t="s">
        <v>1429</v>
      </c>
      <c r="E490" s="118">
        <f>단가표!F28</f>
        <v>0</v>
      </c>
      <c r="F490" s="118">
        <f t="shared" si="64"/>
        <v>0</v>
      </c>
      <c r="G490" s="118">
        <f>단가표!H28</f>
        <v>0</v>
      </c>
      <c r="H490" s="118">
        <f t="shared" si="65"/>
        <v>0</v>
      </c>
      <c r="I490" s="118">
        <f>단가표!J28</f>
        <v>0</v>
      </c>
      <c r="J490" s="118">
        <f t="shared" si="66"/>
        <v>0</v>
      </c>
      <c r="K490" s="118">
        <f t="shared" si="60"/>
        <v>0</v>
      </c>
      <c r="L490" s="118">
        <f t="shared" si="60"/>
        <v>0</v>
      </c>
      <c r="M490" s="126">
        <v>0</v>
      </c>
      <c r="N490" s="119" t="s">
        <v>1146</v>
      </c>
      <c r="O490" s="119" t="s">
        <v>1148</v>
      </c>
      <c r="P490" s="119" t="s">
        <v>535</v>
      </c>
      <c r="Q490" s="119" t="s">
        <v>560</v>
      </c>
      <c r="R490" s="133">
        <f t="shared" si="59"/>
        <v>0</v>
      </c>
    </row>
    <row r="491" spans="1:18" ht="20.100000000000001" customHeight="1">
      <c r="A491" s="117" t="s">
        <v>2333</v>
      </c>
      <c r="B491" s="117" t="s">
        <v>564</v>
      </c>
      <c r="C491" s="126">
        <v>8</v>
      </c>
      <c r="D491" s="117" t="s">
        <v>2328</v>
      </c>
      <c r="E491" s="118">
        <f>단가표!F262</f>
        <v>274056</v>
      </c>
      <c r="F491" s="118">
        <f t="shared" si="64"/>
        <v>2192448</v>
      </c>
      <c r="G491" s="118">
        <f>단가표!H262</f>
        <v>31103</v>
      </c>
      <c r="H491" s="118">
        <f t="shared" si="65"/>
        <v>248824</v>
      </c>
      <c r="I491" s="118">
        <f>단가표!J262</f>
        <v>26898</v>
      </c>
      <c r="J491" s="118">
        <f t="shared" si="66"/>
        <v>215184</v>
      </c>
      <c r="K491" s="118">
        <f t="shared" si="60"/>
        <v>332057</v>
      </c>
      <c r="L491" s="118">
        <f t="shared" si="60"/>
        <v>2656456</v>
      </c>
      <c r="M491" s="126">
        <v>332057</v>
      </c>
      <c r="N491" s="119" t="s">
        <v>1146</v>
      </c>
      <c r="O491" s="119" t="s">
        <v>1148</v>
      </c>
      <c r="P491" s="119" t="s">
        <v>535</v>
      </c>
      <c r="Q491" s="119" t="s">
        <v>562</v>
      </c>
      <c r="R491" s="133">
        <f t="shared" si="59"/>
        <v>0</v>
      </c>
    </row>
    <row r="492" spans="1:18" ht="20.100000000000001" customHeight="1">
      <c r="A492" s="117" t="s">
        <v>2333</v>
      </c>
      <c r="B492" s="117" t="s">
        <v>566</v>
      </c>
      <c r="C492" s="126">
        <v>5</v>
      </c>
      <c r="D492" s="117" t="s">
        <v>2328</v>
      </c>
      <c r="E492" s="118">
        <f>단가표!F263</f>
        <v>541748</v>
      </c>
      <c r="F492" s="118">
        <f t="shared" si="64"/>
        <v>2708740</v>
      </c>
      <c r="G492" s="118">
        <f>단가표!H263</f>
        <v>37125</v>
      </c>
      <c r="H492" s="118">
        <f t="shared" si="65"/>
        <v>185625</v>
      </c>
      <c r="I492" s="118">
        <f>단가표!J263</f>
        <v>30360</v>
      </c>
      <c r="J492" s="118">
        <f t="shared" si="66"/>
        <v>151800</v>
      </c>
      <c r="K492" s="118">
        <f t="shared" si="60"/>
        <v>609233</v>
      </c>
      <c r="L492" s="118">
        <f t="shared" si="60"/>
        <v>3046165</v>
      </c>
      <c r="M492" s="127">
        <v>609233</v>
      </c>
      <c r="N492" s="119" t="s">
        <v>1146</v>
      </c>
      <c r="O492" s="119" t="s">
        <v>1148</v>
      </c>
      <c r="P492" s="119" t="s">
        <v>535</v>
      </c>
      <c r="Q492" s="119" t="s">
        <v>565</v>
      </c>
      <c r="R492" s="133">
        <f t="shared" si="59"/>
        <v>0</v>
      </c>
    </row>
    <row r="493" spans="1:18" ht="20.100000000000001" customHeight="1">
      <c r="A493" s="117" t="s">
        <v>2333</v>
      </c>
      <c r="B493" s="117" t="s">
        <v>568</v>
      </c>
      <c r="C493" s="126">
        <v>5</v>
      </c>
      <c r="D493" s="117" t="s">
        <v>2328</v>
      </c>
      <c r="E493" s="118">
        <f>단가표!F264</f>
        <v>809440</v>
      </c>
      <c r="F493" s="118">
        <f t="shared" si="64"/>
        <v>4047200</v>
      </c>
      <c r="G493" s="118">
        <f>단가표!H264</f>
        <v>43147</v>
      </c>
      <c r="H493" s="118">
        <f t="shared" si="65"/>
        <v>215735</v>
      </c>
      <c r="I493" s="118">
        <f>단가표!J264</f>
        <v>33822</v>
      </c>
      <c r="J493" s="118">
        <f t="shared" si="66"/>
        <v>169110</v>
      </c>
      <c r="K493" s="118">
        <f t="shared" si="60"/>
        <v>886409</v>
      </c>
      <c r="L493" s="118">
        <f t="shared" si="60"/>
        <v>4432045</v>
      </c>
      <c r="M493" s="125">
        <v>886409</v>
      </c>
      <c r="N493" s="119" t="s">
        <v>1146</v>
      </c>
      <c r="O493" s="119" t="s">
        <v>1148</v>
      </c>
      <c r="P493" s="119" t="s">
        <v>535</v>
      </c>
      <c r="Q493" s="119" t="s">
        <v>567</v>
      </c>
      <c r="R493" s="133">
        <f t="shared" si="59"/>
        <v>0</v>
      </c>
    </row>
    <row r="494" spans="1:18" ht="20.100000000000001" customHeight="1">
      <c r="A494" s="117" t="s">
        <v>2334</v>
      </c>
      <c r="B494" s="117" t="s">
        <v>571</v>
      </c>
      <c r="C494" s="126">
        <v>60</v>
      </c>
      <c r="D494" s="117" t="s">
        <v>2328</v>
      </c>
      <c r="E494" s="118">
        <f>단가표!F265</f>
        <v>3314924</v>
      </c>
      <c r="F494" s="118">
        <f t="shared" si="64"/>
        <v>198895440</v>
      </c>
      <c r="G494" s="118">
        <f>단가표!H265</f>
        <v>82937</v>
      </c>
      <c r="H494" s="118">
        <f t="shared" si="65"/>
        <v>4976220</v>
      </c>
      <c r="I494" s="118">
        <f>단가표!J265</f>
        <v>51132</v>
      </c>
      <c r="J494" s="118">
        <f t="shared" si="66"/>
        <v>3067920</v>
      </c>
      <c r="K494" s="118">
        <f t="shared" si="60"/>
        <v>3448993</v>
      </c>
      <c r="L494" s="118">
        <f t="shared" si="60"/>
        <v>206939580</v>
      </c>
      <c r="M494" s="126">
        <v>3448993</v>
      </c>
      <c r="N494" s="119" t="s">
        <v>1146</v>
      </c>
      <c r="O494" s="119" t="s">
        <v>1148</v>
      </c>
      <c r="P494" s="119" t="s">
        <v>535</v>
      </c>
      <c r="Q494" s="119" t="s">
        <v>569</v>
      </c>
      <c r="R494" s="133">
        <f t="shared" si="59"/>
        <v>0</v>
      </c>
    </row>
    <row r="495" spans="1:18" ht="20.100000000000001" customHeight="1">
      <c r="A495" s="117" t="s">
        <v>1243</v>
      </c>
      <c r="B495" s="117" t="s">
        <v>1155</v>
      </c>
      <c r="C495" s="126">
        <v>0</v>
      </c>
      <c r="D495" s="117" t="s">
        <v>1429</v>
      </c>
      <c r="E495" s="118">
        <f>단가표!F33</f>
        <v>0</v>
      </c>
      <c r="F495" s="118">
        <f t="shared" si="64"/>
        <v>0</v>
      </c>
      <c r="G495" s="118">
        <f>단가표!H33</f>
        <v>0</v>
      </c>
      <c r="H495" s="118">
        <f t="shared" si="65"/>
        <v>0</v>
      </c>
      <c r="I495" s="118">
        <f>단가표!J33</f>
        <v>0</v>
      </c>
      <c r="J495" s="118">
        <f t="shared" si="66"/>
        <v>0</v>
      </c>
      <c r="K495" s="118">
        <f t="shared" si="60"/>
        <v>0</v>
      </c>
      <c r="L495" s="118">
        <f t="shared" si="60"/>
        <v>0</v>
      </c>
      <c r="M495" s="126">
        <v>0</v>
      </c>
      <c r="N495" s="119" t="s">
        <v>1146</v>
      </c>
      <c r="O495" s="119" t="s">
        <v>1148</v>
      </c>
      <c r="P495" s="119" t="s">
        <v>535</v>
      </c>
      <c r="Q495" s="119" t="s">
        <v>572</v>
      </c>
      <c r="R495" s="133">
        <f t="shared" si="59"/>
        <v>0</v>
      </c>
    </row>
    <row r="496" spans="1:18" ht="20.100000000000001" customHeight="1">
      <c r="A496" s="117" t="s">
        <v>2099</v>
      </c>
      <c r="B496" s="117" t="s">
        <v>1155</v>
      </c>
      <c r="C496" s="126">
        <v>523.15</v>
      </c>
      <c r="D496" s="117" t="s">
        <v>1156</v>
      </c>
      <c r="E496" s="118">
        <f>단가표!F623</f>
        <v>1274</v>
      </c>
      <c r="F496" s="118">
        <f t="shared" si="64"/>
        <v>666493</v>
      </c>
      <c r="G496" s="118">
        <f>단가표!H623</f>
        <v>7311</v>
      </c>
      <c r="H496" s="118">
        <f t="shared" si="65"/>
        <v>3824749</v>
      </c>
      <c r="I496" s="118">
        <f>단가표!J623</f>
        <v>2719</v>
      </c>
      <c r="J496" s="118">
        <f t="shared" si="66"/>
        <v>1422444</v>
      </c>
      <c r="K496" s="118">
        <f t="shared" si="60"/>
        <v>11304</v>
      </c>
      <c r="L496" s="118">
        <f t="shared" si="60"/>
        <v>5913686</v>
      </c>
      <c r="M496" s="126">
        <v>11304</v>
      </c>
      <c r="N496" s="119" t="s">
        <v>1146</v>
      </c>
      <c r="O496" s="119" t="s">
        <v>1148</v>
      </c>
      <c r="P496" s="119" t="s">
        <v>535</v>
      </c>
      <c r="Q496" s="119" t="s">
        <v>1634</v>
      </c>
      <c r="R496" s="133">
        <f t="shared" si="59"/>
        <v>0</v>
      </c>
    </row>
    <row r="497" spans="1:18" ht="20.100000000000001" customHeight="1">
      <c r="A497" s="117" t="s">
        <v>2101</v>
      </c>
      <c r="B497" s="117" t="s">
        <v>1155</v>
      </c>
      <c r="C497" s="126">
        <v>76.7</v>
      </c>
      <c r="D497" s="117" t="s">
        <v>1156</v>
      </c>
      <c r="E497" s="118">
        <f>단가표!F620</f>
        <v>0</v>
      </c>
      <c r="F497" s="118">
        <f t="shared" si="64"/>
        <v>0</v>
      </c>
      <c r="G497" s="118">
        <f>단가표!H620</f>
        <v>30977</v>
      </c>
      <c r="H497" s="118">
        <f t="shared" si="65"/>
        <v>2375935</v>
      </c>
      <c r="I497" s="118">
        <f>단가표!J620</f>
        <v>0</v>
      </c>
      <c r="J497" s="118">
        <f t="shared" si="66"/>
        <v>0</v>
      </c>
      <c r="K497" s="118">
        <f t="shared" si="60"/>
        <v>30977</v>
      </c>
      <c r="L497" s="118">
        <f t="shared" si="60"/>
        <v>2375935</v>
      </c>
      <c r="M497" s="126">
        <v>30977</v>
      </c>
      <c r="N497" s="119" t="s">
        <v>1146</v>
      </c>
      <c r="O497" s="119" t="s">
        <v>1148</v>
      </c>
      <c r="P497" s="119" t="s">
        <v>535</v>
      </c>
      <c r="Q497" s="119" t="s">
        <v>1638</v>
      </c>
      <c r="R497" s="133">
        <f t="shared" si="59"/>
        <v>0</v>
      </c>
    </row>
    <row r="498" spans="1:18" ht="20.100000000000001" customHeight="1">
      <c r="A498" s="117" t="s">
        <v>2105</v>
      </c>
      <c r="B498" s="117" t="s">
        <v>2106</v>
      </c>
      <c r="C498" s="126">
        <v>47.94</v>
      </c>
      <c r="D498" s="117" t="s">
        <v>1173</v>
      </c>
      <c r="E498" s="118">
        <f>단가표!F612</f>
        <v>5398</v>
      </c>
      <c r="F498" s="118">
        <f t="shared" si="64"/>
        <v>258780</v>
      </c>
      <c r="G498" s="118">
        <f>단가표!H612</f>
        <v>13722</v>
      </c>
      <c r="H498" s="118">
        <f t="shared" si="65"/>
        <v>657832</v>
      </c>
      <c r="I498" s="118">
        <f>단가표!J612</f>
        <v>0</v>
      </c>
      <c r="J498" s="118">
        <f t="shared" si="66"/>
        <v>0</v>
      </c>
      <c r="K498" s="118">
        <f t="shared" si="60"/>
        <v>19120</v>
      </c>
      <c r="L498" s="118">
        <f t="shared" si="60"/>
        <v>916612</v>
      </c>
      <c r="M498" s="126">
        <v>19120</v>
      </c>
      <c r="N498" s="119" t="s">
        <v>1146</v>
      </c>
      <c r="O498" s="119" t="s">
        <v>1148</v>
      </c>
      <c r="P498" s="119" t="s">
        <v>535</v>
      </c>
      <c r="Q498" s="119" t="s">
        <v>1645</v>
      </c>
      <c r="R498" s="133">
        <f t="shared" si="59"/>
        <v>0</v>
      </c>
    </row>
    <row r="499" spans="1:18" ht="20.100000000000001" customHeight="1">
      <c r="A499" s="117" t="s">
        <v>2105</v>
      </c>
      <c r="B499" s="117" t="s">
        <v>2107</v>
      </c>
      <c r="C499" s="126">
        <v>873.08</v>
      </c>
      <c r="D499" s="117" t="s">
        <v>1173</v>
      </c>
      <c r="E499" s="118">
        <f>단가표!F613</f>
        <v>4704</v>
      </c>
      <c r="F499" s="118">
        <f t="shared" si="64"/>
        <v>4106968</v>
      </c>
      <c r="G499" s="118">
        <f>단가표!H613</f>
        <v>11657</v>
      </c>
      <c r="H499" s="118">
        <f t="shared" si="65"/>
        <v>10177493</v>
      </c>
      <c r="I499" s="118">
        <f>단가표!J613</f>
        <v>0</v>
      </c>
      <c r="J499" s="118">
        <f t="shared" si="66"/>
        <v>0</v>
      </c>
      <c r="K499" s="118">
        <f t="shared" si="60"/>
        <v>16361</v>
      </c>
      <c r="L499" s="118">
        <f t="shared" si="60"/>
        <v>14284461</v>
      </c>
      <c r="M499" s="126">
        <v>16361</v>
      </c>
      <c r="N499" s="119" t="s">
        <v>1146</v>
      </c>
      <c r="O499" s="119" t="s">
        <v>1148</v>
      </c>
      <c r="P499" s="119" t="s">
        <v>535</v>
      </c>
      <c r="Q499" s="119" t="s">
        <v>1648</v>
      </c>
      <c r="R499" s="133">
        <f t="shared" si="59"/>
        <v>0</v>
      </c>
    </row>
    <row r="500" spans="1:18" ht="20.100000000000001" customHeight="1">
      <c r="A500" s="117" t="s">
        <v>2105</v>
      </c>
      <c r="B500" s="117" t="s">
        <v>2110</v>
      </c>
      <c r="C500" s="126">
        <v>47.94</v>
      </c>
      <c r="D500" s="117" t="s">
        <v>1173</v>
      </c>
      <c r="E500" s="118">
        <f>단가표!F614</f>
        <v>4066</v>
      </c>
      <c r="F500" s="118">
        <f t="shared" si="64"/>
        <v>194924</v>
      </c>
      <c r="G500" s="118">
        <f>단가표!H614</f>
        <v>9325</v>
      </c>
      <c r="H500" s="118">
        <f t="shared" si="65"/>
        <v>447040</v>
      </c>
      <c r="I500" s="118">
        <f>단가표!J614</f>
        <v>0</v>
      </c>
      <c r="J500" s="118">
        <f t="shared" si="66"/>
        <v>0</v>
      </c>
      <c r="K500" s="118">
        <f t="shared" si="60"/>
        <v>13391</v>
      </c>
      <c r="L500" s="118">
        <f t="shared" si="60"/>
        <v>641964</v>
      </c>
      <c r="M500" s="126">
        <v>13391</v>
      </c>
      <c r="N500" s="119" t="s">
        <v>1146</v>
      </c>
      <c r="O500" s="119" t="s">
        <v>1148</v>
      </c>
      <c r="P500" s="119" t="s">
        <v>535</v>
      </c>
      <c r="Q500" s="119" t="s">
        <v>1653</v>
      </c>
      <c r="R500" s="133">
        <f t="shared" si="59"/>
        <v>0</v>
      </c>
    </row>
    <row r="501" spans="1:18" ht="20.100000000000001" customHeight="1">
      <c r="A501" s="117" t="s">
        <v>2108</v>
      </c>
      <c r="B501" s="117" t="s">
        <v>2109</v>
      </c>
      <c r="C501" s="126">
        <v>191.76</v>
      </c>
      <c r="D501" s="117" t="s">
        <v>1173</v>
      </c>
      <c r="E501" s="118">
        <f>단가표!F617</f>
        <v>8265</v>
      </c>
      <c r="F501" s="118">
        <f t="shared" si="64"/>
        <v>1584896</v>
      </c>
      <c r="G501" s="118">
        <f>단가표!H617</f>
        <v>15816</v>
      </c>
      <c r="H501" s="118">
        <f t="shared" si="65"/>
        <v>3032876</v>
      </c>
      <c r="I501" s="118">
        <f>단가표!J617</f>
        <v>0</v>
      </c>
      <c r="J501" s="118">
        <f t="shared" si="66"/>
        <v>0</v>
      </c>
      <c r="K501" s="118">
        <f t="shared" si="60"/>
        <v>24081</v>
      </c>
      <c r="L501" s="118">
        <f t="shared" si="60"/>
        <v>4617772</v>
      </c>
      <c r="M501" s="126">
        <v>24081</v>
      </c>
      <c r="N501" s="119" t="s">
        <v>1146</v>
      </c>
      <c r="O501" s="119" t="s">
        <v>1148</v>
      </c>
      <c r="P501" s="119" t="s">
        <v>535</v>
      </c>
      <c r="Q501" s="119" t="s">
        <v>1650</v>
      </c>
      <c r="R501" s="133">
        <f t="shared" si="59"/>
        <v>0</v>
      </c>
    </row>
    <row r="502" spans="1:18" ht="20.100000000000001" customHeight="1">
      <c r="A502" s="117" t="s">
        <v>2111</v>
      </c>
      <c r="B502" s="117" t="s">
        <v>2112</v>
      </c>
      <c r="C502" s="126">
        <v>57.52</v>
      </c>
      <c r="D502" s="117" t="s">
        <v>1513</v>
      </c>
      <c r="E502" s="118">
        <f>단가표!F619</f>
        <v>4485</v>
      </c>
      <c r="F502" s="118">
        <f t="shared" si="64"/>
        <v>257977</v>
      </c>
      <c r="G502" s="118">
        <f>단가표!H619</f>
        <v>383228</v>
      </c>
      <c r="H502" s="118">
        <f t="shared" si="65"/>
        <v>22043274</v>
      </c>
      <c r="I502" s="118">
        <f>단가표!J619</f>
        <v>0</v>
      </c>
      <c r="J502" s="118">
        <f t="shared" si="66"/>
        <v>0</v>
      </c>
      <c r="K502" s="118">
        <f t="shared" si="60"/>
        <v>387713</v>
      </c>
      <c r="L502" s="118">
        <f t="shared" si="60"/>
        <v>22301251</v>
      </c>
      <c r="M502" s="126">
        <v>387713</v>
      </c>
      <c r="N502" s="119" t="s">
        <v>1146</v>
      </c>
      <c r="O502" s="119" t="s">
        <v>1148</v>
      </c>
      <c r="P502" s="119" t="s">
        <v>535</v>
      </c>
      <c r="Q502" s="119" t="s">
        <v>1655</v>
      </c>
      <c r="R502" s="133">
        <f t="shared" si="59"/>
        <v>0</v>
      </c>
    </row>
    <row r="503" spans="1:18" ht="20.100000000000001" customHeight="1">
      <c r="A503" s="117" t="s">
        <v>2114</v>
      </c>
      <c r="B503" s="117" t="s">
        <v>2115</v>
      </c>
      <c r="C503" s="126">
        <v>719.1</v>
      </c>
      <c r="D503" s="117" t="s">
        <v>1173</v>
      </c>
      <c r="E503" s="118">
        <f>단가표!F500</f>
        <v>255</v>
      </c>
      <c r="F503" s="118">
        <f t="shared" si="64"/>
        <v>183370</v>
      </c>
      <c r="G503" s="118">
        <f>단가표!H500</f>
        <v>12</v>
      </c>
      <c r="H503" s="118">
        <f t="shared" si="65"/>
        <v>8629</v>
      </c>
      <c r="I503" s="118">
        <f>단가표!J500</f>
        <v>0</v>
      </c>
      <c r="J503" s="118">
        <f t="shared" si="66"/>
        <v>0</v>
      </c>
      <c r="K503" s="118">
        <f t="shared" si="60"/>
        <v>267</v>
      </c>
      <c r="L503" s="118">
        <f t="shared" si="60"/>
        <v>191999</v>
      </c>
      <c r="M503" s="126">
        <v>267</v>
      </c>
      <c r="N503" s="119" t="s">
        <v>1146</v>
      </c>
      <c r="O503" s="119" t="s">
        <v>1148</v>
      </c>
      <c r="P503" s="119" t="s">
        <v>535</v>
      </c>
      <c r="Q503" s="119" t="s">
        <v>1660</v>
      </c>
      <c r="R503" s="133">
        <f t="shared" si="59"/>
        <v>0</v>
      </c>
    </row>
    <row r="504" spans="1:18" ht="20.100000000000001" customHeight="1">
      <c r="A504" s="117" t="s">
        <v>2114</v>
      </c>
      <c r="B504" s="117" t="s">
        <v>2116</v>
      </c>
      <c r="C504" s="126">
        <v>527.34</v>
      </c>
      <c r="D504" s="117" t="s">
        <v>1173</v>
      </c>
      <c r="E504" s="118">
        <f>단가표!F501</f>
        <v>33</v>
      </c>
      <c r="F504" s="118">
        <f t="shared" si="64"/>
        <v>17402</v>
      </c>
      <c r="G504" s="118">
        <f>단가표!H501</f>
        <v>1</v>
      </c>
      <c r="H504" s="118">
        <f t="shared" si="65"/>
        <v>527</v>
      </c>
      <c r="I504" s="118">
        <f>단가표!J501</f>
        <v>0</v>
      </c>
      <c r="J504" s="118">
        <f t="shared" si="66"/>
        <v>0</v>
      </c>
      <c r="K504" s="118">
        <f t="shared" si="60"/>
        <v>34</v>
      </c>
      <c r="L504" s="118">
        <f t="shared" si="60"/>
        <v>17929</v>
      </c>
      <c r="M504" s="126">
        <v>34</v>
      </c>
      <c r="N504" s="119" t="s">
        <v>1146</v>
      </c>
      <c r="O504" s="119" t="s">
        <v>1148</v>
      </c>
      <c r="P504" s="119" t="s">
        <v>535</v>
      </c>
      <c r="Q504" s="119" t="s">
        <v>1663</v>
      </c>
      <c r="R504" s="133">
        <f t="shared" si="59"/>
        <v>0</v>
      </c>
    </row>
    <row r="505" spans="1:18" ht="20.100000000000001" customHeight="1">
      <c r="A505" s="117" t="s">
        <v>1244</v>
      </c>
      <c r="B505" s="117" t="s">
        <v>1155</v>
      </c>
      <c r="C505" s="126">
        <v>0</v>
      </c>
      <c r="D505" s="117" t="s">
        <v>1429</v>
      </c>
      <c r="E505" s="118">
        <f>단가표!F35</f>
        <v>0</v>
      </c>
      <c r="F505" s="118">
        <f t="shared" si="64"/>
        <v>0</v>
      </c>
      <c r="G505" s="118">
        <f>단가표!H35</f>
        <v>0</v>
      </c>
      <c r="H505" s="118">
        <f t="shared" si="65"/>
        <v>0</v>
      </c>
      <c r="I505" s="118">
        <f>단가표!J35</f>
        <v>0</v>
      </c>
      <c r="J505" s="118">
        <f t="shared" si="66"/>
        <v>0</v>
      </c>
      <c r="K505" s="118">
        <f t="shared" si="60"/>
        <v>0</v>
      </c>
      <c r="L505" s="118">
        <f t="shared" si="60"/>
        <v>0</v>
      </c>
      <c r="M505" s="126">
        <v>0</v>
      </c>
      <c r="N505" s="119" t="s">
        <v>1146</v>
      </c>
      <c r="O505" s="119" t="s">
        <v>1148</v>
      </c>
      <c r="P505" s="119" t="s">
        <v>535</v>
      </c>
      <c r="Q505" s="119" t="s">
        <v>574</v>
      </c>
      <c r="R505" s="133">
        <f t="shared" si="59"/>
        <v>0</v>
      </c>
    </row>
    <row r="506" spans="1:18" ht="20.100000000000001" customHeight="1">
      <c r="A506" s="117" t="s">
        <v>2150</v>
      </c>
      <c r="B506" s="117" t="s">
        <v>2151</v>
      </c>
      <c r="C506" s="126">
        <v>57.2</v>
      </c>
      <c r="D506" s="117" t="s">
        <v>1479</v>
      </c>
      <c r="E506" s="118">
        <f>단가표!F502</f>
        <v>0</v>
      </c>
      <c r="F506" s="118">
        <f t="shared" si="64"/>
        <v>0</v>
      </c>
      <c r="G506" s="118">
        <f>단가표!H502</f>
        <v>3693</v>
      </c>
      <c r="H506" s="118">
        <f t="shared" si="65"/>
        <v>211239</v>
      </c>
      <c r="I506" s="118">
        <f>단가표!J502</f>
        <v>0</v>
      </c>
      <c r="J506" s="118">
        <f t="shared" si="66"/>
        <v>0</v>
      </c>
      <c r="K506" s="118">
        <f t="shared" si="60"/>
        <v>3693</v>
      </c>
      <c r="L506" s="118">
        <f t="shared" si="60"/>
        <v>211239</v>
      </c>
      <c r="M506" s="126">
        <v>3693</v>
      </c>
      <c r="N506" s="119" t="s">
        <v>1146</v>
      </c>
      <c r="O506" s="119" t="s">
        <v>1148</v>
      </c>
      <c r="P506" s="119" t="s">
        <v>535</v>
      </c>
      <c r="Q506" s="119" t="s">
        <v>1761</v>
      </c>
      <c r="R506" s="133">
        <f t="shared" si="59"/>
        <v>0</v>
      </c>
    </row>
    <row r="507" spans="1:18" ht="20.100000000000001" customHeight="1">
      <c r="A507" s="117" t="s">
        <v>1770</v>
      </c>
      <c r="B507" s="117" t="s">
        <v>2153</v>
      </c>
      <c r="C507" s="126">
        <v>24.01</v>
      </c>
      <c r="D507" s="117" t="s">
        <v>1173</v>
      </c>
      <c r="E507" s="118">
        <f>단가표!F109</f>
        <v>8400</v>
      </c>
      <c r="F507" s="118">
        <f t="shared" si="64"/>
        <v>201684</v>
      </c>
      <c r="G507" s="118">
        <f>단가표!H109</f>
        <v>0</v>
      </c>
      <c r="H507" s="118">
        <f t="shared" si="65"/>
        <v>0</v>
      </c>
      <c r="I507" s="118">
        <f>단가표!J109</f>
        <v>0</v>
      </c>
      <c r="J507" s="118">
        <f t="shared" si="66"/>
        <v>0</v>
      </c>
      <c r="K507" s="118">
        <f t="shared" si="60"/>
        <v>8400</v>
      </c>
      <c r="L507" s="118">
        <f t="shared" si="60"/>
        <v>201684</v>
      </c>
      <c r="M507" s="126">
        <v>8400</v>
      </c>
      <c r="N507" s="119" t="s">
        <v>1146</v>
      </c>
      <c r="O507" s="119" t="s">
        <v>1148</v>
      </c>
      <c r="P507" s="119" t="s">
        <v>535</v>
      </c>
      <c r="Q507" s="119" t="s">
        <v>1769</v>
      </c>
      <c r="R507" s="133">
        <f t="shared" si="59"/>
        <v>0</v>
      </c>
    </row>
    <row r="508" spans="1:18" ht="20.100000000000001" customHeight="1">
      <c r="A508" s="117" t="s">
        <v>2155</v>
      </c>
      <c r="B508" s="117" t="s">
        <v>1155</v>
      </c>
      <c r="C508" s="126">
        <v>15.89</v>
      </c>
      <c r="D508" s="117" t="s">
        <v>12</v>
      </c>
      <c r="E508" s="118">
        <f>단가표!F87</f>
        <v>3130</v>
      </c>
      <c r="F508" s="118">
        <f t="shared" si="64"/>
        <v>49735</v>
      </c>
      <c r="G508" s="118">
        <f>단가표!H87</f>
        <v>0</v>
      </c>
      <c r="H508" s="118">
        <f t="shared" si="65"/>
        <v>0</v>
      </c>
      <c r="I508" s="118">
        <f>단가표!J87</f>
        <v>0</v>
      </c>
      <c r="J508" s="118">
        <f t="shared" si="66"/>
        <v>0</v>
      </c>
      <c r="K508" s="118">
        <f t="shared" si="60"/>
        <v>3130</v>
      </c>
      <c r="L508" s="118">
        <f t="shared" si="60"/>
        <v>49735</v>
      </c>
      <c r="M508" s="126">
        <v>3130</v>
      </c>
      <c r="N508" s="119" t="s">
        <v>1146</v>
      </c>
      <c r="O508" s="119" t="s">
        <v>1148</v>
      </c>
      <c r="P508" s="119" t="s">
        <v>535</v>
      </c>
      <c r="Q508" s="119" t="s">
        <v>10</v>
      </c>
      <c r="R508" s="133">
        <f t="shared" si="59"/>
        <v>0</v>
      </c>
    </row>
    <row r="509" spans="1:18" ht="20.100000000000001" customHeight="1">
      <c r="A509" s="117" t="s">
        <v>2157</v>
      </c>
      <c r="B509" s="117" t="s">
        <v>577</v>
      </c>
      <c r="C509" s="126">
        <v>79.47</v>
      </c>
      <c r="D509" s="117" t="s">
        <v>1479</v>
      </c>
      <c r="E509" s="118">
        <f>단가표!F89</f>
        <v>77</v>
      </c>
      <c r="F509" s="118">
        <f t="shared" si="64"/>
        <v>6119</v>
      </c>
      <c r="G509" s="118">
        <f>단가표!H89</f>
        <v>0</v>
      </c>
      <c r="H509" s="118">
        <f t="shared" si="65"/>
        <v>0</v>
      </c>
      <c r="I509" s="118">
        <f>단가표!J89</f>
        <v>0</v>
      </c>
      <c r="J509" s="118">
        <f t="shared" si="66"/>
        <v>0</v>
      </c>
      <c r="K509" s="118">
        <f t="shared" si="60"/>
        <v>77</v>
      </c>
      <c r="L509" s="118">
        <f t="shared" si="60"/>
        <v>6119</v>
      </c>
      <c r="M509" s="126">
        <v>77</v>
      </c>
      <c r="N509" s="119" t="s">
        <v>1146</v>
      </c>
      <c r="O509" s="119" t="s">
        <v>1148</v>
      </c>
      <c r="P509" s="119" t="s">
        <v>535</v>
      </c>
      <c r="Q509" s="119" t="s">
        <v>576</v>
      </c>
      <c r="R509" s="133">
        <f t="shared" si="59"/>
        <v>0</v>
      </c>
    </row>
    <row r="510" spans="1:18" ht="20.100000000000001" customHeight="1">
      <c r="A510" s="117" t="s">
        <v>2335</v>
      </c>
      <c r="B510" s="117" t="s">
        <v>580</v>
      </c>
      <c r="C510" s="126">
        <v>0.37</v>
      </c>
      <c r="D510" s="117" t="s">
        <v>1513</v>
      </c>
      <c r="E510" s="118">
        <f>단가표!F116</f>
        <v>645000</v>
      </c>
      <c r="F510" s="118">
        <f t="shared" si="64"/>
        <v>238650</v>
      </c>
      <c r="G510" s="118">
        <f>단가표!H116</f>
        <v>0</v>
      </c>
      <c r="H510" s="118">
        <f t="shared" si="65"/>
        <v>0</v>
      </c>
      <c r="I510" s="118">
        <f>단가표!J116</f>
        <v>0</v>
      </c>
      <c r="J510" s="118">
        <f t="shared" si="66"/>
        <v>0</v>
      </c>
      <c r="K510" s="118">
        <f t="shared" si="60"/>
        <v>645000</v>
      </c>
      <c r="L510" s="118">
        <f t="shared" si="60"/>
        <v>238650</v>
      </c>
      <c r="M510" s="126">
        <v>645000</v>
      </c>
      <c r="N510" s="119" t="s">
        <v>1146</v>
      </c>
      <c r="O510" s="119" t="s">
        <v>1148</v>
      </c>
      <c r="P510" s="119" t="s">
        <v>535</v>
      </c>
      <c r="Q510" s="119" t="s">
        <v>578</v>
      </c>
      <c r="R510" s="133">
        <f t="shared" si="59"/>
        <v>0</v>
      </c>
    </row>
    <row r="511" spans="1:18" ht="20.100000000000001" customHeight="1">
      <c r="A511" s="117" t="s">
        <v>2129</v>
      </c>
      <c r="B511" s="117" t="s">
        <v>2130</v>
      </c>
      <c r="C511" s="126">
        <v>4.97</v>
      </c>
      <c r="D511" s="117" t="s">
        <v>1173</v>
      </c>
      <c r="E511" s="118">
        <f>단가표!F632</f>
        <v>866</v>
      </c>
      <c r="F511" s="118">
        <f t="shared" si="64"/>
        <v>4304</v>
      </c>
      <c r="G511" s="118">
        <f>단가표!H632</f>
        <v>5597</v>
      </c>
      <c r="H511" s="118">
        <f t="shared" si="65"/>
        <v>27817</v>
      </c>
      <c r="I511" s="118">
        <f>단가표!J632</f>
        <v>111</v>
      </c>
      <c r="J511" s="118">
        <f t="shared" si="66"/>
        <v>551</v>
      </c>
      <c r="K511" s="118">
        <f t="shared" si="60"/>
        <v>6574</v>
      </c>
      <c r="L511" s="118">
        <f t="shared" si="60"/>
        <v>32672</v>
      </c>
      <c r="M511" s="126">
        <v>6574</v>
      </c>
      <c r="N511" s="119" t="s">
        <v>1146</v>
      </c>
      <c r="O511" s="119" t="s">
        <v>1148</v>
      </c>
      <c r="P511" s="119" t="s">
        <v>535</v>
      </c>
      <c r="Q511" s="119" t="s">
        <v>1696</v>
      </c>
      <c r="R511" s="133">
        <f t="shared" si="59"/>
        <v>0</v>
      </c>
    </row>
    <row r="512" spans="1:18" ht="20.100000000000001" customHeight="1">
      <c r="A512" s="117" t="s">
        <v>2336</v>
      </c>
      <c r="B512" s="117" t="s">
        <v>583</v>
      </c>
      <c r="C512" s="126">
        <v>44.55</v>
      </c>
      <c r="D512" s="117" t="s">
        <v>1479</v>
      </c>
      <c r="E512" s="118">
        <f>단가표!F152</f>
        <v>442</v>
      </c>
      <c r="F512" s="118">
        <f t="shared" si="64"/>
        <v>19691</v>
      </c>
      <c r="G512" s="118">
        <f>단가표!H152</f>
        <v>0</v>
      </c>
      <c r="H512" s="118">
        <f t="shared" si="65"/>
        <v>0</v>
      </c>
      <c r="I512" s="118">
        <f>단가표!J152</f>
        <v>0</v>
      </c>
      <c r="J512" s="118">
        <f t="shared" si="66"/>
        <v>0</v>
      </c>
      <c r="K512" s="118">
        <f t="shared" si="60"/>
        <v>442</v>
      </c>
      <c r="L512" s="118">
        <f t="shared" si="60"/>
        <v>19691</v>
      </c>
      <c r="M512" s="126">
        <v>442</v>
      </c>
      <c r="N512" s="119" t="s">
        <v>1146</v>
      </c>
      <c r="O512" s="119" t="s">
        <v>1148</v>
      </c>
      <c r="P512" s="119" t="s">
        <v>535</v>
      </c>
      <c r="Q512" s="119" t="s">
        <v>581</v>
      </c>
      <c r="R512" s="133">
        <f t="shared" si="59"/>
        <v>0</v>
      </c>
    </row>
    <row r="513" spans="1:18" ht="20.100000000000001" customHeight="1">
      <c r="A513" s="117" t="s">
        <v>1245</v>
      </c>
      <c r="B513" s="117" t="s">
        <v>586</v>
      </c>
      <c r="C513" s="126">
        <v>99</v>
      </c>
      <c r="D513" s="117" t="s">
        <v>2063</v>
      </c>
      <c r="E513" s="118">
        <f>단가표!F155</f>
        <v>530</v>
      </c>
      <c r="F513" s="118">
        <f t="shared" si="64"/>
        <v>52470</v>
      </c>
      <c r="G513" s="118">
        <f>단가표!H155</f>
        <v>0</v>
      </c>
      <c r="H513" s="118">
        <f t="shared" si="65"/>
        <v>0</v>
      </c>
      <c r="I513" s="118">
        <f>단가표!J155</f>
        <v>0</v>
      </c>
      <c r="J513" s="118">
        <f t="shared" si="66"/>
        <v>0</v>
      </c>
      <c r="K513" s="118">
        <f t="shared" si="60"/>
        <v>530</v>
      </c>
      <c r="L513" s="118">
        <f t="shared" si="60"/>
        <v>52470</v>
      </c>
      <c r="M513" s="126">
        <v>530</v>
      </c>
      <c r="N513" s="119" t="s">
        <v>1146</v>
      </c>
      <c r="O513" s="119" t="s">
        <v>1148</v>
      </c>
      <c r="P513" s="119" t="s">
        <v>535</v>
      </c>
      <c r="Q513" s="119" t="s">
        <v>584</v>
      </c>
      <c r="R513" s="133">
        <f t="shared" si="59"/>
        <v>0</v>
      </c>
    </row>
    <row r="514" spans="1:18" ht="20.100000000000001" customHeight="1">
      <c r="A514" s="117" t="s">
        <v>2337</v>
      </c>
      <c r="B514" s="117" t="s">
        <v>589</v>
      </c>
      <c r="C514" s="126">
        <v>6.36</v>
      </c>
      <c r="D514" s="117" t="s">
        <v>12</v>
      </c>
      <c r="E514" s="118">
        <f>단가표!F146</f>
        <v>2376</v>
      </c>
      <c r="F514" s="118">
        <f t="shared" ref="F514:F545" si="67">IF(ISERROR(TRUNC($C514*E514)),,(TRUNC($C514*E514)))</f>
        <v>15111</v>
      </c>
      <c r="G514" s="118">
        <f>단가표!H146</f>
        <v>0</v>
      </c>
      <c r="H514" s="118">
        <f t="shared" ref="H514:H545" si="68">IF(ISERROR(TRUNC($C514*G514)),,(TRUNC($C514*G514)))</f>
        <v>0</v>
      </c>
      <c r="I514" s="118">
        <f>단가표!J146</f>
        <v>0</v>
      </c>
      <c r="J514" s="118">
        <f t="shared" ref="J514:J545" si="69">IF(ISERROR(TRUNC($C514*I514)),,(TRUNC($C514*I514)))</f>
        <v>0</v>
      </c>
      <c r="K514" s="118">
        <f t="shared" si="60"/>
        <v>2376</v>
      </c>
      <c r="L514" s="118">
        <f t="shared" si="60"/>
        <v>15111</v>
      </c>
      <c r="M514" s="126">
        <v>2376</v>
      </c>
      <c r="N514" s="119" t="s">
        <v>1146</v>
      </c>
      <c r="O514" s="119" t="s">
        <v>1148</v>
      </c>
      <c r="P514" s="119" t="s">
        <v>535</v>
      </c>
      <c r="Q514" s="119" t="s">
        <v>587</v>
      </c>
      <c r="R514" s="133">
        <f t="shared" si="59"/>
        <v>0</v>
      </c>
    </row>
    <row r="515" spans="1:18" ht="20.100000000000001" customHeight="1">
      <c r="A515" s="117" t="s">
        <v>2338</v>
      </c>
      <c r="B515" s="117" t="s">
        <v>592</v>
      </c>
      <c r="C515" s="126">
        <v>99</v>
      </c>
      <c r="D515" s="117" t="s">
        <v>2063</v>
      </c>
      <c r="E515" s="118">
        <f>단가표!F147</f>
        <v>14</v>
      </c>
      <c r="F515" s="118">
        <f t="shared" si="67"/>
        <v>1386</v>
      </c>
      <c r="G515" s="118">
        <f>단가표!H147</f>
        <v>0</v>
      </c>
      <c r="H515" s="118">
        <f t="shared" si="68"/>
        <v>0</v>
      </c>
      <c r="I515" s="118">
        <f>단가표!J147</f>
        <v>0</v>
      </c>
      <c r="J515" s="118">
        <f t="shared" si="69"/>
        <v>0</v>
      </c>
      <c r="K515" s="118">
        <f t="shared" si="60"/>
        <v>14</v>
      </c>
      <c r="L515" s="118">
        <f t="shared" si="60"/>
        <v>1386</v>
      </c>
      <c r="M515" s="126">
        <v>14</v>
      </c>
      <c r="N515" s="119" t="s">
        <v>1146</v>
      </c>
      <c r="O515" s="119" t="s">
        <v>1148</v>
      </c>
      <c r="P515" s="119" t="s">
        <v>535</v>
      </c>
      <c r="Q515" s="119" t="s">
        <v>590</v>
      </c>
      <c r="R515" s="133">
        <f t="shared" ref="R515:R578" si="70">M515-K515</f>
        <v>0</v>
      </c>
    </row>
    <row r="516" spans="1:18" ht="20.100000000000001" customHeight="1">
      <c r="A516" s="117" t="s">
        <v>1246</v>
      </c>
      <c r="B516" s="117" t="s">
        <v>1155</v>
      </c>
      <c r="C516" s="126">
        <v>0</v>
      </c>
      <c r="D516" s="117" t="s">
        <v>1429</v>
      </c>
      <c r="E516" s="118">
        <f>단가표!F6</f>
        <v>0</v>
      </c>
      <c r="F516" s="118">
        <f t="shared" si="67"/>
        <v>0</v>
      </c>
      <c r="G516" s="118">
        <f>단가표!H6</f>
        <v>0</v>
      </c>
      <c r="H516" s="118">
        <f t="shared" si="68"/>
        <v>0</v>
      </c>
      <c r="I516" s="118">
        <f>단가표!J6</f>
        <v>0</v>
      </c>
      <c r="J516" s="118">
        <f t="shared" si="69"/>
        <v>0</v>
      </c>
      <c r="K516" s="118">
        <f t="shared" ref="K516:L579" si="71">SUM(E516,G516,I516)</f>
        <v>0</v>
      </c>
      <c r="L516" s="118">
        <f t="shared" si="71"/>
        <v>0</v>
      </c>
      <c r="M516" s="126">
        <v>0</v>
      </c>
      <c r="N516" s="119" t="s">
        <v>1146</v>
      </c>
      <c r="O516" s="119" t="s">
        <v>1148</v>
      </c>
      <c r="P516" s="119" t="s">
        <v>535</v>
      </c>
      <c r="Q516" s="119" t="s">
        <v>712</v>
      </c>
      <c r="R516" s="133">
        <f t="shared" si="70"/>
        <v>0</v>
      </c>
    </row>
    <row r="517" spans="1:18" ht="20.100000000000001" customHeight="1">
      <c r="A517" s="117" t="s">
        <v>2339</v>
      </c>
      <c r="B517" s="117" t="s">
        <v>1155</v>
      </c>
      <c r="C517" s="126">
        <v>2</v>
      </c>
      <c r="D517" s="117" t="s">
        <v>2340</v>
      </c>
      <c r="E517" s="118">
        <f>단가표!F350</f>
        <v>5000000</v>
      </c>
      <c r="F517" s="118">
        <f t="shared" si="67"/>
        <v>10000000</v>
      </c>
      <c r="G517" s="118">
        <f>단가표!H350</f>
        <v>197269</v>
      </c>
      <c r="H517" s="118">
        <f t="shared" si="68"/>
        <v>394538</v>
      </c>
      <c r="I517" s="118">
        <f>단가표!J350</f>
        <v>0</v>
      </c>
      <c r="J517" s="118">
        <f t="shared" si="69"/>
        <v>0</v>
      </c>
      <c r="K517" s="118">
        <f t="shared" si="71"/>
        <v>5197269</v>
      </c>
      <c r="L517" s="118">
        <f t="shared" si="71"/>
        <v>10394538</v>
      </c>
      <c r="M517" s="126">
        <v>5197269</v>
      </c>
      <c r="N517" s="119" t="s">
        <v>1146</v>
      </c>
      <c r="O517" s="119" t="s">
        <v>1148</v>
      </c>
      <c r="P517" s="119" t="s">
        <v>535</v>
      </c>
      <c r="Q517" s="119" t="s">
        <v>714</v>
      </c>
      <c r="R517" s="133">
        <f t="shared" si="70"/>
        <v>0</v>
      </c>
    </row>
    <row r="518" spans="1:18" ht="20.100000000000001" customHeight="1">
      <c r="A518" s="117" t="s">
        <v>2341</v>
      </c>
      <c r="B518" s="117" t="s">
        <v>1155</v>
      </c>
      <c r="C518" s="126">
        <v>2</v>
      </c>
      <c r="D518" s="117" t="s">
        <v>2340</v>
      </c>
      <c r="E518" s="118">
        <f>단가표!F351</f>
        <v>3800000</v>
      </c>
      <c r="F518" s="118">
        <f t="shared" si="67"/>
        <v>7600000</v>
      </c>
      <c r="G518" s="118">
        <f>단가표!H351</f>
        <v>176637</v>
      </c>
      <c r="H518" s="118">
        <f t="shared" si="68"/>
        <v>353274</v>
      </c>
      <c r="I518" s="118">
        <f>단가표!J351</f>
        <v>0</v>
      </c>
      <c r="J518" s="118">
        <f t="shared" si="69"/>
        <v>0</v>
      </c>
      <c r="K518" s="118">
        <f t="shared" si="71"/>
        <v>3976637</v>
      </c>
      <c r="L518" s="118">
        <f t="shared" si="71"/>
        <v>7953274</v>
      </c>
      <c r="M518" s="126">
        <v>3976637</v>
      </c>
      <c r="N518" s="119" t="s">
        <v>1146</v>
      </c>
      <c r="O518" s="119" t="s">
        <v>1148</v>
      </c>
      <c r="P518" s="119" t="s">
        <v>535</v>
      </c>
      <c r="Q518" s="119" t="s">
        <v>717</v>
      </c>
      <c r="R518" s="133">
        <f t="shared" si="70"/>
        <v>0</v>
      </c>
    </row>
    <row r="519" spans="1:18" ht="20.100000000000001" customHeight="1">
      <c r="A519" s="117" t="s">
        <v>2342</v>
      </c>
      <c r="B519" s="117" t="s">
        <v>1155</v>
      </c>
      <c r="C519" s="126">
        <v>2</v>
      </c>
      <c r="D519" s="117" t="s">
        <v>2340</v>
      </c>
      <c r="E519" s="118">
        <f>단가표!F352</f>
        <v>2500000</v>
      </c>
      <c r="F519" s="118">
        <f t="shared" si="67"/>
        <v>5000000</v>
      </c>
      <c r="G519" s="118">
        <f>단가표!H352</f>
        <v>150467</v>
      </c>
      <c r="H519" s="118">
        <f t="shared" si="68"/>
        <v>300934</v>
      </c>
      <c r="I519" s="118">
        <f>단가표!J352</f>
        <v>0</v>
      </c>
      <c r="J519" s="118">
        <f t="shared" si="69"/>
        <v>0</v>
      </c>
      <c r="K519" s="118">
        <f t="shared" si="71"/>
        <v>2650467</v>
      </c>
      <c r="L519" s="118">
        <f t="shared" si="71"/>
        <v>5300934</v>
      </c>
      <c r="M519" s="126">
        <v>2650467</v>
      </c>
      <c r="N519" s="119" t="s">
        <v>1146</v>
      </c>
      <c r="O519" s="119" t="s">
        <v>1148</v>
      </c>
      <c r="P519" s="119" t="s">
        <v>535</v>
      </c>
      <c r="Q519" s="119" t="s">
        <v>719</v>
      </c>
      <c r="R519" s="133">
        <f t="shared" si="70"/>
        <v>0</v>
      </c>
    </row>
    <row r="520" spans="1:18" ht="20.100000000000001" customHeight="1">
      <c r="A520" s="117" t="s">
        <v>2343</v>
      </c>
      <c r="B520" s="117" t="s">
        <v>1155</v>
      </c>
      <c r="C520" s="126">
        <v>13</v>
      </c>
      <c r="D520" s="117" t="s">
        <v>2340</v>
      </c>
      <c r="E520" s="118">
        <f>단가표!F667</f>
        <v>1277000</v>
      </c>
      <c r="F520" s="118">
        <f t="shared" si="67"/>
        <v>16601000</v>
      </c>
      <c r="G520" s="118">
        <f>단가표!H667</f>
        <v>150467</v>
      </c>
      <c r="H520" s="118">
        <f t="shared" si="68"/>
        <v>1956071</v>
      </c>
      <c r="I520" s="118">
        <f>단가표!J667</f>
        <v>0</v>
      </c>
      <c r="J520" s="118">
        <f t="shared" si="69"/>
        <v>0</v>
      </c>
      <c r="K520" s="118">
        <f t="shared" si="71"/>
        <v>1427467</v>
      </c>
      <c r="L520" s="118">
        <f t="shared" si="71"/>
        <v>18557071</v>
      </c>
      <c r="M520" s="126">
        <v>1427467</v>
      </c>
      <c r="N520" s="119" t="s">
        <v>1146</v>
      </c>
      <c r="O520" s="119" t="s">
        <v>1148</v>
      </c>
      <c r="P520" s="119" t="s">
        <v>535</v>
      </c>
      <c r="Q520" s="119" t="s">
        <v>721</v>
      </c>
      <c r="R520" s="133">
        <f t="shared" si="70"/>
        <v>0</v>
      </c>
    </row>
    <row r="521" spans="1:18" ht="20.100000000000001" customHeight="1">
      <c r="A521" s="117" t="s">
        <v>2344</v>
      </c>
      <c r="B521" s="117" t="s">
        <v>1155</v>
      </c>
      <c r="C521" s="126">
        <v>770</v>
      </c>
      <c r="D521" s="117" t="s">
        <v>2340</v>
      </c>
      <c r="E521" s="118">
        <f>단가표!F670</f>
        <v>7500</v>
      </c>
      <c r="F521" s="118">
        <f t="shared" si="67"/>
        <v>5775000</v>
      </c>
      <c r="G521" s="118">
        <f>단가표!H670</f>
        <v>1458</v>
      </c>
      <c r="H521" s="118">
        <f t="shared" si="68"/>
        <v>1122660</v>
      </c>
      <c r="I521" s="118">
        <f>단가표!J670</f>
        <v>0</v>
      </c>
      <c r="J521" s="118">
        <f t="shared" si="69"/>
        <v>0</v>
      </c>
      <c r="K521" s="118">
        <f t="shared" si="71"/>
        <v>8958</v>
      </c>
      <c r="L521" s="118">
        <f t="shared" si="71"/>
        <v>6897660</v>
      </c>
      <c r="M521" s="126">
        <v>8958</v>
      </c>
      <c r="N521" s="119" t="s">
        <v>1146</v>
      </c>
      <c r="O521" s="119" t="s">
        <v>1148</v>
      </c>
      <c r="P521" s="119" t="s">
        <v>535</v>
      </c>
      <c r="Q521" s="119" t="s">
        <v>723</v>
      </c>
      <c r="R521" s="133">
        <f t="shared" si="70"/>
        <v>0</v>
      </c>
    </row>
    <row r="522" spans="1:18" ht="20.100000000000001" customHeight="1">
      <c r="A522" s="117" t="s">
        <v>2345</v>
      </c>
      <c r="B522" s="117" t="s">
        <v>1155</v>
      </c>
      <c r="C522" s="126">
        <v>120</v>
      </c>
      <c r="D522" s="117" t="s">
        <v>2340</v>
      </c>
      <c r="E522" s="118">
        <f>단가표!F672</f>
        <v>115000</v>
      </c>
      <c r="F522" s="118">
        <f t="shared" si="67"/>
        <v>13800000</v>
      </c>
      <c r="G522" s="118">
        <f>단가표!H672</f>
        <v>20981</v>
      </c>
      <c r="H522" s="118">
        <f t="shared" si="68"/>
        <v>2517720</v>
      </c>
      <c r="I522" s="118">
        <f>단가표!J672</f>
        <v>0</v>
      </c>
      <c r="J522" s="118">
        <f t="shared" si="69"/>
        <v>0</v>
      </c>
      <c r="K522" s="118">
        <f t="shared" si="71"/>
        <v>135981</v>
      </c>
      <c r="L522" s="118">
        <f t="shared" si="71"/>
        <v>16317720</v>
      </c>
      <c r="M522" s="126">
        <v>135981</v>
      </c>
      <c r="N522" s="119" t="s">
        <v>1146</v>
      </c>
      <c r="O522" s="119" t="s">
        <v>1148</v>
      </c>
      <c r="P522" s="119" t="s">
        <v>535</v>
      </c>
      <c r="Q522" s="119" t="s">
        <v>725</v>
      </c>
      <c r="R522" s="133">
        <f t="shared" si="70"/>
        <v>0</v>
      </c>
    </row>
    <row r="523" spans="1:18" ht="20.100000000000001" customHeight="1">
      <c r="A523" s="117" t="s">
        <v>2346</v>
      </c>
      <c r="B523" s="117" t="s">
        <v>1155</v>
      </c>
      <c r="C523" s="126">
        <v>10</v>
      </c>
      <c r="D523" s="117" t="s">
        <v>2340</v>
      </c>
      <c r="E523" s="118">
        <f>단가표!F673</f>
        <v>14200</v>
      </c>
      <c r="F523" s="118">
        <f t="shared" si="67"/>
        <v>142000</v>
      </c>
      <c r="G523" s="118">
        <f>단가표!H673</f>
        <v>10603</v>
      </c>
      <c r="H523" s="118">
        <f t="shared" si="68"/>
        <v>106030</v>
      </c>
      <c r="I523" s="118">
        <f>단가표!J673</f>
        <v>0</v>
      </c>
      <c r="J523" s="118">
        <f t="shared" si="69"/>
        <v>0</v>
      </c>
      <c r="K523" s="118">
        <f t="shared" si="71"/>
        <v>24803</v>
      </c>
      <c r="L523" s="118">
        <f t="shared" si="71"/>
        <v>248030</v>
      </c>
      <c r="M523" s="126">
        <v>24803</v>
      </c>
      <c r="N523" s="119" t="s">
        <v>1146</v>
      </c>
      <c r="O523" s="119" t="s">
        <v>1148</v>
      </c>
      <c r="P523" s="119" t="s">
        <v>535</v>
      </c>
      <c r="Q523" s="119" t="s">
        <v>727</v>
      </c>
      <c r="R523" s="133">
        <f t="shared" si="70"/>
        <v>0</v>
      </c>
    </row>
    <row r="524" spans="1:18" ht="20.100000000000001" customHeight="1">
      <c r="A524" s="117" t="s">
        <v>2347</v>
      </c>
      <c r="B524" s="117" t="s">
        <v>1155</v>
      </c>
      <c r="C524" s="126">
        <v>25</v>
      </c>
      <c r="D524" s="117" t="s">
        <v>2340</v>
      </c>
      <c r="E524" s="118">
        <f>단가표!F675</f>
        <v>26400</v>
      </c>
      <c r="F524" s="118">
        <f t="shared" si="67"/>
        <v>660000</v>
      </c>
      <c r="G524" s="118">
        <f>단가표!H675</f>
        <v>10603</v>
      </c>
      <c r="H524" s="118">
        <f t="shared" si="68"/>
        <v>265075</v>
      </c>
      <c r="I524" s="118">
        <f>단가표!J675</f>
        <v>0</v>
      </c>
      <c r="J524" s="118">
        <f t="shared" si="69"/>
        <v>0</v>
      </c>
      <c r="K524" s="118">
        <f t="shared" si="71"/>
        <v>37003</v>
      </c>
      <c r="L524" s="118">
        <f t="shared" si="71"/>
        <v>925075</v>
      </c>
      <c r="M524" s="126">
        <v>37003</v>
      </c>
      <c r="N524" s="119" t="s">
        <v>1146</v>
      </c>
      <c r="O524" s="119" t="s">
        <v>1148</v>
      </c>
      <c r="P524" s="119" t="s">
        <v>535</v>
      </c>
      <c r="Q524" s="119" t="s">
        <v>729</v>
      </c>
      <c r="R524" s="133">
        <f t="shared" si="70"/>
        <v>0</v>
      </c>
    </row>
    <row r="525" spans="1:18" ht="20.100000000000001" customHeight="1">
      <c r="A525" s="117" t="s">
        <v>2348</v>
      </c>
      <c r="B525" s="117" t="s">
        <v>1155</v>
      </c>
      <c r="C525" s="126">
        <v>50</v>
      </c>
      <c r="D525" s="117" t="s">
        <v>2340</v>
      </c>
      <c r="E525" s="118">
        <f>단가표!F668</f>
        <v>3000</v>
      </c>
      <c r="F525" s="118">
        <f t="shared" si="67"/>
        <v>150000</v>
      </c>
      <c r="G525" s="118">
        <f>단가표!H668</f>
        <v>3635</v>
      </c>
      <c r="H525" s="118">
        <f t="shared" si="68"/>
        <v>181750</v>
      </c>
      <c r="I525" s="118">
        <f>단가표!J668</f>
        <v>0</v>
      </c>
      <c r="J525" s="118">
        <f t="shared" si="69"/>
        <v>0</v>
      </c>
      <c r="K525" s="118">
        <f t="shared" si="71"/>
        <v>6635</v>
      </c>
      <c r="L525" s="118">
        <f t="shared" si="71"/>
        <v>331750</v>
      </c>
      <c r="M525" s="126">
        <v>6635</v>
      </c>
      <c r="N525" s="119" t="s">
        <v>1146</v>
      </c>
      <c r="O525" s="119" t="s">
        <v>1148</v>
      </c>
      <c r="P525" s="119" t="s">
        <v>535</v>
      </c>
      <c r="Q525" s="119" t="s">
        <v>731</v>
      </c>
      <c r="R525" s="133">
        <f t="shared" si="70"/>
        <v>0</v>
      </c>
    </row>
    <row r="526" spans="1:18" ht="20.100000000000001" customHeight="1">
      <c r="A526" s="117" t="s">
        <v>2349</v>
      </c>
      <c r="B526" s="117" t="s">
        <v>1155</v>
      </c>
      <c r="C526" s="126">
        <v>100</v>
      </c>
      <c r="D526" s="117" t="s">
        <v>2340</v>
      </c>
      <c r="E526" s="118">
        <f>단가표!F671</f>
        <v>3400</v>
      </c>
      <c r="F526" s="118">
        <f t="shared" si="67"/>
        <v>340000</v>
      </c>
      <c r="G526" s="118">
        <f>단가표!H671</f>
        <v>2257</v>
      </c>
      <c r="H526" s="118">
        <f t="shared" si="68"/>
        <v>225700</v>
      </c>
      <c r="I526" s="118">
        <f>단가표!J671</f>
        <v>0</v>
      </c>
      <c r="J526" s="118">
        <f t="shared" si="69"/>
        <v>0</v>
      </c>
      <c r="K526" s="118">
        <f t="shared" si="71"/>
        <v>5657</v>
      </c>
      <c r="L526" s="118">
        <f t="shared" si="71"/>
        <v>565700</v>
      </c>
      <c r="M526" s="126">
        <v>5657</v>
      </c>
      <c r="N526" s="119" t="s">
        <v>1146</v>
      </c>
      <c r="O526" s="119" t="s">
        <v>1148</v>
      </c>
      <c r="P526" s="119" t="s">
        <v>535</v>
      </c>
      <c r="Q526" s="119" t="s">
        <v>733</v>
      </c>
      <c r="R526" s="133">
        <f t="shared" si="70"/>
        <v>0</v>
      </c>
    </row>
    <row r="527" spans="1:18" ht="20.100000000000001" customHeight="1">
      <c r="A527" s="117" t="s">
        <v>2350</v>
      </c>
      <c r="B527" s="117" t="s">
        <v>1155</v>
      </c>
      <c r="C527" s="126">
        <v>550</v>
      </c>
      <c r="D527" s="117" t="s">
        <v>2340</v>
      </c>
      <c r="E527" s="118">
        <f>단가표!F674</f>
        <v>3100</v>
      </c>
      <c r="F527" s="118">
        <f t="shared" si="67"/>
        <v>1705000</v>
      </c>
      <c r="G527" s="118">
        <f>단가표!H674</f>
        <v>1458</v>
      </c>
      <c r="H527" s="118">
        <f t="shared" si="68"/>
        <v>801900</v>
      </c>
      <c r="I527" s="118">
        <f>단가표!J674</f>
        <v>0</v>
      </c>
      <c r="J527" s="118">
        <f t="shared" si="69"/>
        <v>0</v>
      </c>
      <c r="K527" s="118">
        <f t="shared" si="71"/>
        <v>4558</v>
      </c>
      <c r="L527" s="118">
        <f t="shared" si="71"/>
        <v>2506900</v>
      </c>
      <c r="M527" s="126">
        <v>4558</v>
      </c>
      <c r="N527" s="119" t="s">
        <v>1146</v>
      </c>
      <c r="O527" s="119" t="s">
        <v>1148</v>
      </c>
      <c r="P527" s="119" t="s">
        <v>535</v>
      </c>
      <c r="Q527" s="119" t="s">
        <v>735</v>
      </c>
      <c r="R527" s="133">
        <f t="shared" si="70"/>
        <v>0</v>
      </c>
    </row>
    <row r="528" spans="1:18" ht="20.100000000000001" customHeight="1">
      <c r="A528" s="117" t="s">
        <v>2351</v>
      </c>
      <c r="B528" s="117" t="s">
        <v>1155</v>
      </c>
      <c r="C528" s="126">
        <v>1650</v>
      </c>
      <c r="D528" s="117" t="s">
        <v>2340</v>
      </c>
      <c r="E528" s="118">
        <f>단가표!F669</f>
        <v>7200</v>
      </c>
      <c r="F528" s="118">
        <f t="shared" si="67"/>
        <v>11880000</v>
      </c>
      <c r="G528" s="118">
        <f>단가표!H669</f>
        <v>1458</v>
      </c>
      <c r="H528" s="118">
        <f t="shared" si="68"/>
        <v>2405700</v>
      </c>
      <c r="I528" s="118">
        <f>단가표!J669</f>
        <v>0</v>
      </c>
      <c r="J528" s="118">
        <f t="shared" si="69"/>
        <v>0</v>
      </c>
      <c r="K528" s="118">
        <f t="shared" si="71"/>
        <v>8658</v>
      </c>
      <c r="L528" s="118">
        <f t="shared" si="71"/>
        <v>14285700</v>
      </c>
      <c r="M528" s="126">
        <v>8658</v>
      </c>
      <c r="N528" s="119" t="s">
        <v>1146</v>
      </c>
      <c r="O528" s="119" t="s">
        <v>1148</v>
      </c>
      <c r="P528" s="119" t="s">
        <v>535</v>
      </c>
      <c r="Q528" s="119" t="s">
        <v>737</v>
      </c>
      <c r="R528" s="133">
        <f t="shared" si="70"/>
        <v>0</v>
      </c>
    </row>
    <row r="529" spans="1:18" ht="20.100000000000001" customHeight="1">
      <c r="A529" s="117" t="s">
        <v>1247</v>
      </c>
      <c r="B529" s="117" t="s">
        <v>2352</v>
      </c>
      <c r="C529" s="126">
        <v>0</v>
      </c>
      <c r="D529" s="117" t="s">
        <v>1429</v>
      </c>
      <c r="E529" s="118">
        <f>단가표!F29</f>
        <v>0</v>
      </c>
      <c r="F529" s="118">
        <f t="shared" si="67"/>
        <v>0</v>
      </c>
      <c r="G529" s="118">
        <f>단가표!H29</f>
        <v>0</v>
      </c>
      <c r="H529" s="118">
        <f t="shared" si="68"/>
        <v>0</v>
      </c>
      <c r="I529" s="118">
        <f>단가표!J29</f>
        <v>0</v>
      </c>
      <c r="J529" s="118">
        <f t="shared" si="69"/>
        <v>0</v>
      </c>
      <c r="K529" s="118">
        <f t="shared" si="71"/>
        <v>0</v>
      </c>
      <c r="L529" s="118">
        <f t="shared" si="71"/>
        <v>0</v>
      </c>
      <c r="M529" s="126">
        <v>0</v>
      </c>
      <c r="N529" s="119" t="s">
        <v>1146</v>
      </c>
      <c r="O529" s="119" t="s">
        <v>1148</v>
      </c>
      <c r="P529" s="119" t="s">
        <v>535</v>
      </c>
      <c r="Q529" s="119" t="s">
        <v>739</v>
      </c>
      <c r="R529" s="133">
        <f t="shared" si="70"/>
        <v>0</v>
      </c>
    </row>
    <row r="530" spans="1:18" ht="20.100000000000001" customHeight="1">
      <c r="A530" s="117" t="s">
        <v>2353</v>
      </c>
      <c r="B530" s="117" t="s">
        <v>744</v>
      </c>
      <c r="C530" s="126">
        <v>1</v>
      </c>
      <c r="D530" s="117" t="s">
        <v>2340</v>
      </c>
      <c r="E530" s="118">
        <f>단가표!F398</f>
        <v>110406</v>
      </c>
      <c r="F530" s="118">
        <f t="shared" si="67"/>
        <v>110406</v>
      </c>
      <c r="G530" s="118">
        <f>단가표!H398</f>
        <v>543727</v>
      </c>
      <c r="H530" s="118">
        <f t="shared" si="68"/>
        <v>543727</v>
      </c>
      <c r="I530" s="118">
        <f>단가표!J398</f>
        <v>6538</v>
      </c>
      <c r="J530" s="118">
        <f t="shared" si="69"/>
        <v>6538</v>
      </c>
      <c r="K530" s="118">
        <f t="shared" si="71"/>
        <v>660671</v>
      </c>
      <c r="L530" s="118">
        <f t="shared" si="71"/>
        <v>660671</v>
      </c>
      <c r="M530" s="126">
        <v>660671</v>
      </c>
      <c r="N530" s="119" t="s">
        <v>1146</v>
      </c>
      <c r="O530" s="119" t="s">
        <v>1148</v>
      </c>
      <c r="P530" s="119" t="s">
        <v>535</v>
      </c>
      <c r="Q530" s="119" t="s">
        <v>742</v>
      </c>
      <c r="R530" s="133">
        <f t="shared" si="70"/>
        <v>0</v>
      </c>
    </row>
    <row r="531" spans="1:18" ht="20.100000000000001" customHeight="1">
      <c r="A531" s="117" t="s">
        <v>2354</v>
      </c>
      <c r="B531" s="117" t="s">
        <v>747</v>
      </c>
      <c r="C531" s="126">
        <v>1</v>
      </c>
      <c r="D531" s="117" t="s">
        <v>2340</v>
      </c>
      <c r="E531" s="118">
        <f>단가표!F397</f>
        <v>50542</v>
      </c>
      <c r="F531" s="118">
        <f t="shared" si="67"/>
        <v>50542</v>
      </c>
      <c r="G531" s="118">
        <f>단가표!H397</f>
        <v>431026</v>
      </c>
      <c r="H531" s="118">
        <f t="shared" si="68"/>
        <v>431026</v>
      </c>
      <c r="I531" s="118">
        <f>단가표!J397</f>
        <v>6233</v>
      </c>
      <c r="J531" s="118">
        <f t="shared" si="69"/>
        <v>6233</v>
      </c>
      <c r="K531" s="118">
        <f t="shared" si="71"/>
        <v>487801</v>
      </c>
      <c r="L531" s="118">
        <f t="shared" si="71"/>
        <v>487801</v>
      </c>
      <c r="M531" s="126">
        <v>487801</v>
      </c>
      <c r="N531" s="119" t="s">
        <v>1146</v>
      </c>
      <c r="O531" s="119" t="s">
        <v>1148</v>
      </c>
      <c r="P531" s="119" t="s">
        <v>535</v>
      </c>
      <c r="Q531" s="119" t="s">
        <v>745</v>
      </c>
      <c r="R531" s="133">
        <f t="shared" si="70"/>
        <v>0</v>
      </c>
    </row>
    <row r="532" spans="1:18" ht="20.100000000000001" customHeight="1">
      <c r="A532" s="117" t="s">
        <v>2355</v>
      </c>
      <c r="B532" s="117" t="s">
        <v>750</v>
      </c>
      <c r="C532" s="126">
        <v>6</v>
      </c>
      <c r="D532" s="117" t="s">
        <v>2340</v>
      </c>
      <c r="E532" s="118">
        <f>단가표!F396</f>
        <v>37002</v>
      </c>
      <c r="F532" s="118">
        <f t="shared" si="67"/>
        <v>222012</v>
      </c>
      <c r="G532" s="118">
        <f>단가표!H396</f>
        <v>334603</v>
      </c>
      <c r="H532" s="118">
        <f t="shared" si="68"/>
        <v>2007618</v>
      </c>
      <c r="I532" s="118">
        <f>단가표!J396</f>
        <v>6233</v>
      </c>
      <c r="J532" s="118">
        <f t="shared" si="69"/>
        <v>37398</v>
      </c>
      <c r="K532" s="118">
        <f t="shared" si="71"/>
        <v>377838</v>
      </c>
      <c r="L532" s="118">
        <f t="shared" si="71"/>
        <v>2267028</v>
      </c>
      <c r="M532" s="126">
        <v>377838</v>
      </c>
      <c r="N532" s="119" t="s">
        <v>1146</v>
      </c>
      <c r="O532" s="119" t="s">
        <v>1148</v>
      </c>
      <c r="P532" s="119" t="s">
        <v>535</v>
      </c>
      <c r="Q532" s="119" t="s">
        <v>748</v>
      </c>
      <c r="R532" s="133">
        <f t="shared" si="70"/>
        <v>0</v>
      </c>
    </row>
    <row r="533" spans="1:18" ht="20.100000000000001" customHeight="1">
      <c r="A533" s="117" t="s">
        <v>2356</v>
      </c>
      <c r="B533" s="117" t="s">
        <v>753</v>
      </c>
      <c r="C533" s="126">
        <v>2</v>
      </c>
      <c r="D533" s="117" t="s">
        <v>2340</v>
      </c>
      <c r="E533" s="118">
        <f>단가표!F395</f>
        <v>30573</v>
      </c>
      <c r="F533" s="118">
        <f t="shared" si="67"/>
        <v>61146</v>
      </c>
      <c r="G533" s="118">
        <f>단가표!H395</f>
        <v>293779</v>
      </c>
      <c r="H533" s="118">
        <f t="shared" si="68"/>
        <v>587558</v>
      </c>
      <c r="I533" s="118">
        <f>단가표!J395</f>
        <v>5718</v>
      </c>
      <c r="J533" s="118">
        <f t="shared" si="69"/>
        <v>11436</v>
      </c>
      <c r="K533" s="118">
        <f t="shared" si="71"/>
        <v>330070</v>
      </c>
      <c r="L533" s="118">
        <f t="shared" si="71"/>
        <v>660140</v>
      </c>
      <c r="M533" s="126">
        <v>330070</v>
      </c>
      <c r="N533" s="119" t="s">
        <v>1146</v>
      </c>
      <c r="O533" s="119" t="s">
        <v>1148</v>
      </c>
      <c r="P533" s="119" t="s">
        <v>535</v>
      </c>
      <c r="Q533" s="119" t="s">
        <v>751</v>
      </c>
      <c r="R533" s="133">
        <f t="shared" si="70"/>
        <v>0</v>
      </c>
    </row>
    <row r="534" spans="1:18" ht="20.100000000000001" customHeight="1">
      <c r="A534" s="117" t="s">
        <v>2357</v>
      </c>
      <c r="B534" s="117" t="s">
        <v>756</v>
      </c>
      <c r="C534" s="126">
        <v>3</v>
      </c>
      <c r="D534" s="117" t="s">
        <v>2340</v>
      </c>
      <c r="E534" s="118">
        <f>단가표!F394</f>
        <v>24394</v>
      </c>
      <c r="F534" s="118">
        <f t="shared" si="67"/>
        <v>73182</v>
      </c>
      <c r="G534" s="118">
        <f>단가표!H394</f>
        <v>239651</v>
      </c>
      <c r="H534" s="118">
        <f t="shared" si="68"/>
        <v>718953</v>
      </c>
      <c r="I534" s="118">
        <f>단가표!J394</f>
        <v>5718</v>
      </c>
      <c r="J534" s="118">
        <f t="shared" si="69"/>
        <v>17154</v>
      </c>
      <c r="K534" s="118">
        <f t="shared" si="71"/>
        <v>269763</v>
      </c>
      <c r="L534" s="118">
        <f t="shared" si="71"/>
        <v>809289</v>
      </c>
      <c r="M534" s="126">
        <v>269763</v>
      </c>
      <c r="N534" s="119" t="s">
        <v>1146</v>
      </c>
      <c r="O534" s="119" t="s">
        <v>1148</v>
      </c>
      <c r="P534" s="119" t="s">
        <v>535</v>
      </c>
      <c r="Q534" s="119" t="s">
        <v>754</v>
      </c>
      <c r="R534" s="133">
        <f t="shared" si="70"/>
        <v>0</v>
      </c>
    </row>
    <row r="535" spans="1:18" ht="20.100000000000001" customHeight="1">
      <c r="A535" s="117" t="s">
        <v>2358</v>
      </c>
      <c r="B535" s="117" t="s">
        <v>759</v>
      </c>
      <c r="C535" s="126">
        <v>1</v>
      </c>
      <c r="D535" s="117" t="s">
        <v>2340</v>
      </c>
      <c r="E535" s="118">
        <f>단가표!F393</f>
        <v>2933</v>
      </c>
      <c r="F535" s="118">
        <f t="shared" si="67"/>
        <v>2933</v>
      </c>
      <c r="G535" s="118">
        <f>단가표!H393</f>
        <v>201277</v>
      </c>
      <c r="H535" s="118">
        <f t="shared" si="68"/>
        <v>201277</v>
      </c>
      <c r="I535" s="118">
        <f>단가표!J393</f>
        <v>5179</v>
      </c>
      <c r="J535" s="118">
        <f t="shared" si="69"/>
        <v>5179</v>
      </c>
      <c r="K535" s="118">
        <f t="shared" si="71"/>
        <v>209389</v>
      </c>
      <c r="L535" s="118">
        <f t="shared" si="71"/>
        <v>209389</v>
      </c>
      <c r="M535" s="126">
        <v>209389</v>
      </c>
      <c r="N535" s="119" t="s">
        <v>1146</v>
      </c>
      <c r="O535" s="119" t="s">
        <v>1148</v>
      </c>
      <c r="P535" s="119" t="s">
        <v>535</v>
      </c>
      <c r="Q535" s="119" t="s">
        <v>757</v>
      </c>
      <c r="R535" s="133">
        <f t="shared" si="70"/>
        <v>0</v>
      </c>
    </row>
    <row r="536" spans="1:18" ht="20.100000000000001" customHeight="1">
      <c r="A536" s="117" t="s">
        <v>2359</v>
      </c>
      <c r="B536" s="117" t="s">
        <v>762</v>
      </c>
      <c r="C536" s="126">
        <v>1</v>
      </c>
      <c r="D536" s="117" t="s">
        <v>2340</v>
      </c>
      <c r="E536" s="118">
        <f>단가표!F400</f>
        <v>44372</v>
      </c>
      <c r="F536" s="118">
        <f t="shared" si="67"/>
        <v>44372</v>
      </c>
      <c r="G536" s="118">
        <f>단가표!H400</f>
        <v>387938</v>
      </c>
      <c r="H536" s="118">
        <f t="shared" si="68"/>
        <v>387938</v>
      </c>
      <c r="I536" s="118">
        <f>단가표!J400</f>
        <v>6538</v>
      </c>
      <c r="J536" s="118">
        <f t="shared" si="69"/>
        <v>6538</v>
      </c>
      <c r="K536" s="118">
        <f t="shared" si="71"/>
        <v>438848</v>
      </c>
      <c r="L536" s="118">
        <f t="shared" si="71"/>
        <v>438848</v>
      </c>
      <c r="M536" s="126">
        <v>438848</v>
      </c>
      <c r="N536" s="119" t="s">
        <v>1146</v>
      </c>
      <c r="O536" s="119" t="s">
        <v>1148</v>
      </c>
      <c r="P536" s="119" t="s">
        <v>535</v>
      </c>
      <c r="Q536" s="119" t="s">
        <v>760</v>
      </c>
      <c r="R536" s="133">
        <f t="shared" si="70"/>
        <v>0</v>
      </c>
    </row>
    <row r="537" spans="1:18" ht="20.100000000000001" customHeight="1">
      <c r="A537" s="117" t="s">
        <v>2360</v>
      </c>
      <c r="B537" s="117" t="s">
        <v>753</v>
      </c>
      <c r="C537" s="126">
        <v>1</v>
      </c>
      <c r="D537" s="117" t="s">
        <v>2340</v>
      </c>
      <c r="E537" s="118">
        <f>단가표!F399</f>
        <v>30573</v>
      </c>
      <c r="F537" s="118">
        <f t="shared" si="67"/>
        <v>30573</v>
      </c>
      <c r="G537" s="118">
        <f>단가표!H399</f>
        <v>293779</v>
      </c>
      <c r="H537" s="118">
        <f t="shared" si="68"/>
        <v>293779</v>
      </c>
      <c r="I537" s="118">
        <f>단가표!J399</f>
        <v>5718</v>
      </c>
      <c r="J537" s="118">
        <f t="shared" si="69"/>
        <v>5718</v>
      </c>
      <c r="K537" s="118">
        <f t="shared" si="71"/>
        <v>330070</v>
      </c>
      <c r="L537" s="118">
        <f t="shared" si="71"/>
        <v>330070</v>
      </c>
      <c r="M537" s="126">
        <v>330070</v>
      </c>
      <c r="N537" s="119" t="s">
        <v>1146</v>
      </c>
      <c r="O537" s="119" t="s">
        <v>1148</v>
      </c>
      <c r="P537" s="119" t="s">
        <v>535</v>
      </c>
      <c r="Q537" s="119" t="s">
        <v>763</v>
      </c>
      <c r="R537" s="133">
        <f t="shared" si="70"/>
        <v>0</v>
      </c>
    </row>
    <row r="538" spans="1:18" ht="20.100000000000001" customHeight="1">
      <c r="A538" s="117" t="s">
        <v>2361</v>
      </c>
      <c r="B538" s="117" t="s">
        <v>753</v>
      </c>
      <c r="C538" s="126">
        <v>16</v>
      </c>
      <c r="D538" s="117" t="s">
        <v>2340</v>
      </c>
      <c r="E538" s="118">
        <f>단가표!F401</f>
        <v>30573</v>
      </c>
      <c r="F538" s="118">
        <f t="shared" si="67"/>
        <v>489168</v>
      </c>
      <c r="G538" s="118">
        <f>단가표!H401</f>
        <v>293779</v>
      </c>
      <c r="H538" s="118">
        <f t="shared" si="68"/>
        <v>4700464</v>
      </c>
      <c r="I538" s="118">
        <f>단가표!J401</f>
        <v>5718</v>
      </c>
      <c r="J538" s="118">
        <f t="shared" si="69"/>
        <v>91488</v>
      </c>
      <c r="K538" s="118">
        <f t="shared" si="71"/>
        <v>330070</v>
      </c>
      <c r="L538" s="118">
        <f t="shared" si="71"/>
        <v>5281120</v>
      </c>
      <c r="M538" s="126">
        <v>330070</v>
      </c>
      <c r="N538" s="119" t="s">
        <v>1146</v>
      </c>
      <c r="O538" s="119" t="s">
        <v>1148</v>
      </c>
      <c r="P538" s="119" t="s">
        <v>535</v>
      </c>
      <c r="Q538" s="119" t="s">
        <v>765</v>
      </c>
      <c r="R538" s="133">
        <f t="shared" si="70"/>
        <v>0</v>
      </c>
    </row>
    <row r="539" spans="1:18" ht="20.100000000000001" customHeight="1">
      <c r="A539" s="117" t="s">
        <v>2362</v>
      </c>
      <c r="B539" s="117" t="s">
        <v>756</v>
      </c>
      <c r="C539" s="126">
        <v>3</v>
      </c>
      <c r="D539" s="117" t="s">
        <v>2340</v>
      </c>
      <c r="E539" s="118">
        <f>단가표!F402</f>
        <v>24394</v>
      </c>
      <c r="F539" s="118">
        <f t="shared" si="67"/>
        <v>73182</v>
      </c>
      <c r="G539" s="118">
        <f>단가표!H402</f>
        <v>239651</v>
      </c>
      <c r="H539" s="118">
        <f t="shared" si="68"/>
        <v>718953</v>
      </c>
      <c r="I539" s="118">
        <f>단가표!J402</f>
        <v>5718</v>
      </c>
      <c r="J539" s="118">
        <f t="shared" si="69"/>
        <v>17154</v>
      </c>
      <c r="K539" s="118">
        <f t="shared" si="71"/>
        <v>269763</v>
      </c>
      <c r="L539" s="118">
        <f t="shared" si="71"/>
        <v>809289</v>
      </c>
      <c r="M539" s="126">
        <v>269763</v>
      </c>
      <c r="N539" s="119" t="s">
        <v>1146</v>
      </c>
      <c r="O539" s="119" t="s">
        <v>1148</v>
      </c>
      <c r="P539" s="119" t="s">
        <v>535</v>
      </c>
      <c r="Q539" s="119" t="s">
        <v>767</v>
      </c>
      <c r="R539" s="133">
        <f t="shared" si="70"/>
        <v>0</v>
      </c>
    </row>
    <row r="540" spans="1:18" ht="20.100000000000001" customHeight="1">
      <c r="A540" s="117" t="s">
        <v>2363</v>
      </c>
      <c r="B540" s="117" t="s">
        <v>753</v>
      </c>
      <c r="C540" s="126">
        <v>1</v>
      </c>
      <c r="D540" s="117" t="s">
        <v>2340</v>
      </c>
      <c r="E540" s="118">
        <f>단가표!F403</f>
        <v>30573</v>
      </c>
      <c r="F540" s="118">
        <f t="shared" si="67"/>
        <v>30573</v>
      </c>
      <c r="G540" s="118">
        <f>단가표!H403</f>
        <v>293779</v>
      </c>
      <c r="H540" s="118">
        <f t="shared" si="68"/>
        <v>293779</v>
      </c>
      <c r="I540" s="118">
        <f>단가표!J403</f>
        <v>5718</v>
      </c>
      <c r="J540" s="118">
        <f t="shared" si="69"/>
        <v>5718</v>
      </c>
      <c r="K540" s="118">
        <f t="shared" si="71"/>
        <v>330070</v>
      </c>
      <c r="L540" s="118">
        <f t="shared" si="71"/>
        <v>330070</v>
      </c>
      <c r="M540" s="126">
        <v>330070</v>
      </c>
      <c r="N540" s="119" t="s">
        <v>1146</v>
      </c>
      <c r="O540" s="119" t="s">
        <v>1148</v>
      </c>
      <c r="P540" s="119" t="s">
        <v>535</v>
      </c>
      <c r="Q540" s="119" t="s">
        <v>769</v>
      </c>
      <c r="R540" s="133">
        <f t="shared" si="70"/>
        <v>0</v>
      </c>
    </row>
    <row r="541" spans="1:18" ht="20.100000000000001" customHeight="1">
      <c r="A541" s="117" t="s">
        <v>2364</v>
      </c>
      <c r="B541" s="117" t="s">
        <v>773</v>
      </c>
      <c r="C541" s="126">
        <v>1</v>
      </c>
      <c r="D541" s="117" t="s">
        <v>2340</v>
      </c>
      <c r="E541" s="118">
        <f>단가표!F405</f>
        <v>2508</v>
      </c>
      <c r="F541" s="118">
        <f t="shared" si="67"/>
        <v>2508</v>
      </c>
      <c r="G541" s="118">
        <f>단가표!H405</f>
        <v>129128</v>
      </c>
      <c r="H541" s="118">
        <f t="shared" si="68"/>
        <v>129128</v>
      </c>
      <c r="I541" s="118">
        <f>단가표!J405</f>
        <v>5179</v>
      </c>
      <c r="J541" s="118">
        <f t="shared" si="69"/>
        <v>5179</v>
      </c>
      <c r="K541" s="118">
        <f t="shared" si="71"/>
        <v>136815</v>
      </c>
      <c r="L541" s="118">
        <f t="shared" si="71"/>
        <v>136815</v>
      </c>
      <c r="M541" s="126">
        <v>136815</v>
      </c>
      <c r="N541" s="119" t="s">
        <v>1146</v>
      </c>
      <c r="O541" s="119" t="s">
        <v>1148</v>
      </c>
      <c r="P541" s="119" t="s">
        <v>535</v>
      </c>
      <c r="Q541" s="119" t="s">
        <v>771</v>
      </c>
      <c r="R541" s="133">
        <f t="shared" si="70"/>
        <v>0</v>
      </c>
    </row>
    <row r="542" spans="1:18" ht="20.100000000000001" customHeight="1">
      <c r="A542" s="117" t="s">
        <v>2365</v>
      </c>
      <c r="B542" s="117" t="s">
        <v>776</v>
      </c>
      <c r="C542" s="126">
        <v>2</v>
      </c>
      <c r="D542" s="117" t="s">
        <v>2340</v>
      </c>
      <c r="E542" s="118">
        <f>단가표!F404</f>
        <v>2213</v>
      </c>
      <c r="F542" s="118">
        <f t="shared" si="67"/>
        <v>4426</v>
      </c>
      <c r="G542" s="118">
        <f>단가표!H404</f>
        <v>102528</v>
      </c>
      <c r="H542" s="118">
        <f t="shared" si="68"/>
        <v>205056</v>
      </c>
      <c r="I542" s="118">
        <f>단가표!J404</f>
        <v>5179</v>
      </c>
      <c r="J542" s="118">
        <f t="shared" si="69"/>
        <v>10358</v>
      </c>
      <c r="K542" s="118">
        <f t="shared" si="71"/>
        <v>109920</v>
      </c>
      <c r="L542" s="118">
        <f t="shared" si="71"/>
        <v>219840</v>
      </c>
      <c r="M542" s="126">
        <v>109920</v>
      </c>
      <c r="N542" s="119" t="s">
        <v>1146</v>
      </c>
      <c r="O542" s="119" t="s">
        <v>1148</v>
      </c>
      <c r="P542" s="119" t="s">
        <v>535</v>
      </c>
      <c r="Q542" s="119" t="s">
        <v>774</v>
      </c>
      <c r="R542" s="133">
        <f t="shared" si="70"/>
        <v>0</v>
      </c>
    </row>
    <row r="543" spans="1:18" ht="20.100000000000001" customHeight="1">
      <c r="A543" s="117" t="s">
        <v>2366</v>
      </c>
      <c r="B543" s="117" t="s">
        <v>779</v>
      </c>
      <c r="C543" s="126">
        <v>1</v>
      </c>
      <c r="D543" s="117" t="s">
        <v>2340</v>
      </c>
      <c r="E543" s="118">
        <f>단가표!F406</f>
        <v>134935</v>
      </c>
      <c r="F543" s="118">
        <f t="shared" si="67"/>
        <v>134935</v>
      </c>
      <c r="G543" s="118">
        <f>단가표!H406</f>
        <v>631783</v>
      </c>
      <c r="H543" s="118">
        <f t="shared" si="68"/>
        <v>631783</v>
      </c>
      <c r="I543" s="118">
        <f>단가표!J406</f>
        <v>6538</v>
      </c>
      <c r="J543" s="118">
        <f t="shared" si="69"/>
        <v>6538</v>
      </c>
      <c r="K543" s="118">
        <f t="shared" si="71"/>
        <v>773256</v>
      </c>
      <c r="L543" s="118">
        <f t="shared" si="71"/>
        <v>773256</v>
      </c>
      <c r="M543" s="126">
        <v>773256</v>
      </c>
      <c r="N543" s="119" t="s">
        <v>1146</v>
      </c>
      <c r="O543" s="119" t="s">
        <v>1148</v>
      </c>
      <c r="P543" s="119" t="s">
        <v>535</v>
      </c>
      <c r="Q543" s="119" t="s">
        <v>777</v>
      </c>
      <c r="R543" s="133">
        <f t="shared" si="70"/>
        <v>0</v>
      </c>
    </row>
    <row r="544" spans="1:18" ht="20.100000000000001" customHeight="1">
      <c r="A544" s="117" t="s">
        <v>2366</v>
      </c>
      <c r="B544" s="117" t="s">
        <v>781</v>
      </c>
      <c r="C544" s="126">
        <v>1</v>
      </c>
      <c r="D544" s="117" t="s">
        <v>2340</v>
      </c>
      <c r="E544" s="118">
        <f>단가표!F407</f>
        <v>160305</v>
      </c>
      <c r="F544" s="118">
        <f t="shared" si="67"/>
        <v>160305</v>
      </c>
      <c r="G544" s="118">
        <f>단가표!H407</f>
        <v>721492</v>
      </c>
      <c r="H544" s="118">
        <f t="shared" si="68"/>
        <v>721492</v>
      </c>
      <c r="I544" s="118">
        <f>단가표!J407</f>
        <v>6702</v>
      </c>
      <c r="J544" s="118">
        <f t="shared" si="69"/>
        <v>6702</v>
      </c>
      <c r="K544" s="118">
        <f t="shared" si="71"/>
        <v>888499</v>
      </c>
      <c r="L544" s="118">
        <f t="shared" si="71"/>
        <v>888499</v>
      </c>
      <c r="M544" s="126">
        <v>888499</v>
      </c>
      <c r="N544" s="119" t="s">
        <v>1146</v>
      </c>
      <c r="O544" s="119" t="s">
        <v>1148</v>
      </c>
      <c r="P544" s="119" t="s">
        <v>535</v>
      </c>
      <c r="Q544" s="119" t="s">
        <v>780</v>
      </c>
      <c r="R544" s="133">
        <f t="shared" si="70"/>
        <v>0</v>
      </c>
    </row>
    <row r="545" spans="1:18" ht="20.100000000000001" customHeight="1">
      <c r="A545" s="117" t="s">
        <v>2366</v>
      </c>
      <c r="B545" s="117" t="s">
        <v>783</v>
      </c>
      <c r="C545" s="126">
        <v>1</v>
      </c>
      <c r="D545" s="117" t="s">
        <v>2340</v>
      </c>
      <c r="E545" s="118">
        <f>단가표!F408</f>
        <v>174649</v>
      </c>
      <c r="F545" s="118">
        <f t="shared" si="67"/>
        <v>174649</v>
      </c>
      <c r="G545" s="118">
        <f>단가표!H408</f>
        <v>762691</v>
      </c>
      <c r="H545" s="118">
        <f t="shared" si="68"/>
        <v>762691</v>
      </c>
      <c r="I545" s="118">
        <f>단가표!J408</f>
        <v>7288</v>
      </c>
      <c r="J545" s="118">
        <f t="shared" si="69"/>
        <v>7288</v>
      </c>
      <c r="K545" s="118">
        <f t="shared" si="71"/>
        <v>944628</v>
      </c>
      <c r="L545" s="118">
        <f t="shared" si="71"/>
        <v>944628</v>
      </c>
      <c r="M545" s="126">
        <v>944628</v>
      </c>
      <c r="N545" s="119" t="s">
        <v>1146</v>
      </c>
      <c r="O545" s="119" t="s">
        <v>1148</v>
      </c>
      <c r="P545" s="119" t="s">
        <v>535</v>
      </c>
      <c r="Q545" s="119" t="s">
        <v>782</v>
      </c>
      <c r="R545" s="133">
        <f t="shared" si="70"/>
        <v>0</v>
      </c>
    </row>
    <row r="546" spans="1:18" ht="20.100000000000001" customHeight="1">
      <c r="A546" s="117" t="s">
        <v>2367</v>
      </c>
      <c r="B546" s="117" t="s">
        <v>744</v>
      </c>
      <c r="C546" s="126">
        <v>1</v>
      </c>
      <c r="D546" s="117" t="s">
        <v>2340</v>
      </c>
      <c r="E546" s="118">
        <f>단가표!F410</f>
        <v>110406</v>
      </c>
      <c r="F546" s="118">
        <f t="shared" ref="F546:F577" si="72">IF(ISERROR(TRUNC($C546*E546)),,(TRUNC($C546*E546)))</f>
        <v>110406</v>
      </c>
      <c r="G546" s="118">
        <f>단가표!H410</f>
        <v>543727</v>
      </c>
      <c r="H546" s="118">
        <f t="shared" ref="H546:H577" si="73">IF(ISERROR(TRUNC($C546*G546)),,(TRUNC($C546*G546)))</f>
        <v>543727</v>
      </c>
      <c r="I546" s="118">
        <f>단가표!J410</f>
        <v>6538</v>
      </c>
      <c r="J546" s="118">
        <f t="shared" ref="J546:J577" si="74">IF(ISERROR(TRUNC($C546*I546)),,(TRUNC($C546*I546)))</f>
        <v>6538</v>
      </c>
      <c r="K546" s="118">
        <f t="shared" si="71"/>
        <v>660671</v>
      </c>
      <c r="L546" s="118">
        <f t="shared" si="71"/>
        <v>660671</v>
      </c>
      <c r="M546" s="126">
        <v>660671</v>
      </c>
      <c r="N546" s="119" t="s">
        <v>1146</v>
      </c>
      <c r="O546" s="119" t="s">
        <v>1148</v>
      </c>
      <c r="P546" s="119" t="s">
        <v>535</v>
      </c>
      <c r="Q546" s="119" t="s">
        <v>784</v>
      </c>
      <c r="R546" s="133">
        <f t="shared" si="70"/>
        <v>0</v>
      </c>
    </row>
    <row r="547" spans="1:18" ht="20.100000000000001" customHeight="1">
      <c r="A547" s="117" t="s">
        <v>2368</v>
      </c>
      <c r="B547" s="117" t="s">
        <v>788</v>
      </c>
      <c r="C547" s="126">
        <v>1</v>
      </c>
      <c r="D547" s="117" t="s">
        <v>2340</v>
      </c>
      <c r="E547" s="118">
        <f>단가표!F409</f>
        <v>83941</v>
      </c>
      <c r="F547" s="118">
        <f t="shared" si="72"/>
        <v>83941</v>
      </c>
      <c r="G547" s="118">
        <f>단가표!H409</f>
        <v>454881</v>
      </c>
      <c r="H547" s="118">
        <f t="shared" si="73"/>
        <v>454881</v>
      </c>
      <c r="I547" s="118">
        <f>단가표!J409</f>
        <v>6398</v>
      </c>
      <c r="J547" s="118">
        <f t="shared" si="74"/>
        <v>6398</v>
      </c>
      <c r="K547" s="118">
        <f t="shared" si="71"/>
        <v>545220</v>
      </c>
      <c r="L547" s="118">
        <f t="shared" si="71"/>
        <v>545220</v>
      </c>
      <c r="M547" s="126">
        <v>545220</v>
      </c>
      <c r="N547" s="119" t="s">
        <v>1146</v>
      </c>
      <c r="O547" s="119" t="s">
        <v>1148</v>
      </c>
      <c r="P547" s="119" t="s">
        <v>535</v>
      </c>
      <c r="Q547" s="119" t="s">
        <v>786</v>
      </c>
      <c r="R547" s="133">
        <f t="shared" si="70"/>
        <v>0</v>
      </c>
    </row>
    <row r="548" spans="1:18" ht="20.100000000000001" customHeight="1">
      <c r="A548" s="117" t="s">
        <v>2369</v>
      </c>
      <c r="B548" s="117" t="s">
        <v>750</v>
      </c>
      <c r="C548" s="126">
        <v>4</v>
      </c>
      <c r="D548" s="117" t="s">
        <v>2340</v>
      </c>
      <c r="E548" s="118">
        <f>단가표!F413</f>
        <v>37002</v>
      </c>
      <c r="F548" s="118">
        <f t="shared" si="72"/>
        <v>148008</v>
      </c>
      <c r="G548" s="118">
        <f>단가표!H413</f>
        <v>334603</v>
      </c>
      <c r="H548" s="118">
        <f t="shared" si="73"/>
        <v>1338412</v>
      </c>
      <c r="I548" s="118">
        <f>단가표!J413</f>
        <v>6233</v>
      </c>
      <c r="J548" s="118">
        <f t="shared" si="74"/>
        <v>24932</v>
      </c>
      <c r="K548" s="118">
        <f t="shared" si="71"/>
        <v>377838</v>
      </c>
      <c r="L548" s="118">
        <f t="shared" si="71"/>
        <v>1511352</v>
      </c>
      <c r="M548" s="126">
        <v>377838</v>
      </c>
      <c r="N548" s="119" t="s">
        <v>1146</v>
      </c>
      <c r="O548" s="119" t="s">
        <v>1148</v>
      </c>
      <c r="P548" s="119" t="s">
        <v>535</v>
      </c>
      <c r="Q548" s="119" t="s">
        <v>789</v>
      </c>
      <c r="R548" s="133">
        <f t="shared" si="70"/>
        <v>0</v>
      </c>
    </row>
    <row r="549" spans="1:18" ht="20.100000000000001" customHeight="1">
      <c r="A549" s="117" t="s">
        <v>2370</v>
      </c>
      <c r="B549" s="117" t="s">
        <v>759</v>
      </c>
      <c r="C549" s="126">
        <v>1</v>
      </c>
      <c r="D549" s="117" t="s">
        <v>2340</v>
      </c>
      <c r="E549" s="118">
        <f>단가표!F412</f>
        <v>2933</v>
      </c>
      <c r="F549" s="118">
        <f t="shared" si="72"/>
        <v>2933</v>
      </c>
      <c r="G549" s="118">
        <f>단가표!H412</f>
        <v>201277</v>
      </c>
      <c r="H549" s="118">
        <f t="shared" si="73"/>
        <v>201277</v>
      </c>
      <c r="I549" s="118">
        <f>단가표!J412</f>
        <v>5179</v>
      </c>
      <c r="J549" s="118">
        <f t="shared" si="74"/>
        <v>5179</v>
      </c>
      <c r="K549" s="118">
        <f t="shared" si="71"/>
        <v>209389</v>
      </c>
      <c r="L549" s="118">
        <f t="shared" si="71"/>
        <v>209389</v>
      </c>
      <c r="M549" s="126">
        <v>209389</v>
      </c>
      <c r="N549" s="119" t="s">
        <v>1146</v>
      </c>
      <c r="O549" s="119" t="s">
        <v>1148</v>
      </c>
      <c r="P549" s="119" t="s">
        <v>535</v>
      </c>
      <c r="Q549" s="119" t="s">
        <v>791</v>
      </c>
      <c r="R549" s="133">
        <f t="shared" si="70"/>
        <v>0</v>
      </c>
    </row>
    <row r="550" spans="1:18" ht="20.100000000000001" customHeight="1">
      <c r="A550" s="117" t="s">
        <v>2371</v>
      </c>
      <c r="B550" s="117" t="s">
        <v>795</v>
      </c>
      <c r="C550" s="126">
        <v>2</v>
      </c>
      <c r="D550" s="117" t="s">
        <v>2340</v>
      </c>
      <c r="E550" s="118">
        <f>단가표!F411</f>
        <v>2711</v>
      </c>
      <c r="F550" s="118">
        <f t="shared" si="72"/>
        <v>5422</v>
      </c>
      <c r="G550" s="118">
        <f>단가표!H411</f>
        <v>171489</v>
      </c>
      <c r="H550" s="118">
        <f t="shared" si="73"/>
        <v>342978</v>
      </c>
      <c r="I550" s="118">
        <f>단가표!J411</f>
        <v>5179</v>
      </c>
      <c r="J550" s="118">
        <f t="shared" si="74"/>
        <v>10358</v>
      </c>
      <c r="K550" s="118">
        <f t="shared" si="71"/>
        <v>179379</v>
      </c>
      <c r="L550" s="118">
        <f t="shared" si="71"/>
        <v>358758</v>
      </c>
      <c r="M550" s="126">
        <v>179379</v>
      </c>
      <c r="N550" s="119" t="s">
        <v>1146</v>
      </c>
      <c r="O550" s="119" t="s">
        <v>1148</v>
      </c>
      <c r="P550" s="119" t="s">
        <v>535</v>
      </c>
      <c r="Q550" s="119" t="s">
        <v>793</v>
      </c>
      <c r="R550" s="133">
        <f t="shared" si="70"/>
        <v>0</v>
      </c>
    </row>
    <row r="551" spans="1:18" ht="20.100000000000001" customHeight="1">
      <c r="A551" s="117" t="s">
        <v>2372</v>
      </c>
      <c r="B551" s="117" t="s">
        <v>762</v>
      </c>
      <c r="C551" s="126">
        <v>2</v>
      </c>
      <c r="D551" s="117" t="s">
        <v>2340</v>
      </c>
      <c r="E551" s="118">
        <f>단가표!F414</f>
        <v>44372</v>
      </c>
      <c r="F551" s="118">
        <f t="shared" si="72"/>
        <v>88744</v>
      </c>
      <c r="G551" s="118">
        <f>단가표!H414</f>
        <v>387938</v>
      </c>
      <c r="H551" s="118">
        <f t="shared" si="73"/>
        <v>775876</v>
      </c>
      <c r="I551" s="118">
        <f>단가표!J414</f>
        <v>6538</v>
      </c>
      <c r="J551" s="118">
        <f t="shared" si="74"/>
        <v>13076</v>
      </c>
      <c r="K551" s="118">
        <f t="shared" si="71"/>
        <v>438848</v>
      </c>
      <c r="L551" s="118">
        <f t="shared" si="71"/>
        <v>877696</v>
      </c>
      <c r="M551" s="126">
        <v>438848</v>
      </c>
      <c r="N551" s="119" t="s">
        <v>1146</v>
      </c>
      <c r="O551" s="119" t="s">
        <v>1148</v>
      </c>
      <c r="P551" s="119" t="s">
        <v>535</v>
      </c>
      <c r="Q551" s="119" t="s">
        <v>796</v>
      </c>
      <c r="R551" s="133">
        <f t="shared" si="70"/>
        <v>0</v>
      </c>
    </row>
    <row r="552" spans="1:18" ht="20.100000000000001" customHeight="1">
      <c r="A552" s="117" t="s">
        <v>2373</v>
      </c>
      <c r="B552" s="117" t="s">
        <v>750</v>
      </c>
      <c r="C552" s="126">
        <v>1</v>
      </c>
      <c r="D552" s="117" t="s">
        <v>2340</v>
      </c>
      <c r="E552" s="118">
        <f>단가표!F415</f>
        <v>37002</v>
      </c>
      <c r="F552" s="118">
        <f t="shared" si="72"/>
        <v>37002</v>
      </c>
      <c r="G552" s="118">
        <f>단가표!H415</f>
        <v>334603</v>
      </c>
      <c r="H552" s="118">
        <f t="shared" si="73"/>
        <v>334603</v>
      </c>
      <c r="I552" s="118">
        <f>단가표!J415</f>
        <v>6233</v>
      </c>
      <c r="J552" s="118">
        <f t="shared" si="74"/>
        <v>6233</v>
      </c>
      <c r="K552" s="118">
        <f t="shared" si="71"/>
        <v>377838</v>
      </c>
      <c r="L552" s="118">
        <f t="shared" si="71"/>
        <v>377838</v>
      </c>
      <c r="M552" s="126">
        <v>377838</v>
      </c>
      <c r="N552" s="119" t="s">
        <v>1146</v>
      </c>
      <c r="O552" s="119" t="s">
        <v>1148</v>
      </c>
      <c r="P552" s="119" t="s">
        <v>535</v>
      </c>
      <c r="Q552" s="119" t="s">
        <v>798</v>
      </c>
      <c r="R552" s="133">
        <f t="shared" si="70"/>
        <v>0</v>
      </c>
    </row>
    <row r="553" spans="1:18" ht="20.100000000000001" customHeight="1">
      <c r="A553" s="117" t="s">
        <v>2374</v>
      </c>
      <c r="B553" s="117" t="s">
        <v>783</v>
      </c>
      <c r="C553" s="126">
        <v>2</v>
      </c>
      <c r="D553" s="117" t="s">
        <v>2340</v>
      </c>
      <c r="E553" s="118">
        <f>단가표!F422</f>
        <v>174649</v>
      </c>
      <c r="F553" s="118">
        <f t="shared" si="72"/>
        <v>349298</v>
      </c>
      <c r="G553" s="118">
        <f>단가표!H422</f>
        <v>762691</v>
      </c>
      <c r="H553" s="118">
        <f t="shared" si="73"/>
        <v>1525382</v>
      </c>
      <c r="I553" s="118">
        <f>단가표!J422</f>
        <v>7288</v>
      </c>
      <c r="J553" s="118">
        <f t="shared" si="74"/>
        <v>14576</v>
      </c>
      <c r="K553" s="118">
        <f t="shared" si="71"/>
        <v>944628</v>
      </c>
      <c r="L553" s="118">
        <f t="shared" si="71"/>
        <v>1889256</v>
      </c>
      <c r="M553" s="126">
        <v>944628</v>
      </c>
      <c r="N553" s="119" t="s">
        <v>1146</v>
      </c>
      <c r="O553" s="119" t="s">
        <v>1148</v>
      </c>
      <c r="P553" s="119" t="s">
        <v>535</v>
      </c>
      <c r="Q553" s="119" t="s">
        <v>800</v>
      </c>
      <c r="R553" s="133">
        <f t="shared" si="70"/>
        <v>0</v>
      </c>
    </row>
    <row r="554" spans="1:18" ht="20.100000000000001" customHeight="1">
      <c r="A554" s="117" t="s">
        <v>2375</v>
      </c>
      <c r="B554" s="117" t="s">
        <v>781</v>
      </c>
      <c r="C554" s="126">
        <v>2</v>
      </c>
      <c r="D554" s="117" t="s">
        <v>2340</v>
      </c>
      <c r="E554" s="118">
        <f>단가표!F421</f>
        <v>160305</v>
      </c>
      <c r="F554" s="118">
        <f t="shared" si="72"/>
        <v>320610</v>
      </c>
      <c r="G554" s="118">
        <f>단가표!H421</f>
        <v>721492</v>
      </c>
      <c r="H554" s="118">
        <f t="shared" si="73"/>
        <v>1442984</v>
      </c>
      <c r="I554" s="118">
        <f>단가표!J421</f>
        <v>6702</v>
      </c>
      <c r="J554" s="118">
        <f t="shared" si="74"/>
        <v>13404</v>
      </c>
      <c r="K554" s="118">
        <f t="shared" si="71"/>
        <v>888499</v>
      </c>
      <c r="L554" s="118">
        <f t="shared" si="71"/>
        <v>1776998</v>
      </c>
      <c r="M554" s="126">
        <v>888499</v>
      </c>
      <c r="N554" s="119" t="s">
        <v>1146</v>
      </c>
      <c r="O554" s="119" t="s">
        <v>1148</v>
      </c>
      <c r="P554" s="119" t="s">
        <v>535</v>
      </c>
      <c r="Q554" s="119" t="s">
        <v>802</v>
      </c>
      <c r="R554" s="133">
        <f t="shared" si="70"/>
        <v>0</v>
      </c>
    </row>
    <row r="555" spans="1:18" ht="20.100000000000001" customHeight="1">
      <c r="A555" s="117" t="s">
        <v>2376</v>
      </c>
      <c r="B555" s="117" t="s">
        <v>806</v>
      </c>
      <c r="C555" s="126">
        <v>1</v>
      </c>
      <c r="D555" s="117" t="s">
        <v>2340</v>
      </c>
      <c r="E555" s="118">
        <f>단가표!F420</f>
        <v>147452</v>
      </c>
      <c r="F555" s="118">
        <f t="shared" si="72"/>
        <v>147452</v>
      </c>
      <c r="G555" s="118">
        <f>단가표!H420</f>
        <v>681521</v>
      </c>
      <c r="H555" s="118">
        <f t="shared" si="73"/>
        <v>681521</v>
      </c>
      <c r="I555" s="118">
        <f>단가표!J420</f>
        <v>6702</v>
      </c>
      <c r="J555" s="118">
        <f t="shared" si="74"/>
        <v>6702</v>
      </c>
      <c r="K555" s="118">
        <f t="shared" si="71"/>
        <v>835675</v>
      </c>
      <c r="L555" s="118">
        <f t="shared" si="71"/>
        <v>835675</v>
      </c>
      <c r="M555" s="126">
        <v>835675</v>
      </c>
      <c r="N555" s="119" t="s">
        <v>1146</v>
      </c>
      <c r="O555" s="119" t="s">
        <v>1148</v>
      </c>
      <c r="P555" s="119" t="s">
        <v>535</v>
      </c>
      <c r="Q555" s="119" t="s">
        <v>804</v>
      </c>
      <c r="R555" s="133">
        <f t="shared" si="70"/>
        <v>0</v>
      </c>
    </row>
    <row r="556" spans="1:18" ht="20.100000000000001" customHeight="1">
      <c r="A556" s="117" t="s">
        <v>2377</v>
      </c>
      <c r="B556" s="117" t="s">
        <v>809</v>
      </c>
      <c r="C556" s="126">
        <v>1</v>
      </c>
      <c r="D556" s="117" t="s">
        <v>2340</v>
      </c>
      <c r="E556" s="118">
        <f>단가표!F419</f>
        <v>127971</v>
      </c>
      <c r="F556" s="118">
        <f t="shared" si="72"/>
        <v>127971</v>
      </c>
      <c r="G556" s="118">
        <f>단가표!H419</f>
        <v>613034</v>
      </c>
      <c r="H556" s="118">
        <f t="shared" si="73"/>
        <v>613034</v>
      </c>
      <c r="I556" s="118">
        <f>단가표!J419</f>
        <v>6538</v>
      </c>
      <c r="J556" s="118">
        <f t="shared" si="74"/>
        <v>6538</v>
      </c>
      <c r="K556" s="118">
        <f t="shared" si="71"/>
        <v>747543</v>
      </c>
      <c r="L556" s="118">
        <f t="shared" si="71"/>
        <v>747543</v>
      </c>
      <c r="M556" s="126">
        <v>747543</v>
      </c>
      <c r="N556" s="119" t="s">
        <v>1146</v>
      </c>
      <c r="O556" s="119" t="s">
        <v>1148</v>
      </c>
      <c r="P556" s="119" t="s">
        <v>535</v>
      </c>
      <c r="Q556" s="119" t="s">
        <v>807</v>
      </c>
      <c r="R556" s="133">
        <f t="shared" si="70"/>
        <v>0</v>
      </c>
    </row>
    <row r="557" spans="1:18" ht="20.100000000000001" customHeight="1">
      <c r="A557" s="117" t="s">
        <v>2378</v>
      </c>
      <c r="B557" s="117" t="s">
        <v>812</v>
      </c>
      <c r="C557" s="126">
        <v>1</v>
      </c>
      <c r="D557" s="117" t="s">
        <v>2340</v>
      </c>
      <c r="E557" s="118">
        <f>단가표!F418</f>
        <v>120985</v>
      </c>
      <c r="F557" s="118">
        <f t="shared" si="72"/>
        <v>120985</v>
      </c>
      <c r="G557" s="118">
        <f>단가표!H418</f>
        <v>595299</v>
      </c>
      <c r="H557" s="118">
        <f t="shared" si="73"/>
        <v>595299</v>
      </c>
      <c r="I557" s="118">
        <f>단가표!J418</f>
        <v>6538</v>
      </c>
      <c r="J557" s="118">
        <f t="shared" si="74"/>
        <v>6538</v>
      </c>
      <c r="K557" s="118">
        <f t="shared" si="71"/>
        <v>722822</v>
      </c>
      <c r="L557" s="118">
        <f t="shared" si="71"/>
        <v>722822</v>
      </c>
      <c r="M557" s="126">
        <v>722822</v>
      </c>
      <c r="N557" s="119" t="s">
        <v>1146</v>
      </c>
      <c r="O557" s="119" t="s">
        <v>1148</v>
      </c>
      <c r="P557" s="119" t="s">
        <v>535</v>
      </c>
      <c r="Q557" s="119" t="s">
        <v>810</v>
      </c>
      <c r="R557" s="133">
        <f t="shared" si="70"/>
        <v>0</v>
      </c>
    </row>
    <row r="558" spans="1:18" ht="20.100000000000001" customHeight="1">
      <c r="A558" s="117" t="s">
        <v>2379</v>
      </c>
      <c r="B558" s="117" t="s">
        <v>744</v>
      </c>
      <c r="C558" s="126">
        <v>3</v>
      </c>
      <c r="D558" s="117" t="s">
        <v>2340</v>
      </c>
      <c r="E558" s="118">
        <f>단가표!F417</f>
        <v>110406</v>
      </c>
      <c r="F558" s="118">
        <f t="shared" si="72"/>
        <v>331218</v>
      </c>
      <c r="G558" s="118">
        <f>단가표!H417</f>
        <v>543727</v>
      </c>
      <c r="H558" s="118">
        <f t="shared" si="73"/>
        <v>1631181</v>
      </c>
      <c r="I558" s="118">
        <f>단가표!J417</f>
        <v>6538</v>
      </c>
      <c r="J558" s="118">
        <f t="shared" si="74"/>
        <v>19614</v>
      </c>
      <c r="K558" s="118">
        <f t="shared" si="71"/>
        <v>660671</v>
      </c>
      <c r="L558" s="118">
        <f t="shared" si="71"/>
        <v>1982013</v>
      </c>
      <c r="M558" s="126">
        <v>660671</v>
      </c>
      <c r="N558" s="119" t="s">
        <v>1146</v>
      </c>
      <c r="O558" s="119" t="s">
        <v>1148</v>
      </c>
      <c r="P558" s="119" t="s">
        <v>535</v>
      </c>
      <c r="Q558" s="119" t="s">
        <v>813</v>
      </c>
      <c r="R558" s="133">
        <f t="shared" si="70"/>
        <v>0</v>
      </c>
    </row>
    <row r="559" spans="1:18" ht="20.100000000000001" customHeight="1">
      <c r="A559" s="117" t="s">
        <v>2380</v>
      </c>
      <c r="B559" s="117" t="s">
        <v>817</v>
      </c>
      <c r="C559" s="126">
        <v>1</v>
      </c>
      <c r="D559" s="117" t="s">
        <v>2340</v>
      </c>
      <c r="E559" s="118">
        <f>단가표!F416</f>
        <v>96947</v>
      </c>
      <c r="F559" s="118">
        <f t="shared" si="72"/>
        <v>96947</v>
      </c>
      <c r="G559" s="118">
        <f>단가표!H416</f>
        <v>528210</v>
      </c>
      <c r="H559" s="118">
        <f t="shared" si="73"/>
        <v>528210</v>
      </c>
      <c r="I559" s="118">
        <f>단가표!J416</f>
        <v>7077</v>
      </c>
      <c r="J559" s="118">
        <f t="shared" si="74"/>
        <v>7077</v>
      </c>
      <c r="K559" s="118">
        <f t="shared" si="71"/>
        <v>632234</v>
      </c>
      <c r="L559" s="118">
        <f t="shared" si="71"/>
        <v>632234</v>
      </c>
      <c r="M559" s="126">
        <v>632234</v>
      </c>
      <c r="N559" s="119" t="s">
        <v>1146</v>
      </c>
      <c r="O559" s="119" t="s">
        <v>1148</v>
      </c>
      <c r="P559" s="119" t="s">
        <v>535</v>
      </c>
      <c r="Q559" s="119" t="s">
        <v>815</v>
      </c>
      <c r="R559" s="133">
        <f t="shared" si="70"/>
        <v>0</v>
      </c>
    </row>
    <row r="560" spans="1:18" ht="20.100000000000001" customHeight="1">
      <c r="A560" s="117" t="s">
        <v>2381</v>
      </c>
      <c r="B560" s="117" t="s">
        <v>812</v>
      </c>
      <c r="C560" s="126">
        <v>1</v>
      </c>
      <c r="D560" s="117" t="s">
        <v>2340</v>
      </c>
      <c r="E560" s="118">
        <f>단가표!F432</f>
        <v>120985</v>
      </c>
      <c r="F560" s="118">
        <f t="shared" si="72"/>
        <v>120985</v>
      </c>
      <c r="G560" s="118">
        <f>단가표!H432</f>
        <v>595299</v>
      </c>
      <c r="H560" s="118">
        <f t="shared" si="73"/>
        <v>595299</v>
      </c>
      <c r="I560" s="118">
        <f>단가표!J432</f>
        <v>6538</v>
      </c>
      <c r="J560" s="118">
        <f t="shared" si="74"/>
        <v>6538</v>
      </c>
      <c r="K560" s="118">
        <f t="shared" si="71"/>
        <v>722822</v>
      </c>
      <c r="L560" s="118">
        <f t="shared" si="71"/>
        <v>722822</v>
      </c>
      <c r="M560" s="126">
        <v>722822</v>
      </c>
      <c r="N560" s="119" t="s">
        <v>1146</v>
      </c>
      <c r="O560" s="119" t="s">
        <v>1148</v>
      </c>
      <c r="P560" s="119" t="s">
        <v>535</v>
      </c>
      <c r="Q560" s="119" t="s">
        <v>818</v>
      </c>
      <c r="R560" s="133">
        <f t="shared" si="70"/>
        <v>0</v>
      </c>
    </row>
    <row r="561" spans="1:18" ht="20.100000000000001" customHeight="1">
      <c r="A561" s="117" t="s">
        <v>2382</v>
      </c>
      <c r="B561" s="117" t="s">
        <v>822</v>
      </c>
      <c r="C561" s="126">
        <v>1</v>
      </c>
      <c r="D561" s="117" t="s">
        <v>2340</v>
      </c>
      <c r="E561" s="118">
        <f>단가표!F431</f>
        <v>87893</v>
      </c>
      <c r="F561" s="118">
        <f t="shared" si="72"/>
        <v>87893</v>
      </c>
      <c r="G561" s="118">
        <f>단가표!H431</f>
        <v>484457</v>
      </c>
      <c r="H561" s="118">
        <f t="shared" si="73"/>
        <v>484457</v>
      </c>
      <c r="I561" s="118">
        <f>단가표!J431</f>
        <v>9210</v>
      </c>
      <c r="J561" s="118">
        <f t="shared" si="74"/>
        <v>9210</v>
      </c>
      <c r="K561" s="118">
        <f t="shared" si="71"/>
        <v>581560</v>
      </c>
      <c r="L561" s="118">
        <f t="shared" si="71"/>
        <v>581560</v>
      </c>
      <c r="M561" s="126">
        <v>581560</v>
      </c>
      <c r="N561" s="119" t="s">
        <v>1146</v>
      </c>
      <c r="O561" s="119" t="s">
        <v>1148</v>
      </c>
      <c r="P561" s="119" t="s">
        <v>535</v>
      </c>
      <c r="Q561" s="119" t="s">
        <v>820</v>
      </c>
      <c r="R561" s="133">
        <f t="shared" si="70"/>
        <v>0</v>
      </c>
    </row>
    <row r="562" spans="1:18" ht="20.100000000000001" customHeight="1">
      <c r="A562" s="117" t="s">
        <v>2383</v>
      </c>
      <c r="B562" s="117" t="s">
        <v>747</v>
      </c>
      <c r="C562" s="126">
        <v>1</v>
      </c>
      <c r="D562" s="117" t="s">
        <v>2340</v>
      </c>
      <c r="E562" s="118">
        <f>단가표!F430</f>
        <v>50542</v>
      </c>
      <c r="F562" s="118">
        <f t="shared" si="72"/>
        <v>50542</v>
      </c>
      <c r="G562" s="118">
        <f>단가표!H430</f>
        <v>431026</v>
      </c>
      <c r="H562" s="118">
        <f t="shared" si="73"/>
        <v>431026</v>
      </c>
      <c r="I562" s="118">
        <f>단가표!J430</f>
        <v>6233</v>
      </c>
      <c r="J562" s="118">
        <f t="shared" si="74"/>
        <v>6233</v>
      </c>
      <c r="K562" s="118">
        <f t="shared" si="71"/>
        <v>487801</v>
      </c>
      <c r="L562" s="118">
        <f t="shared" si="71"/>
        <v>487801</v>
      </c>
      <c r="M562" s="126">
        <v>487801</v>
      </c>
      <c r="N562" s="119" t="s">
        <v>1146</v>
      </c>
      <c r="O562" s="119" t="s">
        <v>1148</v>
      </c>
      <c r="P562" s="119" t="s">
        <v>535</v>
      </c>
      <c r="Q562" s="119" t="s">
        <v>823</v>
      </c>
      <c r="R562" s="133">
        <f t="shared" si="70"/>
        <v>0</v>
      </c>
    </row>
    <row r="563" spans="1:18" ht="20.100000000000001" customHeight="1">
      <c r="A563" s="117" t="s">
        <v>2384</v>
      </c>
      <c r="B563" s="117" t="s">
        <v>762</v>
      </c>
      <c r="C563" s="126">
        <v>1</v>
      </c>
      <c r="D563" s="117" t="s">
        <v>2340</v>
      </c>
      <c r="E563" s="118">
        <f>단가표!F429</f>
        <v>44372</v>
      </c>
      <c r="F563" s="118">
        <f t="shared" si="72"/>
        <v>44372</v>
      </c>
      <c r="G563" s="118">
        <f>단가표!H429</f>
        <v>387938</v>
      </c>
      <c r="H563" s="118">
        <f t="shared" si="73"/>
        <v>387938</v>
      </c>
      <c r="I563" s="118">
        <f>단가표!J429</f>
        <v>6538</v>
      </c>
      <c r="J563" s="118">
        <f t="shared" si="74"/>
        <v>6538</v>
      </c>
      <c r="K563" s="118">
        <f t="shared" si="71"/>
        <v>438848</v>
      </c>
      <c r="L563" s="118">
        <f t="shared" si="71"/>
        <v>438848</v>
      </c>
      <c r="M563" s="126">
        <v>438848</v>
      </c>
      <c r="N563" s="119" t="s">
        <v>1146</v>
      </c>
      <c r="O563" s="119" t="s">
        <v>1148</v>
      </c>
      <c r="P563" s="119" t="s">
        <v>535</v>
      </c>
      <c r="Q563" s="119" t="s">
        <v>825</v>
      </c>
      <c r="R563" s="133">
        <f t="shared" si="70"/>
        <v>0</v>
      </c>
    </row>
    <row r="564" spans="1:18" ht="20.100000000000001" customHeight="1">
      <c r="A564" s="117" t="s">
        <v>2385</v>
      </c>
      <c r="B564" s="117" t="s">
        <v>753</v>
      </c>
      <c r="C564" s="126">
        <v>1</v>
      </c>
      <c r="D564" s="117" t="s">
        <v>2340</v>
      </c>
      <c r="E564" s="118">
        <f>단가표!F428</f>
        <v>30573</v>
      </c>
      <c r="F564" s="118">
        <f t="shared" si="72"/>
        <v>30573</v>
      </c>
      <c r="G564" s="118">
        <f>단가표!H428</f>
        <v>293779</v>
      </c>
      <c r="H564" s="118">
        <f t="shared" si="73"/>
        <v>293779</v>
      </c>
      <c r="I564" s="118">
        <f>단가표!J428</f>
        <v>5718</v>
      </c>
      <c r="J564" s="118">
        <f t="shared" si="74"/>
        <v>5718</v>
      </c>
      <c r="K564" s="118">
        <f t="shared" si="71"/>
        <v>330070</v>
      </c>
      <c r="L564" s="118">
        <f t="shared" si="71"/>
        <v>330070</v>
      </c>
      <c r="M564" s="126">
        <v>330070</v>
      </c>
      <c r="N564" s="119" t="s">
        <v>1146</v>
      </c>
      <c r="O564" s="119" t="s">
        <v>1148</v>
      </c>
      <c r="P564" s="119" t="s">
        <v>535</v>
      </c>
      <c r="Q564" s="119" t="s">
        <v>827</v>
      </c>
      <c r="R564" s="133">
        <f t="shared" si="70"/>
        <v>0</v>
      </c>
    </row>
    <row r="565" spans="1:18" ht="20.100000000000001" customHeight="1">
      <c r="A565" s="117" t="s">
        <v>2386</v>
      </c>
      <c r="B565" s="117" t="s">
        <v>831</v>
      </c>
      <c r="C565" s="126">
        <v>1</v>
      </c>
      <c r="D565" s="117" t="s">
        <v>2340</v>
      </c>
      <c r="E565" s="118">
        <f>단가표!F427</f>
        <v>26101</v>
      </c>
      <c r="F565" s="118">
        <f t="shared" si="72"/>
        <v>26101</v>
      </c>
      <c r="G565" s="118">
        <f>단가표!H427</f>
        <v>256962</v>
      </c>
      <c r="H565" s="118">
        <f t="shared" si="73"/>
        <v>256962</v>
      </c>
      <c r="I565" s="118">
        <f>단가표!J427</f>
        <v>5718</v>
      </c>
      <c r="J565" s="118">
        <f t="shared" si="74"/>
        <v>5718</v>
      </c>
      <c r="K565" s="118">
        <f t="shared" si="71"/>
        <v>288781</v>
      </c>
      <c r="L565" s="118">
        <f t="shared" si="71"/>
        <v>288781</v>
      </c>
      <c r="M565" s="126">
        <v>288781</v>
      </c>
      <c r="N565" s="119" t="s">
        <v>1146</v>
      </c>
      <c r="O565" s="119" t="s">
        <v>1148</v>
      </c>
      <c r="P565" s="119" t="s">
        <v>535</v>
      </c>
      <c r="Q565" s="119" t="s">
        <v>829</v>
      </c>
      <c r="R565" s="133">
        <f t="shared" si="70"/>
        <v>0</v>
      </c>
    </row>
    <row r="566" spans="1:18" ht="20.100000000000001" customHeight="1">
      <c r="A566" s="117" t="s">
        <v>2387</v>
      </c>
      <c r="B566" s="117" t="s">
        <v>759</v>
      </c>
      <c r="C566" s="126">
        <v>1</v>
      </c>
      <c r="D566" s="117" t="s">
        <v>2340</v>
      </c>
      <c r="E566" s="118">
        <f>단가표!F426</f>
        <v>2933</v>
      </c>
      <c r="F566" s="118">
        <f t="shared" si="72"/>
        <v>2933</v>
      </c>
      <c r="G566" s="118">
        <f>단가표!H426</f>
        <v>201277</v>
      </c>
      <c r="H566" s="118">
        <f t="shared" si="73"/>
        <v>201277</v>
      </c>
      <c r="I566" s="118">
        <f>단가표!J426</f>
        <v>5179</v>
      </c>
      <c r="J566" s="118">
        <f t="shared" si="74"/>
        <v>5179</v>
      </c>
      <c r="K566" s="118">
        <f t="shared" si="71"/>
        <v>209389</v>
      </c>
      <c r="L566" s="118">
        <f t="shared" si="71"/>
        <v>209389</v>
      </c>
      <c r="M566" s="126">
        <v>209389</v>
      </c>
      <c r="N566" s="119" t="s">
        <v>1146</v>
      </c>
      <c r="O566" s="119" t="s">
        <v>1148</v>
      </c>
      <c r="P566" s="119" t="s">
        <v>535</v>
      </c>
      <c r="Q566" s="119" t="s">
        <v>832</v>
      </c>
      <c r="R566" s="133">
        <f t="shared" si="70"/>
        <v>0</v>
      </c>
    </row>
    <row r="567" spans="1:18" ht="20.100000000000001" customHeight="1">
      <c r="A567" s="117" t="s">
        <v>2388</v>
      </c>
      <c r="B567" s="117" t="s">
        <v>795</v>
      </c>
      <c r="C567" s="126">
        <v>4</v>
      </c>
      <c r="D567" s="117" t="s">
        <v>2340</v>
      </c>
      <c r="E567" s="118">
        <f>단가표!F425</f>
        <v>2711</v>
      </c>
      <c r="F567" s="118">
        <f t="shared" si="72"/>
        <v>10844</v>
      </c>
      <c r="G567" s="118">
        <f>단가표!H425</f>
        <v>171489</v>
      </c>
      <c r="H567" s="118">
        <f t="shared" si="73"/>
        <v>685956</v>
      </c>
      <c r="I567" s="118">
        <f>단가표!J425</f>
        <v>5179</v>
      </c>
      <c r="J567" s="118">
        <f t="shared" si="74"/>
        <v>20716</v>
      </c>
      <c r="K567" s="118">
        <f t="shared" si="71"/>
        <v>179379</v>
      </c>
      <c r="L567" s="118">
        <f t="shared" si="71"/>
        <v>717516</v>
      </c>
      <c r="M567" s="126">
        <v>179379</v>
      </c>
      <c r="N567" s="119" t="s">
        <v>1146</v>
      </c>
      <c r="O567" s="119" t="s">
        <v>1148</v>
      </c>
      <c r="P567" s="119" t="s">
        <v>535</v>
      </c>
      <c r="Q567" s="119" t="s">
        <v>834</v>
      </c>
      <c r="R567" s="133">
        <f t="shared" si="70"/>
        <v>0</v>
      </c>
    </row>
    <row r="568" spans="1:18" ht="20.100000000000001" customHeight="1">
      <c r="A568" s="117" t="s">
        <v>2389</v>
      </c>
      <c r="B568" s="117" t="s">
        <v>773</v>
      </c>
      <c r="C568" s="126">
        <v>3</v>
      </c>
      <c r="D568" s="117" t="s">
        <v>2340</v>
      </c>
      <c r="E568" s="118">
        <f>단가표!F424</f>
        <v>2508</v>
      </c>
      <c r="F568" s="118">
        <f t="shared" si="72"/>
        <v>7524</v>
      </c>
      <c r="G568" s="118">
        <f>단가표!H424</f>
        <v>129128</v>
      </c>
      <c r="H568" s="118">
        <f t="shared" si="73"/>
        <v>387384</v>
      </c>
      <c r="I568" s="118">
        <f>단가표!J424</f>
        <v>5179</v>
      </c>
      <c r="J568" s="118">
        <f t="shared" si="74"/>
        <v>15537</v>
      </c>
      <c r="K568" s="118">
        <f t="shared" si="71"/>
        <v>136815</v>
      </c>
      <c r="L568" s="118">
        <f t="shared" si="71"/>
        <v>410445</v>
      </c>
      <c r="M568" s="126">
        <v>136815</v>
      </c>
      <c r="N568" s="119" t="s">
        <v>1146</v>
      </c>
      <c r="O568" s="119" t="s">
        <v>1148</v>
      </c>
      <c r="P568" s="119" t="s">
        <v>535</v>
      </c>
      <c r="Q568" s="119" t="s">
        <v>836</v>
      </c>
      <c r="R568" s="133">
        <f t="shared" si="70"/>
        <v>0</v>
      </c>
    </row>
    <row r="569" spans="1:18" ht="20.100000000000001" customHeight="1">
      <c r="A569" s="117" t="s">
        <v>2390</v>
      </c>
      <c r="B569" s="117" t="s">
        <v>776</v>
      </c>
      <c r="C569" s="126">
        <v>1</v>
      </c>
      <c r="D569" s="117" t="s">
        <v>2340</v>
      </c>
      <c r="E569" s="118">
        <f>단가표!F423</f>
        <v>2213</v>
      </c>
      <c r="F569" s="118">
        <f t="shared" si="72"/>
        <v>2213</v>
      </c>
      <c r="G569" s="118">
        <f>단가표!H423</f>
        <v>102528</v>
      </c>
      <c r="H569" s="118">
        <f t="shared" si="73"/>
        <v>102528</v>
      </c>
      <c r="I569" s="118">
        <f>단가표!J423</f>
        <v>5179</v>
      </c>
      <c r="J569" s="118">
        <f t="shared" si="74"/>
        <v>5179</v>
      </c>
      <c r="K569" s="118">
        <f t="shared" si="71"/>
        <v>109920</v>
      </c>
      <c r="L569" s="118">
        <f t="shared" si="71"/>
        <v>109920</v>
      </c>
      <c r="M569" s="126">
        <v>109920</v>
      </c>
      <c r="N569" s="119" t="s">
        <v>1146</v>
      </c>
      <c r="O569" s="119" t="s">
        <v>1148</v>
      </c>
      <c r="P569" s="119" t="s">
        <v>535</v>
      </c>
      <c r="Q569" s="119" t="s">
        <v>838</v>
      </c>
      <c r="R569" s="133">
        <f t="shared" si="70"/>
        <v>0</v>
      </c>
    </row>
    <row r="570" spans="1:18" ht="20.100000000000001" customHeight="1">
      <c r="A570" s="117" t="s">
        <v>2391</v>
      </c>
      <c r="B570" s="117" t="s">
        <v>776</v>
      </c>
      <c r="C570" s="126">
        <v>1</v>
      </c>
      <c r="D570" s="117" t="s">
        <v>2340</v>
      </c>
      <c r="E570" s="118">
        <f>단가표!F433</f>
        <v>2213</v>
      </c>
      <c r="F570" s="118">
        <f t="shared" si="72"/>
        <v>2213</v>
      </c>
      <c r="G570" s="118">
        <f>단가표!H433</f>
        <v>102528</v>
      </c>
      <c r="H570" s="118">
        <f t="shared" si="73"/>
        <v>102528</v>
      </c>
      <c r="I570" s="118">
        <f>단가표!J433</f>
        <v>5179</v>
      </c>
      <c r="J570" s="118">
        <f t="shared" si="74"/>
        <v>5179</v>
      </c>
      <c r="K570" s="118">
        <f t="shared" si="71"/>
        <v>109920</v>
      </c>
      <c r="L570" s="118">
        <f t="shared" si="71"/>
        <v>109920</v>
      </c>
      <c r="M570" s="126">
        <v>109920</v>
      </c>
      <c r="N570" s="119" t="s">
        <v>1146</v>
      </c>
      <c r="O570" s="119" t="s">
        <v>1148</v>
      </c>
      <c r="P570" s="119" t="s">
        <v>535</v>
      </c>
      <c r="Q570" s="119" t="s">
        <v>840</v>
      </c>
      <c r="R570" s="133">
        <f t="shared" si="70"/>
        <v>0</v>
      </c>
    </row>
    <row r="571" spans="1:18" ht="20.100000000000001" customHeight="1">
      <c r="A571" s="117" t="s">
        <v>2392</v>
      </c>
      <c r="B571" s="117" t="s">
        <v>759</v>
      </c>
      <c r="C571" s="126">
        <v>1</v>
      </c>
      <c r="D571" s="117" t="s">
        <v>2340</v>
      </c>
      <c r="E571" s="118">
        <f>단가표!F434</f>
        <v>2933</v>
      </c>
      <c r="F571" s="118">
        <f t="shared" si="72"/>
        <v>2933</v>
      </c>
      <c r="G571" s="118">
        <f>단가표!H434</f>
        <v>201277</v>
      </c>
      <c r="H571" s="118">
        <f t="shared" si="73"/>
        <v>201277</v>
      </c>
      <c r="I571" s="118">
        <f>단가표!J434</f>
        <v>5179</v>
      </c>
      <c r="J571" s="118">
        <f t="shared" si="74"/>
        <v>5179</v>
      </c>
      <c r="K571" s="118">
        <f t="shared" si="71"/>
        <v>209389</v>
      </c>
      <c r="L571" s="118">
        <f t="shared" si="71"/>
        <v>209389</v>
      </c>
      <c r="M571" s="126">
        <v>209389</v>
      </c>
      <c r="N571" s="119" t="s">
        <v>1146</v>
      </c>
      <c r="O571" s="119" t="s">
        <v>1148</v>
      </c>
      <c r="P571" s="119" t="s">
        <v>535</v>
      </c>
      <c r="Q571" s="119" t="s">
        <v>842</v>
      </c>
      <c r="R571" s="133">
        <f t="shared" si="70"/>
        <v>0</v>
      </c>
    </row>
    <row r="572" spans="1:18" ht="20.100000000000001" customHeight="1">
      <c r="A572" s="117" t="s">
        <v>2393</v>
      </c>
      <c r="B572" s="117" t="s">
        <v>822</v>
      </c>
      <c r="C572" s="126">
        <v>1</v>
      </c>
      <c r="D572" s="117" t="s">
        <v>2340</v>
      </c>
      <c r="E572" s="118">
        <f>단가표!F435</f>
        <v>87893</v>
      </c>
      <c r="F572" s="118">
        <f t="shared" si="72"/>
        <v>87893</v>
      </c>
      <c r="G572" s="118">
        <f>단가표!H435</f>
        <v>484457</v>
      </c>
      <c r="H572" s="118">
        <f t="shared" si="73"/>
        <v>484457</v>
      </c>
      <c r="I572" s="118">
        <f>단가표!J435</f>
        <v>9210</v>
      </c>
      <c r="J572" s="118">
        <f t="shared" si="74"/>
        <v>9210</v>
      </c>
      <c r="K572" s="118">
        <f t="shared" si="71"/>
        <v>581560</v>
      </c>
      <c r="L572" s="118">
        <f t="shared" si="71"/>
        <v>581560</v>
      </c>
      <c r="M572" s="126">
        <v>581560</v>
      </c>
      <c r="N572" s="119" t="s">
        <v>1146</v>
      </c>
      <c r="O572" s="119" t="s">
        <v>1148</v>
      </c>
      <c r="P572" s="119" t="s">
        <v>535</v>
      </c>
      <c r="Q572" s="119" t="s">
        <v>844</v>
      </c>
      <c r="R572" s="133">
        <f t="shared" si="70"/>
        <v>0</v>
      </c>
    </row>
    <row r="573" spans="1:18" ht="20.100000000000001" customHeight="1">
      <c r="A573" s="117" t="s">
        <v>2394</v>
      </c>
      <c r="B573" s="117" t="s">
        <v>779</v>
      </c>
      <c r="C573" s="126">
        <v>1</v>
      </c>
      <c r="D573" s="117" t="s">
        <v>2340</v>
      </c>
      <c r="E573" s="118">
        <f>단가표!F436</f>
        <v>134935</v>
      </c>
      <c r="F573" s="118">
        <f t="shared" si="72"/>
        <v>134935</v>
      </c>
      <c r="G573" s="118">
        <f>단가표!H436</f>
        <v>631783</v>
      </c>
      <c r="H573" s="118">
        <f t="shared" si="73"/>
        <v>631783</v>
      </c>
      <c r="I573" s="118">
        <f>단가표!J436</f>
        <v>6538</v>
      </c>
      <c r="J573" s="118">
        <f t="shared" si="74"/>
        <v>6538</v>
      </c>
      <c r="K573" s="118">
        <f t="shared" si="71"/>
        <v>773256</v>
      </c>
      <c r="L573" s="118">
        <f t="shared" si="71"/>
        <v>773256</v>
      </c>
      <c r="M573" s="126">
        <v>773256</v>
      </c>
      <c r="N573" s="119" t="s">
        <v>1146</v>
      </c>
      <c r="O573" s="119" t="s">
        <v>1148</v>
      </c>
      <c r="P573" s="119" t="s">
        <v>535</v>
      </c>
      <c r="Q573" s="119" t="s">
        <v>846</v>
      </c>
      <c r="R573" s="133">
        <f t="shared" si="70"/>
        <v>0</v>
      </c>
    </row>
    <row r="574" spans="1:18" ht="20.100000000000001" customHeight="1">
      <c r="A574" s="117" t="s">
        <v>2395</v>
      </c>
      <c r="B574" s="117" t="s">
        <v>750</v>
      </c>
      <c r="C574" s="126">
        <v>2</v>
      </c>
      <c r="D574" s="117" t="s">
        <v>2340</v>
      </c>
      <c r="E574" s="118">
        <f>단가표!F442</f>
        <v>37002</v>
      </c>
      <c r="F574" s="118">
        <f t="shared" si="72"/>
        <v>74004</v>
      </c>
      <c r="G574" s="118">
        <f>단가표!H442</f>
        <v>334603</v>
      </c>
      <c r="H574" s="118">
        <f t="shared" si="73"/>
        <v>669206</v>
      </c>
      <c r="I574" s="118">
        <f>단가표!J442</f>
        <v>6233</v>
      </c>
      <c r="J574" s="118">
        <f t="shared" si="74"/>
        <v>12466</v>
      </c>
      <c r="K574" s="118">
        <f t="shared" si="71"/>
        <v>377838</v>
      </c>
      <c r="L574" s="118">
        <f t="shared" si="71"/>
        <v>755676</v>
      </c>
      <c r="M574" s="126">
        <v>377838</v>
      </c>
      <c r="N574" s="119" t="s">
        <v>1146</v>
      </c>
      <c r="O574" s="119" t="s">
        <v>1148</v>
      </c>
      <c r="P574" s="119" t="s">
        <v>535</v>
      </c>
      <c r="Q574" s="119" t="s">
        <v>848</v>
      </c>
      <c r="R574" s="133">
        <f t="shared" si="70"/>
        <v>0</v>
      </c>
    </row>
    <row r="575" spans="1:18" ht="20.100000000000001" customHeight="1">
      <c r="A575" s="117" t="s">
        <v>2396</v>
      </c>
      <c r="B575" s="117" t="s">
        <v>753</v>
      </c>
      <c r="C575" s="126">
        <v>1</v>
      </c>
      <c r="D575" s="117" t="s">
        <v>2340</v>
      </c>
      <c r="E575" s="118">
        <f>단가표!F441</f>
        <v>30573</v>
      </c>
      <c r="F575" s="118">
        <f t="shared" si="72"/>
        <v>30573</v>
      </c>
      <c r="G575" s="118">
        <f>단가표!H441</f>
        <v>293779</v>
      </c>
      <c r="H575" s="118">
        <f t="shared" si="73"/>
        <v>293779</v>
      </c>
      <c r="I575" s="118">
        <f>단가표!J441</f>
        <v>5718</v>
      </c>
      <c r="J575" s="118">
        <f t="shared" si="74"/>
        <v>5718</v>
      </c>
      <c r="K575" s="118">
        <f t="shared" si="71"/>
        <v>330070</v>
      </c>
      <c r="L575" s="118">
        <f t="shared" si="71"/>
        <v>330070</v>
      </c>
      <c r="M575" s="126">
        <v>330070</v>
      </c>
      <c r="N575" s="119" t="s">
        <v>1146</v>
      </c>
      <c r="O575" s="119" t="s">
        <v>1148</v>
      </c>
      <c r="P575" s="119" t="s">
        <v>535</v>
      </c>
      <c r="Q575" s="119" t="s">
        <v>850</v>
      </c>
      <c r="R575" s="133">
        <f t="shared" si="70"/>
        <v>0</v>
      </c>
    </row>
    <row r="576" spans="1:18" ht="20.100000000000001" customHeight="1">
      <c r="A576" s="117" t="s">
        <v>2397</v>
      </c>
      <c r="B576" s="117" t="s">
        <v>756</v>
      </c>
      <c r="C576" s="126">
        <v>1</v>
      </c>
      <c r="D576" s="117" t="s">
        <v>2340</v>
      </c>
      <c r="E576" s="118">
        <f>단가표!F440</f>
        <v>24394</v>
      </c>
      <c r="F576" s="118">
        <f t="shared" si="72"/>
        <v>24394</v>
      </c>
      <c r="G576" s="118">
        <f>단가표!H440</f>
        <v>239651</v>
      </c>
      <c r="H576" s="118">
        <f t="shared" si="73"/>
        <v>239651</v>
      </c>
      <c r="I576" s="118">
        <f>단가표!J440</f>
        <v>5718</v>
      </c>
      <c r="J576" s="118">
        <f t="shared" si="74"/>
        <v>5718</v>
      </c>
      <c r="K576" s="118">
        <f t="shared" si="71"/>
        <v>269763</v>
      </c>
      <c r="L576" s="118">
        <f t="shared" si="71"/>
        <v>269763</v>
      </c>
      <c r="M576" s="126">
        <v>269763</v>
      </c>
      <c r="N576" s="119" t="s">
        <v>1146</v>
      </c>
      <c r="O576" s="119" t="s">
        <v>1148</v>
      </c>
      <c r="P576" s="119" t="s">
        <v>535</v>
      </c>
      <c r="Q576" s="119" t="s">
        <v>852</v>
      </c>
      <c r="R576" s="133">
        <f t="shared" si="70"/>
        <v>0</v>
      </c>
    </row>
    <row r="577" spans="1:18" ht="20.100000000000001" customHeight="1">
      <c r="A577" s="117" t="s">
        <v>2398</v>
      </c>
      <c r="B577" s="117" t="s">
        <v>795</v>
      </c>
      <c r="C577" s="126">
        <v>2</v>
      </c>
      <c r="D577" s="117" t="s">
        <v>2340</v>
      </c>
      <c r="E577" s="118">
        <f>단가표!F439</f>
        <v>2711</v>
      </c>
      <c r="F577" s="118">
        <f t="shared" si="72"/>
        <v>5422</v>
      </c>
      <c r="G577" s="118">
        <f>단가표!H439</f>
        <v>171489</v>
      </c>
      <c r="H577" s="118">
        <f t="shared" si="73"/>
        <v>342978</v>
      </c>
      <c r="I577" s="118">
        <f>단가표!J439</f>
        <v>5179</v>
      </c>
      <c r="J577" s="118">
        <f t="shared" si="74"/>
        <v>10358</v>
      </c>
      <c r="K577" s="118">
        <f t="shared" si="71"/>
        <v>179379</v>
      </c>
      <c r="L577" s="118">
        <f t="shared" si="71"/>
        <v>358758</v>
      </c>
      <c r="M577" s="126">
        <v>179379</v>
      </c>
      <c r="N577" s="119" t="s">
        <v>1146</v>
      </c>
      <c r="O577" s="119" t="s">
        <v>1148</v>
      </c>
      <c r="P577" s="119" t="s">
        <v>535</v>
      </c>
      <c r="Q577" s="119" t="s">
        <v>854</v>
      </c>
      <c r="R577" s="133">
        <f t="shared" si="70"/>
        <v>0</v>
      </c>
    </row>
    <row r="578" spans="1:18" ht="20.100000000000001" customHeight="1">
      <c r="A578" s="117" t="s">
        <v>2399</v>
      </c>
      <c r="B578" s="117" t="s">
        <v>776</v>
      </c>
      <c r="C578" s="126">
        <v>3</v>
      </c>
      <c r="D578" s="117" t="s">
        <v>2340</v>
      </c>
      <c r="E578" s="118">
        <f>단가표!F438</f>
        <v>2213</v>
      </c>
      <c r="F578" s="118">
        <f t="shared" ref="F578:F609" si="75">IF(ISERROR(TRUNC($C578*E578)),,(TRUNC($C578*E578)))</f>
        <v>6639</v>
      </c>
      <c r="G578" s="118">
        <f>단가표!H438</f>
        <v>102528</v>
      </c>
      <c r="H578" s="118">
        <f t="shared" ref="H578:H609" si="76">IF(ISERROR(TRUNC($C578*G578)),,(TRUNC($C578*G578)))</f>
        <v>307584</v>
      </c>
      <c r="I578" s="118">
        <f>단가표!J438</f>
        <v>5179</v>
      </c>
      <c r="J578" s="118">
        <f t="shared" ref="J578:J609" si="77">IF(ISERROR(TRUNC($C578*I578)),,(TRUNC($C578*I578)))</f>
        <v>15537</v>
      </c>
      <c r="K578" s="118">
        <f t="shared" si="71"/>
        <v>109920</v>
      </c>
      <c r="L578" s="118">
        <f t="shared" si="71"/>
        <v>329760</v>
      </c>
      <c r="M578" s="126">
        <v>109920</v>
      </c>
      <c r="N578" s="119" t="s">
        <v>1146</v>
      </c>
      <c r="O578" s="119" t="s">
        <v>1148</v>
      </c>
      <c r="P578" s="119" t="s">
        <v>535</v>
      </c>
      <c r="Q578" s="119" t="s">
        <v>856</v>
      </c>
      <c r="R578" s="133">
        <f t="shared" si="70"/>
        <v>0</v>
      </c>
    </row>
    <row r="579" spans="1:18" ht="20.100000000000001" customHeight="1">
      <c r="A579" s="117" t="s">
        <v>2400</v>
      </c>
      <c r="B579" s="117" t="s">
        <v>860</v>
      </c>
      <c r="C579" s="126">
        <v>1</v>
      </c>
      <c r="D579" s="117" t="s">
        <v>2340</v>
      </c>
      <c r="E579" s="118">
        <f>단가표!F437</f>
        <v>2157</v>
      </c>
      <c r="F579" s="118">
        <f t="shared" si="75"/>
        <v>2157</v>
      </c>
      <c r="G579" s="118">
        <f>단가표!H437</f>
        <v>74114</v>
      </c>
      <c r="H579" s="118">
        <f t="shared" si="76"/>
        <v>74114</v>
      </c>
      <c r="I579" s="118">
        <f>단가표!J437</f>
        <v>5179</v>
      </c>
      <c r="J579" s="118">
        <f t="shared" si="77"/>
        <v>5179</v>
      </c>
      <c r="K579" s="118">
        <f t="shared" si="71"/>
        <v>81450</v>
      </c>
      <c r="L579" s="118">
        <f t="shared" si="71"/>
        <v>81450</v>
      </c>
      <c r="M579" s="126">
        <v>81450</v>
      </c>
      <c r="N579" s="119" t="s">
        <v>1146</v>
      </c>
      <c r="O579" s="119" t="s">
        <v>1148</v>
      </c>
      <c r="P579" s="119" t="s">
        <v>535</v>
      </c>
      <c r="Q579" s="119" t="s">
        <v>858</v>
      </c>
      <c r="R579" s="133">
        <f t="shared" ref="R579:R642" si="78">M579-K579</f>
        <v>0</v>
      </c>
    </row>
    <row r="580" spans="1:18" ht="20.100000000000001" customHeight="1">
      <c r="A580" s="117" t="s">
        <v>2401</v>
      </c>
      <c r="B580" s="117" t="s">
        <v>806</v>
      </c>
      <c r="C580" s="126">
        <v>1</v>
      </c>
      <c r="D580" s="117" t="s">
        <v>2340</v>
      </c>
      <c r="E580" s="118">
        <f>단가표!F447</f>
        <v>147452</v>
      </c>
      <c r="F580" s="118">
        <f t="shared" si="75"/>
        <v>147452</v>
      </c>
      <c r="G580" s="118">
        <f>단가표!H447</f>
        <v>681521</v>
      </c>
      <c r="H580" s="118">
        <f t="shared" si="76"/>
        <v>681521</v>
      </c>
      <c r="I580" s="118">
        <f>단가표!J447</f>
        <v>6702</v>
      </c>
      <c r="J580" s="118">
        <f t="shared" si="77"/>
        <v>6702</v>
      </c>
      <c r="K580" s="118">
        <f t="shared" ref="K580:L643" si="79">SUM(E580,G580,I580)</f>
        <v>835675</v>
      </c>
      <c r="L580" s="118">
        <f t="shared" si="79"/>
        <v>835675</v>
      </c>
      <c r="M580" s="126">
        <v>835675</v>
      </c>
      <c r="N580" s="119" t="s">
        <v>1146</v>
      </c>
      <c r="O580" s="119" t="s">
        <v>1148</v>
      </c>
      <c r="P580" s="119" t="s">
        <v>535</v>
      </c>
      <c r="Q580" s="119" t="s">
        <v>861</v>
      </c>
      <c r="R580" s="133">
        <f t="shared" si="78"/>
        <v>0</v>
      </c>
    </row>
    <row r="581" spans="1:18" ht="20.100000000000001" customHeight="1">
      <c r="A581" s="117" t="s">
        <v>2402</v>
      </c>
      <c r="B581" s="117" t="s">
        <v>744</v>
      </c>
      <c r="C581" s="126">
        <v>1</v>
      </c>
      <c r="D581" s="117" t="s">
        <v>2340</v>
      </c>
      <c r="E581" s="118">
        <f>단가표!F446</f>
        <v>110406</v>
      </c>
      <c r="F581" s="118">
        <f t="shared" si="75"/>
        <v>110406</v>
      </c>
      <c r="G581" s="118">
        <f>단가표!H446</f>
        <v>543727</v>
      </c>
      <c r="H581" s="118">
        <f t="shared" si="76"/>
        <v>543727</v>
      </c>
      <c r="I581" s="118">
        <f>단가표!J446</f>
        <v>6538</v>
      </c>
      <c r="J581" s="118">
        <f t="shared" si="77"/>
        <v>6538</v>
      </c>
      <c r="K581" s="118">
        <f t="shared" si="79"/>
        <v>660671</v>
      </c>
      <c r="L581" s="118">
        <f t="shared" si="79"/>
        <v>660671</v>
      </c>
      <c r="M581" s="126">
        <v>660671</v>
      </c>
      <c r="N581" s="119" t="s">
        <v>1146</v>
      </c>
      <c r="O581" s="119" t="s">
        <v>1148</v>
      </c>
      <c r="P581" s="119" t="s">
        <v>535</v>
      </c>
      <c r="Q581" s="119" t="s">
        <v>863</v>
      </c>
      <c r="R581" s="133">
        <f t="shared" si="78"/>
        <v>0</v>
      </c>
    </row>
    <row r="582" spans="1:18" ht="20.100000000000001" customHeight="1">
      <c r="A582" s="117" t="s">
        <v>2403</v>
      </c>
      <c r="B582" s="117" t="s">
        <v>747</v>
      </c>
      <c r="C582" s="126">
        <v>1</v>
      </c>
      <c r="D582" s="117" t="s">
        <v>2340</v>
      </c>
      <c r="E582" s="118">
        <f>단가표!F445</f>
        <v>50542</v>
      </c>
      <c r="F582" s="118">
        <f t="shared" si="75"/>
        <v>50542</v>
      </c>
      <c r="G582" s="118">
        <f>단가표!H445</f>
        <v>431026</v>
      </c>
      <c r="H582" s="118">
        <f t="shared" si="76"/>
        <v>431026</v>
      </c>
      <c r="I582" s="118">
        <f>단가표!J445</f>
        <v>6233</v>
      </c>
      <c r="J582" s="118">
        <f t="shared" si="77"/>
        <v>6233</v>
      </c>
      <c r="K582" s="118">
        <f t="shared" si="79"/>
        <v>487801</v>
      </c>
      <c r="L582" s="118">
        <f t="shared" si="79"/>
        <v>487801</v>
      </c>
      <c r="M582" s="126">
        <v>487801</v>
      </c>
      <c r="N582" s="119" t="s">
        <v>1146</v>
      </c>
      <c r="O582" s="119" t="s">
        <v>1148</v>
      </c>
      <c r="P582" s="119" t="s">
        <v>535</v>
      </c>
      <c r="Q582" s="119" t="s">
        <v>865</v>
      </c>
      <c r="R582" s="133">
        <f t="shared" si="78"/>
        <v>0</v>
      </c>
    </row>
    <row r="583" spans="1:18" ht="20.100000000000001" customHeight="1">
      <c r="A583" s="117" t="s">
        <v>2404</v>
      </c>
      <c r="B583" s="117" t="s">
        <v>750</v>
      </c>
      <c r="C583" s="126">
        <v>1</v>
      </c>
      <c r="D583" s="117" t="s">
        <v>2340</v>
      </c>
      <c r="E583" s="118">
        <f>단가표!F444</f>
        <v>37002</v>
      </c>
      <c r="F583" s="118">
        <f t="shared" si="75"/>
        <v>37002</v>
      </c>
      <c r="G583" s="118">
        <f>단가표!H444</f>
        <v>334603</v>
      </c>
      <c r="H583" s="118">
        <f t="shared" si="76"/>
        <v>334603</v>
      </c>
      <c r="I583" s="118">
        <f>단가표!J444</f>
        <v>6233</v>
      </c>
      <c r="J583" s="118">
        <f t="shared" si="77"/>
        <v>6233</v>
      </c>
      <c r="K583" s="118">
        <f t="shared" si="79"/>
        <v>377838</v>
      </c>
      <c r="L583" s="118">
        <f t="shared" si="79"/>
        <v>377838</v>
      </c>
      <c r="M583" s="126">
        <v>377838</v>
      </c>
      <c r="N583" s="119" t="s">
        <v>1146</v>
      </c>
      <c r="O583" s="119" t="s">
        <v>1148</v>
      </c>
      <c r="P583" s="119" t="s">
        <v>535</v>
      </c>
      <c r="Q583" s="119" t="s">
        <v>867</v>
      </c>
      <c r="R583" s="133">
        <f t="shared" si="78"/>
        <v>0</v>
      </c>
    </row>
    <row r="584" spans="1:18" ht="20.100000000000001" customHeight="1">
      <c r="A584" s="117" t="s">
        <v>2405</v>
      </c>
      <c r="B584" s="117" t="s">
        <v>831</v>
      </c>
      <c r="C584" s="126">
        <v>1</v>
      </c>
      <c r="D584" s="117" t="s">
        <v>2340</v>
      </c>
      <c r="E584" s="118">
        <f>단가표!F443</f>
        <v>26101</v>
      </c>
      <c r="F584" s="118">
        <f t="shared" si="75"/>
        <v>26101</v>
      </c>
      <c r="G584" s="118">
        <f>단가표!H443</f>
        <v>256962</v>
      </c>
      <c r="H584" s="118">
        <f t="shared" si="76"/>
        <v>256962</v>
      </c>
      <c r="I584" s="118">
        <f>단가표!J443</f>
        <v>5718</v>
      </c>
      <c r="J584" s="118">
        <f t="shared" si="77"/>
        <v>5718</v>
      </c>
      <c r="K584" s="118">
        <f t="shared" si="79"/>
        <v>288781</v>
      </c>
      <c r="L584" s="118">
        <f t="shared" si="79"/>
        <v>288781</v>
      </c>
      <c r="M584" s="126">
        <v>288781</v>
      </c>
      <c r="N584" s="119" t="s">
        <v>1146</v>
      </c>
      <c r="O584" s="119" t="s">
        <v>1148</v>
      </c>
      <c r="P584" s="119" t="s">
        <v>535</v>
      </c>
      <c r="Q584" s="119" t="s">
        <v>869</v>
      </c>
      <c r="R584" s="133">
        <f t="shared" si="78"/>
        <v>0</v>
      </c>
    </row>
    <row r="585" spans="1:18" ht="20.100000000000001" customHeight="1">
      <c r="A585" s="117" t="s">
        <v>2406</v>
      </c>
      <c r="B585" s="117" t="s">
        <v>783</v>
      </c>
      <c r="C585" s="126">
        <v>1</v>
      </c>
      <c r="D585" s="117" t="s">
        <v>2340</v>
      </c>
      <c r="E585" s="118">
        <f>단가표!F451</f>
        <v>174649</v>
      </c>
      <c r="F585" s="118">
        <f t="shared" si="75"/>
        <v>174649</v>
      </c>
      <c r="G585" s="118">
        <f>단가표!H451</f>
        <v>762691</v>
      </c>
      <c r="H585" s="118">
        <f t="shared" si="76"/>
        <v>762691</v>
      </c>
      <c r="I585" s="118">
        <f>단가표!J451</f>
        <v>7288</v>
      </c>
      <c r="J585" s="118">
        <f t="shared" si="77"/>
        <v>7288</v>
      </c>
      <c r="K585" s="118">
        <f t="shared" si="79"/>
        <v>944628</v>
      </c>
      <c r="L585" s="118">
        <f t="shared" si="79"/>
        <v>944628</v>
      </c>
      <c r="M585" s="126">
        <v>944628</v>
      </c>
      <c r="N585" s="119" t="s">
        <v>1146</v>
      </c>
      <c r="O585" s="119" t="s">
        <v>1148</v>
      </c>
      <c r="P585" s="119" t="s">
        <v>535</v>
      </c>
      <c r="Q585" s="119" t="s">
        <v>871</v>
      </c>
      <c r="R585" s="133">
        <f t="shared" si="78"/>
        <v>0</v>
      </c>
    </row>
    <row r="586" spans="1:18" ht="20.100000000000001" customHeight="1">
      <c r="A586" s="117" t="s">
        <v>2407</v>
      </c>
      <c r="B586" s="117" t="s">
        <v>822</v>
      </c>
      <c r="C586" s="126">
        <v>1</v>
      </c>
      <c r="D586" s="117" t="s">
        <v>2340</v>
      </c>
      <c r="E586" s="118">
        <f>단가표!F450</f>
        <v>87893</v>
      </c>
      <c r="F586" s="118">
        <f t="shared" si="75"/>
        <v>87893</v>
      </c>
      <c r="G586" s="118">
        <f>단가표!H450</f>
        <v>484457</v>
      </c>
      <c r="H586" s="118">
        <f t="shared" si="76"/>
        <v>484457</v>
      </c>
      <c r="I586" s="118">
        <f>단가표!J450</f>
        <v>9210</v>
      </c>
      <c r="J586" s="118">
        <f t="shared" si="77"/>
        <v>9210</v>
      </c>
      <c r="K586" s="118">
        <f t="shared" si="79"/>
        <v>581560</v>
      </c>
      <c r="L586" s="118">
        <f t="shared" si="79"/>
        <v>581560</v>
      </c>
      <c r="M586" s="126">
        <v>581560</v>
      </c>
      <c r="N586" s="119" t="s">
        <v>1146</v>
      </c>
      <c r="O586" s="119" t="s">
        <v>1148</v>
      </c>
      <c r="P586" s="119" t="s">
        <v>535</v>
      </c>
      <c r="Q586" s="119" t="s">
        <v>873</v>
      </c>
      <c r="R586" s="133">
        <f t="shared" si="78"/>
        <v>0</v>
      </c>
    </row>
    <row r="587" spans="1:18" ht="20.100000000000001" customHeight="1">
      <c r="A587" s="117" t="s">
        <v>2408</v>
      </c>
      <c r="B587" s="117" t="s">
        <v>753</v>
      </c>
      <c r="C587" s="126">
        <v>1</v>
      </c>
      <c r="D587" s="117" t="s">
        <v>2340</v>
      </c>
      <c r="E587" s="118">
        <f>단가표!F449</f>
        <v>30573</v>
      </c>
      <c r="F587" s="118">
        <f t="shared" si="75"/>
        <v>30573</v>
      </c>
      <c r="G587" s="118">
        <f>단가표!H449</f>
        <v>293779</v>
      </c>
      <c r="H587" s="118">
        <f t="shared" si="76"/>
        <v>293779</v>
      </c>
      <c r="I587" s="118">
        <f>단가표!J449</f>
        <v>5718</v>
      </c>
      <c r="J587" s="118">
        <f t="shared" si="77"/>
        <v>5718</v>
      </c>
      <c r="K587" s="118">
        <f t="shared" si="79"/>
        <v>330070</v>
      </c>
      <c r="L587" s="118">
        <f t="shared" si="79"/>
        <v>330070</v>
      </c>
      <c r="M587" s="126">
        <v>330070</v>
      </c>
      <c r="N587" s="119" t="s">
        <v>1146</v>
      </c>
      <c r="O587" s="119" t="s">
        <v>1148</v>
      </c>
      <c r="P587" s="119" t="s">
        <v>535</v>
      </c>
      <c r="Q587" s="119" t="s">
        <v>875</v>
      </c>
      <c r="R587" s="133">
        <f t="shared" si="78"/>
        <v>0</v>
      </c>
    </row>
    <row r="588" spans="1:18" ht="20.100000000000001" customHeight="1">
      <c r="A588" s="117" t="s">
        <v>2409</v>
      </c>
      <c r="B588" s="117" t="s">
        <v>759</v>
      </c>
      <c r="C588" s="126">
        <v>1</v>
      </c>
      <c r="D588" s="117" t="s">
        <v>2340</v>
      </c>
      <c r="E588" s="118">
        <f>단가표!F448</f>
        <v>2933</v>
      </c>
      <c r="F588" s="118">
        <f t="shared" si="75"/>
        <v>2933</v>
      </c>
      <c r="G588" s="118">
        <f>단가표!H448</f>
        <v>201277</v>
      </c>
      <c r="H588" s="118">
        <f t="shared" si="76"/>
        <v>201277</v>
      </c>
      <c r="I588" s="118">
        <f>단가표!J448</f>
        <v>5179</v>
      </c>
      <c r="J588" s="118">
        <f t="shared" si="77"/>
        <v>5179</v>
      </c>
      <c r="K588" s="118">
        <f t="shared" si="79"/>
        <v>209389</v>
      </c>
      <c r="L588" s="118">
        <f t="shared" si="79"/>
        <v>209389</v>
      </c>
      <c r="M588" s="126">
        <v>209389</v>
      </c>
      <c r="N588" s="119" t="s">
        <v>1146</v>
      </c>
      <c r="O588" s="119" t="s">
        <v>1148</v>
      </c>
      <c r="P588" s="119" t="s">
        <v>535</v>
      </c>
      <c r="Q588" s="119" t="s">
        <v>877</v>
      </c>
      <c r="R588" s="133">
        <f t="shared" si="78"/>
        <v>0</v>
      </c>
    </row>
    <row r="589" spans="1:18" ht="20.100000000000001" customHeight="1">
      <c r="A589" s="117" t="s">
        <v>2410</v>
      </c>
      <c r="B589" s="117" t="s">
        <v>812</v>
      </c>
      <c r="C589" s="126">
        <v>1</v>
      </c>
      <c r="D589" s="117" t="s">
        <v>2340</v>
      </c>
      <c r="E589" s="118">
        <f>단가표!F456</f>
        <v>120985</v>
      </c>
      <c r="F589" s="118">
        <f t="shared" si="75"/>
        <v>120985</v>
      </c>
      <c r="G589" s="118">
        <f>단가표!H456</f>
        <v>595299</v>
      </c>
      <c r="H589" s="118">
        <f t="shared" si="76"/>
        <v>595299</v>
      </c>
      <c r="I589" s="118">
        <f>단가표!J456</f>
        <v>6538</v>
      </c>
      <c r="J589" s="118">
        <f t="shared" si="77"/>
        <v>6538</v>
      </c>
      <c r="K589" s="118">
        <f t="shared" si="79"/>
        <v>722822</v>
      </c>
      <c r="L589" s="118">
        <f t="shared" si="79"/>
        <v>722822</v>
      </c>
      <c r="M589" s="126">
        <v>722822</v>
      </c>
      <c r="N589" s="119" t="s">
        <v>1146</v>
      </c>
      <c r="O589" s="119" t="s">
        <v>1148</v>
      </c>
      <c r="P589" s="119" t="s">
        <v>535</v>
      </c>
      <c r="Q589" s="119" t="s">
        <v>879</v>
      </c>
      <c r="R589" s="133">
        <f t="shared" si="78"/>
        <v>0</v>
      </c>
    </row>
    <row r="590" spans="1:18" ht="20.100000000000001" customHeight="1">
      <c r="A590" s="117" t="s">
        <v>2411</v>
      </c>
      <c r="B590" s="117" t="s">
        <v>744</v>
      </c>
      <c r="C590" s="126">
        <v>2</v>
      </c>
      <c r="D590" s="117" t="s">
        <v>2340</v>
      </c>
      <c r="E590" s="118">
        <f>단가표!F455</f>
        <v>110406</v>
      </c>
      <c r="F590" s="118">
        <f t="shared" si="75"/>
        <v>220812</v>
      </c>
      <c r="G590" s="118">
        <f>단가표!H455</f>
        <v>543727</v>
      </c>
      <c r="H590" s="118">
        <f t="shared" si="76"/>
        <v>1087454</v>
      </c>
      <c r="I590" s="118">
        <f>단가표!J455</f>
        <v>6538</v>
      </c>
      <c r="J590" s="118">
        <f t="shared" si="77"/>
        <v>13076</v>
      </c>
      <c r="K590" s="118">
        <f t="shared" si="79"/>
        <v>660671</v>
      </c>
      <c r="L590" s="118">
        <f t="shared" si="79"/>
        <v>1321342</v>
      </c>
      <c r="M590" s="126">
        <v>660671</v>
      </c>
      <c r="N590" s="119" t="s">
        <v>1146</v>
      </c>
      <c r="O590" s="119" t="s">
        <v>1148</v>
      </c>
      <c r="P590" s="119" t="s">
        <v>535</v>
      </c>
      <c r="Q590" s="119" t="s">
        <v>881</v>
      </c>
      <c r="R590" s="133">
        <f t="shared" si="78"/>
        <v>0</v>
      </c>
    </row>
    <row r="591" spans="1:18" ht="20.100000000000001" customHeight="1">
      <c r="A591" s="117" t="s">
        <v>2412</v>
      </c>
      <c r="B591" s="117" t="s">
        <v>747</v>
      </c>
      <c r="C591" s="126">
        <v>3</v>
      </c>
      <c r="D591" s="117" t="s">
        <v>2340</v>
      </c>
      <c r="E591" s="118">
        <f>단가표!F454</f>
        <v>50542</v>
      </c>
      <c r="F591" s="118">
        <f t="shared" si="75"/>
        <v>151626</v>
      </c>
      <c r="G591" s="118">
        <f>단가표!H454</f>
        <v>431026</v>
      </c>
      <c r="H591" s="118">
        <f t="shared" si="76"/>
        <v>1293078</v>
      </c>
      <c r="I591" s="118">
        <f>단가표!J454</f>
        <v>6233</v>
      </c>
      <c r="J591" s="118">
        <f t="shared" si="77"/>
        <v>18699</v>
      </c>
      <c r="K591" s="118">
        <f t="shared" si="79"/>
        <v>487801</v>
      </c>
      <c r="L591" s="118">
        <f t="shared" si="79"/>
        <v>1463403</v>
      </c>
      <c r="M591" s="126">
        <v>487801</v>
      </c>
      <c r="N591" s="119" t="s">
        <v>1146</v>
      </c>
      <c r="O591" s="119" t="s">
        <v>1148</v>
      </c>
      <c r="P591" s="119" t="s">
        <v>535</v>
      </c>
      <c r="Q591" s="119" t="s">
        <v>883</v>
      </c>
      <c r="R591" s="133">
        <f t="shared" si="78"/>
        <v>0</v>
      </c>
    </row>
    <row r="592" spans="1:18" ht="20.100000000000001" customHeight="1">
      <c r="A592" s="117" t="s">
        <v>2413</v>
      </c>
      <c r="B592" s="117" t="s">
        <v>762</v>
      </c>
      <c r="C592" s="126">
        <v>1</v>
      </c>
      <c r="D592" s="117" t="s">
        <v>2340</v>
      </c>
      <c r="E592" s="118">
        <f>단가표!F453</f>
        <v>44372</v>
      </c>
      <c r="F592" s="118">
        <f t="shared" si="75"/>
        <v>44372</v>
      </c>
      <c r="G592" s="118">
        <f>단가표!H453</f>
        <v>387938</v>
      </c>
      <c r="H592" s="118">
        <f t="shared" si="76"/>
        <v>387938</v>
      </c>
      <c r="I592" s="118">
        <f>단가표!J453</f>
        <v>6538</v>
      </c>
      <c r="J592" s="118">
        <f t="shared" si="77"/>
        <v>6538</v>
      </c>
      <c r="K592" s="118">
        <f t="shared" si="79"/>
        <v>438848</v>
      </c>
      <c r="L592" s="118">
        <f t="shared" si="79"/>
        <v>438848</v>
      </c>
      <c r="M592" s="126">
        <v>438848</v>
      </c>
      <c r="N592" s="119" t="s">
        <v>1146</v>
      </c>
      <c r="O592" s="119" t="s">
        <v>1148</v>
      </c>
      <c r="P592" s="119" t="s">
        <v>535</v>
      </c>
      <c r="Q592" s="119" t="s">
        <v>885</v>
      </c>
      <c r="R592" s="133">
        <f t="shared" si="78"/>
        <v>0</v>
      </c>
    </row>
    <row r="593" spans="1:18" ht="20.100000000000001" customHeight="1">
      <c r="A593" s="117" t="s">
        <v>2414</v>
      </c>
      <c r="B593" s="117" t="s">
        <v>753</v>
      </c>
      <c r="C593" s="126">
        <v>4</v>
      </c>
      <c r="D593" s="117" t="s">
        <v>2340</v>
      </c>
      <c r="E593" s="118">
        <f>단가표!F452</f>
        <v>30573</v>
      </c>
      <c r="F593" s="118">
        <f t="shared" si="75"/>
        <v>122292</v>
      </c>
      <c r="G593" s="118">
        <f>단가표!H452</f>
        <v>293779</v>
      </c>
      <c r="H593" s="118">
        <f t="shared" si="76"/>
        <v>1175116</v>
      </c>
      <c r="I593" s="118">
        <f>단가표!J452</f>
        <v>5718</v>
      </c>
      <c r="J593" s="118">
        <f t="shared" si="77"/>
        <v>22872</v>
      </c>
      <c r="K593" s="118">
        <f t="shared" si="79"/>
        <v>330070</v>
      </c>
      <c r="L593" s="118">
        <f t="shared" si="79"/>
        <v>1320280</v>
      </c>
      <c r="M593" s="126">
        <v>330070</v>
      </c>
      <c r="N593" s="119" t="s">
        <v>1146</v>
      </c>
      <c r="O593" s="119" t="s">
        <v>1148</v>
      </c>
      <c r="P593" s="119" t="s">
        <v>535</v>
      </c>
      <c r="Q593" s="119" t="s">
        <v>887</v>
      </c>
      <c r="R593" s="133">
        <f t="shared" si="78"/>
        <v>0</v>
      </c>
    </row>
    <row r="594" spans="1:18" ht="20.100000000000001" customHeight="1">
      <c r="A594" s="117" t="s">
        <v>2415</v>
      </c>
      <c r="B594" s="117" t="s">
        <v>812</v>
      </c>
      <c r="C594" s="126">
        <v>3</v>
      </c>
      <c r="D594" s="117" t="s">
        <v>2340</v>
      </c>
      <c r="E594" s="118">
        <f>단가표!F459</f>
        <v>120985</v>
      </c>
      <c r="F594" s="118">
        <f t="shared" si="75"/>
        <v>362955</v>
      </c>
      <c r="G594" s="118">
        <f>단가표!H459</f>
        <v>595299</v>
      </c>
      <c r="H594" s="118">
        <f t="shared" si="76"/>
        <v>1785897</v>
      </c>
      <c r="I594" s="118">
        <f>단가표!J459</f>
        <v>6538</v>
      </c>
      <c r="J594" s="118">
        <f t="shared" si="77"/>
        <v>19614</v>
      </c>
      <c r="K594" s="118">
        <f t="shared" si="79"/>
        <v>722822</v>
      </c>
      <c r="L594" s="118">
        <f t="shared" si="79"/>
        <v>2168466</v>
      </c>
      <c r="M594" s="126">
        <v>722822</v>
      </c>
      <c r="N594" s="119" t="s">
        <v>1146</v>
      </c>
      <c r="O594" s="119" t="s">
        <v>1148</v>
      </c>
      <c r="P594" s="119" t="s">
        <v>535</v>
      </c>
      <c r="Q594" s="119" t="s">
        <v>889</v>
      </c>
      <c r="R594" s="133">
        <f t="shared" si="78"/>
        <v>0</v>
      </c>
    </row>
    <row r="595" spans="1:18" ht="20.100000000000001" customHeight="1">
      <c r="A595" s="117" t="s">
        <v>2416</v>
      </c>
      <c r="B595" s="117" t="s">
        <v>744</v>
      </c>
      <c r="C595" s="126">
        <v>2</v>
      </c>
      <c r="D595" s="117" t="s">
        <v>2340</v>
      </c>
      <c r="E595" s="118">
        <f>단가표!F458</f>
        <v>110406</v>
      </c>
      <c r="F595" s="118">
        <f t="shared" si="75"/>
        <v>220812</v>
      </c>
      <c r="G595" s="118">
        <f>단가표!H458</f>
        <v>543727</v>
      </c>
      <c r="H595" s="118">
        <f t="shared" si="76"/>
        <v>1087454</v>
      </c>
      <c r="I595" s="118">
        <f>단가표!J458</f>
        <v>6538</v>
      </c>
      <c r="J595" s="118">
        <f t="shared" si="77"/>
        <v>13076</v>
      </c>
      <c r="K595" s="118">
        <f t="shared" si="79"/>
        <v>660671</v>
      </c>
      <c r="L595" s="118">
        <f t="shared" si="79"/>
        <v>1321342</v>
      </c>
      <c r="M595" s="126">
        <v>660671</v>
      </c>
      <c r="N595" s="119" t="s">
        <v>1146</v>
      </c>
      <c r="O595" s="119" t="s">
        <v>1148</v>
      </c>
      <c r="P595" s="119" t="s">
        <v>535</v>
      </c>
      <c r="Q595" s="119" t="s">
        <v>891</v>
      </c>
      <c r="R595" s="133">
        <f t="shared" si="78"/>
        <v>0</v>
      </c>
    </row>
    <row r="596" spans="1:18" ht="20.100000000000001" customHeight="1">
      <c r="A596" s="117" t="s">
        <v>2417</v>
      </c>
      <c r="B596" s="117" t="s">
        <v>817</v>
      </c>
      <c r="C596" s="126">
        <v>1</v>
      </c>
      <c r="D596" s="117" t="s">
        <v>2340</v>
      </c>
      <c r="E596" s="118">
        <f>단가표!F457</f>
        <v>96947</v>
      </c>
      <c r="F596" s="118">
        <f t="shared" si="75"/>
        <v>96947</v>
      </c>
      <c r="G596" s="118">
        <f>단가표!H457</f>
        <v>528210</v>
      </c>
      <c r="H596" s="118">
        <f t="shared" si="76"/>
        <v>528210</v>
      </c>
      <c r="I596" s="118">
        <f>단가표!J457</f>
        <v>7077</v>
      </c>
      <c r="J596" s="118">
        <f t="shared" si="77"/>
        <v>7077</v>
      </c>
      <c r="K596" s="118">
        <f t="shared" si="79"/>
        <v>632234</v>
      </c>
      <c r="L596" s="118">
        <f t="shared" si="79"/>
        <v>632234</v>
      </c>
      <c r="M596" s="126">
        <v>632234</v>
      </c>
      <c r="N596" s="119" t="s">
        <v>1146</v>
      </c>
      <c r="O596" s="119" t="s">
        <v>1148</v>
      </c>
      <c r="P596" s="119" t="s">
        <v>535</v>
      </c>
      <c r="Q596" s="119" t="s">
        <v>893</v>
      </c>
      <c r="R596" s="133">
        <f t="shared" si="78"/>
        <v>0</v>
      </c>
    </row>
    <row r="597" spans="1:18" ht="20.100000000000001" customHeight="1">
      <c r="A597" s="117" t="s">
        <v>1247</v>
      </c>
      <c r="B597" s="117" t="s">
        <v>2418</v>
      </c>
      <c r="C597" s="126">
        <v>0</v>
      </c>
      <c r="D597" s="117" t="s">
        <v>1429</v>
      </c>
      <c r="E597" s="118">
        <f>단가표!F30</f>
        <v>0</v>
      </c>
      <c r="F597" s="118">
        <f t="shared" si="75"/>
        <v>0</v>
      </c>
      <c r="G597" s="118">
        <f>단가표!H30</f>
        <v>0</v>
      </c>
      <c r="H597" s="118">
        <f t="shared" si="76"/>
        <v>0</v>
      </c>
      <c r="I597" s="118">
        <f>단가표!J30</f>
        <v>0</v>
      </c>
      <c r="J597" s="118">
        <f t="shared" si="77"/>
        <v>0</v>
      </c>
      <c r="K597" s="118">
        <f t="shared" si="79"/>
        <v>0</v>
      </c>
      <c r="L597" s="118">
        <f t="shared" si="79"/>
        <v>0</v>
      </c>
      <c r="M597" s="126">
        <v>0</v>
      </c>
      <c r="N597" s="119" t="s">
        <v>1146</v>
      </c>
      <c r="O597" s="119" t="s">
        <v>1148</v>
      </c>
      <c r="P597" s="119" t="s">
        <v>535</v>
      </c>
      <c r="Q597" s="119" t="s">
        <v>895</v>
      </c>
      <c r="R597" s="133">
        <f t="shared" si="78"/>
        <v>0</v>
      </c>
    </row>
    <row r="598" spans="1:18" ht="20.100000000000001" customHeight="1">
      <c r="A598" s="117" t="s">
        <v>2419</v>
      </c>
      <c r="B598" s="117" t="s">
        <v>899</v>
      </c>
      <c r="C598" s="126">
        <v>1</v>
      </c>
      <c r="D598" s="117" t="s">
        <v>2340</v>
      </c>
      <c r="E598" s="118">
        <f>단가표!F460</f>
        <v>344905</v>
      </c>
      <c r="F598" s="118">
        <f t="shared" si="75"/>
        <v>344905</v>
      </c>
      <c r="G598" s="118">
        <f>단가표!H460</f>
        <v>1259471</v>
      </c>
      <c r="H598" s="118">
        <f t="shared" si="76"/>
        <v>1259471</v>
      </c>
      <c r="I598" s="118">
        <f>단가표!J460</f>
        <v>37158</v>
      </c>
      <c r="J598" s="118">
        <f t="shared" si="77"/>
        <v>37158</v>
      </c>
      <c r="K598" s="118">
        <f t="shared" si="79"/>
        <v>1641534</v>
      </c>
      <c r="L598" s="118">
        <f t="shared" si="79"/>
        <v>1641534</v>
      </c>
      <c r="M598" s="126">
        <v>1641534</v>
      </c>
      <c r="N598" s="119" t="s">
        <v>1146</v>
      </c>
      <c r="O598" s="119" t="s">
        <v>1148</v>
      </c>
      <c r="P598" s="119" t="s">
        <v>535</v>
      </c>
      <c r="Q598" s="119" t="s">
        <v>897</v>
      </c>
      <c r="R598" s="133">
        <f t="shared" si="78"/>
        <v>0</v>
      </c>
    </row>
    <row r="599" spans="1:18" ht="20.100000000000001" customHeight="1">
      <c r="A599" s="117" t="s">
        <v>2419</v>
      </c>
      <c r="B599" s="117" t="s">
        <v>901</v>
      </c>
      <c r="C599" s="126">
        <v>1</v>
      </c>
      <c r="D599" s="117" t="s">
        <v>2340</v>
      </c>
      <c r="E599" s="118">
        <f>단가표!F461</f>
        <v>292027</v>
      </c>
      <c r="F599" s="118">
        <f t="shared" si="75"/>
        <v>292027</v>
      </c>
      <c r="G599" s="118">
        <f>단가표!H461</f>
        <v>1116861</v>
      </c>
      <c r="H599" s="118">
        <f t="shared" si="76"/>
        <v>1116861</v>
      </c>
      <c r="I599" s="118">
        <f>단가표!J461</f>
        <v>30351</v>
      </c>
      <c r="J599" s="118">
        <f t="shared" si="77"/>
        <v>30351</v>
      </c>
      <c r="K599" s="118">
        <f t="shared" si="79"/>
        <v>1439239</v>
      </c>
      <c r="L599" s="118">
        <f t="shared" si="79"/>
        <v>1439239</v>
      </c>
      <c r="M599" s="126">
        <v>1439239</v>
      </c>
      <c r="N599" s="119" t="s">
        <v>1146</v>
      </c>
      <c r="O599" s="119" t="s">
        <v>1148</v>
      </c>
      <c r="P599" s="119" t="s">
        <v>535</v>
      </c>
      <c r="Q599" s="119" t="s">
        <v>900</v>
      </c>
      <c r="R599" s="133">
        <f t="shared" si="78"/>
        <v>0</v>
      </c>
    </row>
    <row r="600" spans="1:18" ht="20.100000000000001" customHeight="1">
      <c r="A600" s="117" t="s">
        <v>2419</v>
      </c>
      <c r="B600" s="117" t="s">
        <v>903</v>
      </c>
      <c r="C600" s="126">
        <v>8</v>
      </c>
      <c r="D600" s="117" t="s">
        <v>2340</v>
      </c>
      <c r="E600" s="118">
        <f>단가표!F462</f>
        <v>226706</v>
      </c>
      <c r="F600" s="118">
        <f t="shared" si="75"/>
        <v>1813648</v>
      </c>
      <c r="G600" s="118">
        <f>단가표!H462</f>
        <v>729423</v>
      </c>
      <c r="H600" s="118">
        <f t="shared" si="76"/>
        <v>5835384</v>
      </c>
      <c r="I600" s="118">
        <f>단가표!J462</f>
        <v>28552</v>
      </c>
      <c r="J600" s="118">
        <f t="shared" si="77"/>
        <v>228416</v>
      </c>
      <c r="K600" s="118">
        <f t="shared" si="79"/>
        <v>984681</v>
      </c>
      <c r="L600" s="118">
        <f t="shared" si="79"/>
        <v>7877448</v>
      </c>
      <c r="M600" s="126">
        <v>984681</v>
      </c>
      <c r="N600" s="119" t="s">
        <v>1146</v>
      </c>
      <c r="O600" s="119" t="s">
        <v>1148</v>
      </c>
      <c r="P600" s="119" t="s">
        <v>535</v>
      </c>
      <c r="Q600" s="119" t="s">
        <v>902</v>
      </c>
      <c r="R600" s="133">
        <f t="shared" si="78"/>
        <v>0</v>
      </c>
    </row>
    <row r="601" spans="1:18" ht="20.100000000000001" customHeight="1">
      <c r="A601" s="117" t="s">
        <v>2419</v>
      </c>
      <c r="B601" s="117" t="s">
        <v>905</v>
      </c>
      <c r="C601" s="126">
        <v>7</v>
      </c>
      <c r="D601" s="117" t="s">
        <v>2340</v>
      </c>
      <c r="E601" s="118">
        <f>단가표!F463</f>
        <v>209562</v>
      </c>
      <c r="F601" s="118">
        <f t="shared" si="75"/>
        <v>1466934</v>
      </c>
      <c r="G601" s="118">
        <f>단가표!H463</f>
        <v>685942</v>
      </c>
      <c r="H601" s="118">
        <f t="shared" si="76"/>
        <v>4801594</v>
      </c>
      <c r="I601" s="118">
        <f>단가표!J463</f>
        <v>21658</v>
      </c>
      <c r="J601" s="118">
        <f t="shared" si="77"/>
        <v>151606</v>
      </c>
      <c r="K601" s="118">
        <f t="shared" si="79"/>
        <v>917162</v>
      </c>
      <c r="L601" s="118">
        <f t="shared" si="79"/>
        <v>6420134</v>
      </c>
      <c r="M601" s="126">
        <v>917162</v>
      </c>
      <c r="N601" s="119" t="s">
        <v>1146</v>
      </c>
      <c r="O601" s="119" t="s">
        <v>1148</v>
      </c>
      <c r="P601" s="119" t="s">
        <v>535</v>
      </c>
      <c r="Q601" s="119" t="s">
        <v>904</v>
      </c>
      <c r="R601" s="133">
        <f t="shared" si="78"/>
        <v>0</v>
      </c>
    </row>
    <row r="602" spans="1:18" ht="20.100000000000001" customHeight="1">
      <c r="A602" s="117" t="s">
        <v>2419</v>
      </c>
      <c r="B602" s="117" t="s">
        <v>907</v>
      </c>
      <c r="C602" s="126">
        <v>11</v>
      </c>
      <c r="D602" s="117" t="s">
        <v>2340</v>
      </c>
      <c r="E602" s="118">
        <f>단가표!F464</f>
        <v>201638</v>
      </c>
      <c r="F602" s="118">
        <f t="shared" si="75"/>
        <v>2218018</v>
      </c>
      <c r="G602" s="118">
        <f>단가표!H464</f>
        <v>654735</v>
      </c>
      <c r="H602" s="118">
        <f t="shared" si="76"/>
        <v>7202085</v>
      </c>
      <c r="I602" s="118">
        <f>단가표!J464</f>
        <v>21278</v>
      </c>
      <c r="J602" s="118">
        <f t="shared" si="77"/>
        <v>234058</v>
      </c>
      <c r="K602" s="118">
        <f t="shared" si="79"/>
        <v>877651</v>
      </c>
      <c r="L602" s="118">
        <f t="shared" si="79"/>
        <v>9654161</v>
      </c>
      <c r="M602" s="126">
        <v>877651</v>
      </c>
      <c r="N602" s="119" t="s">
        <v>1146</v>
      </c>
      <c r="O602" s="119" t="s">
        <v>1148</v>
      </c>
      <c r="P602" s="119" t="s">
        <v>535</v>
      </c>
      <c r="Q602" s="119" t="s">
        <v>906</v>
      </c>
      <c r="R602" s="133">
        <f t="shared" si="78"/>
        <v>0</v>
      </c>
    </row>
    <row r="603" spans="1:18" ht="20.100000000000001" customHeight="1">
      <c r="A603" s="117" t="s">
        <v>2419</v>
      </c>
      <c r="B603" s="117" t="s">
        <v>909</v>
      </c>
      <c r="C603" s="126">
        <v>11</v>
      </c>
      <c r="D603" s="117" t="s">
        <v>2340</v>
      </c>
      <c r="E603" s="118">
        <f>단가표!F465</f>
        <v>187885</v>
      </c>
      <c r="F603" s="118">
        <f t="shared" si="75"/>
        <v>2066735</v>
      </c>
      <c r="G603" s="118">
        <f>단가표!H465</f>
        <v>624574</v>
      </c>
      <c r="H603" s="118">
        <f t="shared" si="76"/>
        <v>6870314</v>
      </c>
      <c r="I603" s="118">
        <f>단가표!J465</f>
        <v>21240</v>
      </c>
      <c r="J603" s="118">
        <f t="shared" si="77"/>
        <v>233640</v>
      </c>
      <c r="K603" s="118">
        <f t="shared" si="79"/>
        <v>833699</v>
      </c>
      <c r="L603" s="118">
        <f t="shared" si="79"/>
        <v>9170689</v>
      </c>
      <c r="M603" s="126">
        <v>833699</v>
      </c>
      <c r="N603" s="119" t="s">
        <v>1146</v>
      </c>
      <c r="O603" s="119" t="s">
        <v>1148</v>
      </c>
      <c r="P603" s="119" t="s">
        <v>535</v>
      </c>
      <c r="Q603" s="119" t="s">
        <v>908</v>
      </c>
      <c r="R603" s="133">
        <f t="shared" si="78"/>
        <v>0</v>
      </c>
    </row>
    <row r="604" spans="1:18" ht="20.100000000000001" customHeight="1">
      <c r="A604" s="117" t="s">
        <v>2419</v>
      </c>
      <c r="B604" s="117" t="s">
        <v>911</v>
      </c>
      <c r="C604" s="126">
        <v>16</v>
      </c>
      <c r="D604" s="117" t="s">
        <v>2340</v>
      </c>
      <c r="E604" s="118">
        <f>단가표!F466</f>
        <v>169085</v>
      </c>
      <c r="F604" s="118">
        <f t="shared" si="75"/>
        <v>2705360</v>
      </c>
      <c r="G604" s="118">
        <f>단가표!H466</f>
        <v>612303</v>
      </c>
      <c r="H604" s="118">
        <f t="shared" si="76"/>
        <v>9796848</v>
      </c>
      <c r="I604" s="118">
        <f>단가표!J466</f>
        <v>20408</v>
      </c>
      <c r="J604" s="118">
        <f t="shared" si="77"/>
        <v>326528</v>
      </c>
      <c r="K604" s="118">
        <f t="shared" si="79"/>
        <v>801796</v>
      </c>
      <c r="L604" s="118">
        <f t="shared" si="79"/>
        <v>12828736</v>
      </c>
      <c r="M604" s="126">
        <v>801796</v>
      </c>
      <c r="N604" s="119" t="s">
        <v>1146</v>
      </c>
      <c r="O604" s="119" t="s">
        <v>1148</v>
      </c>
      <c r="P604" s="119" t="s">
        <v>535</v>
      </c>
      <c r="Q604" s="119" t="s">
        <v>910</v>
      </c>
      <c r="R604" s="133">
        <f t="shared" si="78"/>
        <v>0</v>
      </c>
    </row>
    <row r="605" spans="1:18" ht="20.100000000000001" customHeight="1">
      <c r="A605" s="117" t="s">
        <v>2419</v>
      </c>
      <c r="B605" s="117" t="s">
        <v>913</v>
      </c>
      <c r="C605" s="126">
        <v>17</v>
      </c>
      <c r="D605" s="117" t="s">
        <v>2340</v>
      </c>
      <c r="E605" s="118">
        <f>단가표!F467</f>
        <v>160295</v>
      </c>
      <c r="F605" s="118">
        <f t="shared" si="75"/>
        <v>2725015</v>
      </c>
      <c r="G605" s="118">
        <f>단가표!H467</f>
        <v>554750</v>
      </c>
      <c r="H605" s="118">
        <f t="shared" si="76"/>
        <v>9430750</v>
      </c>
      <c r="I605" s="118">
        <f>단가표!J467</f>
        <v>20218</v>
      </c>
      <c r="J605" s="118">
        <f t="shared" si="77"/>
        <v>343706</v>
      </c>
      <c r="K605" s="118">
        <f t="shared" si="79"/>
        <v>735263</v>
      </c>
      <c r="L605" s="118">
        <f t="shared" si="79"/>
        <v>12499471</v>
      </c>
      <c r="M605" s="126">
        <v>735263</v>
      </c>
      <c r="N605" s="119" t="s">
        <v>1146</v>
      </c>
      <c r="O605" s="119" t="s">
        <v>1148</v>
      </c>
      <c r="P605" s="119" t="s">
        <v>535</v>
      </c>
      <c r="Q605" s="119" t="s">
        <v>912</v>
      </c>
      <c r="R605" s="133">
        <f t="shared" si="78"/>
        <v>0</v>
      </c>
    </row>
    <row r="606" spans="1:18" ht="20.100000000000001" customHeight="1">
      <c r="A606" s="117" t="s">
        <v>2419</v>
      </c>
      <c r="B606" s="117" t="s">
        <v>915</v>
      </c>
      <c r="C606" s="126">
        <v>16</v>
      </c>
      <c r="D606" s="117" t="s">
        <v>2340</v>
      </c>
      <c r="E606" s="118">
        <f>단가표!F468</f>
        <v>147015</v>
      </c>
      <c r="F606" s="118">
        <f t="shared" si="75"/>
        <v>2352240</v>
      </c>
      <c r="G606" s="118">
        <f>단가표!H468</f>
        <v>507349</v>
      </c>
      <c r="H606" s="118">
        <f t="shared" si="76"/>
        <v>8117584</v>
      </c>
      <c r="I606" s="118">
        <f>단가표!J468</f>
        <v>17895</v>
      </c>
      <c r="J606" s="118">
        <f t="shared" si="77"/>
        <v>286320</v>
      </c>
      <c r="K606" s="118">
        <f t="shared" si="79"/>
        <v>672259</v>
      </c>
      <c r="L606" s="118">
        <f t="shared" si="79"/>
        <v>10756144</v>
      </c>
      <c r="M606" s="126">
        <v>672259</v>
      </c>
      <c r="N606" s="119" t="s">
        <v>1146</v>
      </c>
      <c r="O606" s="119" t="s">
        <v>1148</v>
      </c>
      <c r="P606" s="119" t="s">
        <v>535</v>
      </c>
      <c r="Q606" s="119" t="s">
        <v>914</v>
      </c>
      <c r="R606" s="133">
        <f t="shared" si="78"/>
        <v>0</v>
      </c>
    </row>
    <row r="607" spans="1:18" ht="20.100000000000001" customHeight="1">
      <c r="A607" s="117" t="s">
        <v>2419</v>
      </c>
      <c r="B607" s="117" t="s">
        <v>917</v>
      </c>
      <c r="C607" s="126">
        <v>21</v>
      </c>
      <c r="D607" s="117" t="s">
        <v>2340</v>
      </c>
      <c r="E607" s="118">
        <f>단가표!F469</f>
        <v>133031</v>
      </c>
      <c r="F607" s="118">
        <f t="shared" si="75"/>
        <v>2793651</v>
      </c>
      <c r="G607" s="118">
        <f>단가표!H469</f>
        <v>474980</v>
      </c>
      <c r="H607" s="118">
        <f t="shared" si="76"/>
        <v>9974580</v>
      </c>
      <c r="I607" s="118">
        <f>단가표!J469</f>
        <v>17857</v>
      </c>
      <c r="J607" s="118">
        <f t="shared" si="77"/>
        <v>374997</v>
      </c>
      <c r="K607" s="118">
        <f t="shared" si="79"/>
        <v>625868</v>
      </c>
      <c r="L607" s="118">
        <f t="shared" si="79"/>
        <v>13143228</v>
      </c>
      <c r="M607" s="126">
        <v>625868</v>
      </c>
      <c r="N607" s="119" t="s">
        <v>1146</v>
      </c>
      <c r="O607" s="119" t="s">
        <v>1148</v>
      </c>
      <c r="P607" s="119" t="s">
        <v>535</v>
      </c>
      <c r="Q607" s="119" t="s">
        <v>916</v>
      </c>
      <c r="R607" s="133">
        <f t="shared" si="78"/>
        <v>0</v>
      </c>
    </row>
    <row r="608" spans="1:18" ht="20.100000000000001" customHeight="1">
      <c r="A608" s="117" t="s">
        <v>2419</v>
      </c>
      <c r="B608" s="117" t="s">
        <v>919</v>
      </c>
      <c r="C608" s="126">
        <v>14</v>
      </c>
      <c r="D608" s="117" t="s">
        <v>2340</v>
      </c>
      <c r="E608" s="118">
        <f>단가표!F470</f>
        <v>122145</v>
      </c>
      <c r="F608" s="118">
        <f t="shared" si="75"/>
        <v>1710030</v>
      </c>
      <c r="G608" s="118">
        <f>단가표!H470</f>
        <v>433251</v>
      </c>
      <c r="H608" s="118">
        <f t="shared" si="76"/>
        <v>6065514</v>
      </c>
      <c r="I608" s="118">
        <f>단가표!J470</f>
        <v>17516</v>
      </c>
      <c r="J608" s="118">
        <f t="shared" si="77"/>
        <v>245224</v>
      </c>
      <c r="K608" s="118">
        <f t="shared" si="79"/>
        <v>572912</v>
      </c>
      <c r="L608" s="118">
        <f t="shared" si="79"/>
        <v>8020768</v>
      </c>
      <c r="M608" s="126">
        <v>572912</v>
      </c>
      <c r="N608" s="119" t="s">
        <v>1146</v>
      </c>
      <c r="O608" s="119" t="s">
        <v>1148</v>
      </c>
      <c r="P608" s="119" t="s">
        <v>535</v>
      </c>
      <c r="Q608" s="119" t="s">
        <v>918</v>
      </c>
      <c r="R608" s="133">
        <f t="shared" si="78"/>
        <v>0</v>
      </c>
    </row>
    <row r="609" spans="1:18" ht="20.100000000000001" customHeight="1">
      <c r="A609" s="117" t="s">
        <v>2419</v>
      </c>
      <c r="B609" s="117" t="s">
        <v>921</v>
      </c>
      <c r="C609" s="126">
        <v>12</v>
      </c>
      <c r="D609" s="117" t="s">
        <v>2340</v>
      </c>
      <c r="E609" s="118">
        <f>단가표!F471</f>
        <v>108560</v>
      </c>
      <c r="F609" s="118">
        <f t="shared" si="75"/>
        <v>1302720</v>
      </c>
      <c r="G609" s="118">
        <f>단가표!H471</f>
        <v>405540</v>
      </c>
      <c r="H609" s="118">
        <f t="shared" si="76"/>
        <v>4866480</v>
      </c>
      <c r="I609" s="118">
        <f>단가표!J471</f>
        <v>16035</v>
      </c>
      <c r="J609" s="118">
        <f t="shared" si="77"/>
        <v>192420</v>
      </c>
      <c r="K609" s="118">
        <f t="shared" si="79"/>
        <v>530135</v>
      </c>
      <c r="L609" s="118">
        <f t="shared" si="79"/>
        <v>6361620</v>
      </c>
      <c r="M609" s="126">
        <v>530135</v>
      </c>
      <c r="N609" s="119" t="s">
        <v>1146</v>
      </c>
      <c r="O609" s="119" t="s">
        <v>1148</v>
      </c>
      <c r="P609" s="119" t="s">
        <v>535</v>
      </c>
      <c r="Q609" s="119" t="s">
        <v>920</v>
      </c>
      <c r="R609" s="133">
        <f t="shared" si="78"/>
        <v>0</v>
      </c>
    </row>
    <row r="610" spans="1:18" ht="20.100000000000001" customHeight="1">
      <c r="A610" s="117" t="s">
        <v>2419</v>
      </c>
      <c r="B610" s="117" t="s">
        <v>923</v>
      </c>
      <c r="C610" s="126">
        <v>9</v>
      </c>
      <c r="D610" s="117" t="s">
        <v>2340</v>
      </c>
      <c r="E610" s="118">
        <f>단가표!F472</f>
        <v>97890</v>
      </c>
      <c r="F610" s="118">
        <f t="shared" ref="F610:F641" si="80">IF(ISERROR(TRUNC($C610*E610)),,(TRUNC($C610*E610)))</f>
        <v>881010</v>
      </c>
      <c r="G610" s="118">
        <f>단가표!H472</f>
        <v>382152</v>
      </c>
      <c r="H610" s="118">
        <f t="shared" ref="H610:H641" si="81">IF(ISERROR(TRUNC($C610*G610)),,(TRUNC($C610*G610)))</f>
        <v>3439368</v>
      </c>
      <c r="I610" s="118">
        <f>단가표!J472</f>
        <v>15618</v>
      </c>
      <c r="J610" s="118">
        <f t="shared" ref="J610:J641" si="82">IF(ISERROR(TRUNC($C610*I610)),,(TRUNC($C610*I610)))</f>
        <v>140562</v>
      </c>
      <c r="K610" s="118">
        <f t="shared" si="79"/>
        <v>495660</v>
      </c>
      <c r="L610" s="118">
        <f t="shared" si="79"/>
        <v>4460940</v>
      </c>
      <c r="M610" s="126">
        <v>495660</v>
      </c>
      <c r="N610" s="119" t="s">
        <v>1146</v>
      </c>
      <c r="O610" s="119" t="s">
        <v>1148</v>
      </c>
      <c r="P610" s="119" t="s">
        <v>535</v>
      </c>
      <c r="Q610" s="119" t="s">
        <v>922</v>
      </c>
      <c r="R610" s="133">
        <f t="shared" si="78"/>
        <v>0</v>
      </c>
    </row>
    <row r="611" spans="1:18" ht="20.100000000000001" customHeight="1">
      <c r="A611" s="117" t="s">
        <v>2419</v>
      </c>
      <c r="B611" s="117" t="s">
        <v>925</v>
      </c>
      <c r="C611" s="126">
        <v>12</v>
      </c>
      <c r="D611" s="117" t="s">
        <v>2340</v>
      </c>
      <c r="E611" s="118">
        <f>단가표!F473</f>
        <v>60406</v>
      </c>
      <c r="F611" s="118">
        <f t="shared" si="80"/>
        <v>724872</v>
      </c>
      <c r="G611" s="118">
        <f>단가표!H473</f>
        <v>339801</v>
      </c>
      <c r="H611" s="118">
        <f t="shared" si="81"/>
        <v>4077612</v>
      </c>
      <c r="I611" s="118">
        <f>단가표!J473</f>
        <v>13376</v>
      </c>
      <c r="J611" s="118">
        <f t="shared" si="82"/>
        <v>160512</v>
      </c>
      <c r="K611" s="118">
        <f t="shared" si="79"/>
        <v>413583</v>
      </c>
      <c r="L611" s="118">
        <f t="shared" si="79"/>
        <v>4962996</v>
      </c>
      <c r="M611" s="126">
        <v>413583</v>
      </c>
      <c r="N611" s="119" t="s">
        <v>1146</v>
      </c>
      <c r="O611" s="119" t="s">
        <v>1148</v>
      </c>
      <c r="P611" s="119" t="s">
        <v>535</v>
      </c>
      <c r="Q611" s="119" t="s">
        <v>924</v>
      </c>
      <c r="R611" s="133">
        <f t="shared" si="78"/>
        <v>0</v>
      </c>
    </row>
    <row r="612" spans="1:18" ht="20.100000000000001" customHeight="1">
      <c r="A612" s="117" t="s">
        <v>2419</v>
      </c>
      <c r="B612" s="117" t="s">
        <v>927</v>
      </c>
      <c r="C612" s="126">
        <v>8</v>
      </c>
      <c r="D612" s="117" t="s">
        <v>2340</v>
      </c>
      <c r="E612" s="118">
        <f>단가표!F474</f>
        <v>54216</v>
      </c>
      <c r="F612" s="118">
        <f t="shared" si="80"/>
        <v>433728</v>
      </c>
      <c r="G612" s="118">
        <f>단가표!H474</f>
        <v>295789</v>
      </c>
      <c r="H612" s="118">
        <f t="shared" si="81"/>
        <v>2366312</v>
      </c>
      <c r="I612" s="118">
        <f>단가표!J474</f>
        <v>12713</v>
      </c>
      <c r="J612" s="118">
        <f t="shared" si="82"/>
        <v>101704</v>
      </c>
      <c r="K612" s="118">
        <f t="shared" si="79"/>
        <v>362718</v>
      </c>
      <c r="L612" s="118">
        <f t="shared" si="79"/>
        <v>2901744</v>
      </c>
      <c r="M612" s="126">
        <v>362718</v>
      </c>
      <c r="N612" s="119" t="s">
        <v>1146</v>
      </c>
      <c r="O612" s="119" t="s">
        <v>1148</v>
      </c>
      <c r="P612" s="119" t="s">
        <v>535</v>
      </c>
      <c r="Q612" s="119" t="s">
        <v>926</v>
      </c>
      <c r="R612" s="133">
        <f t="shared" si="78"/>
        <v>0</v>
      </c>
    </row>
    <row r="613" spans="1:18" ht="20.100000000000001" customHeight="1">
      <c r="A613" s="117" t="s">
        <v>2419</v>
      </c>
      <c r="B613" s="117" t="s">
        <v>929</v>
      </c>
      <c r="C613" s="126">
        <v>10</v>
      </c>
      <c r="D613" s="117" t="s">
        <v>2340</v>
      </c>
      <c r="E613" s="118">
        <f>단가표!F475</f>
        <v>46525</v>
      </c>
      <c r="F613" s="118">
        <f t="shared" si="80"/>
        <v>465250</v>
      </c>
      <c r="G613" s="118">
        <f>단가표!H475</f>
        <v>263035</v>
      </c>
      <c r="H613" s="118">
        <f t="shared" si="81"/>
        <v>2630350</v>
      </c>
      <c r="I613" s="118">
        <f>단가표!J475</f>
        <v>12997</v>
      </c>
      <c r="J613" s="118">
        <f t="shared" si="82"/>
        <v>129970</v>
      </c>
      <c r="K613" s="118">
        <f t="shared" si="79"/>
        <v>322557</v>
      </c>
      <c r="L613" s="118">
        <f t="shared" si="79"/>
        <v>3225570</v>
      </c>
      <c r="M613" s="126">
        <v>322557</v>
      </c>
      <c r="N613" s="119" t="s">
        <v>1146</v>
      </c>
      <c r="O613" s="119" t="s">
        <v>1148</v>
      </c>
      <c r="P613" s="119" t="s">
        <v>535</v>
      </c>
      <c r="Q613" s="119" t="s">
        <v>928</v>
      </c>
      <c r="R613" s="133">
        <f t="shared" si="78"/>
        <v>0</v>
      </c>
    </row>
    <row r="614" spans="1:18" ht="20.100000000000001" customHeight="1">
      <c r="A614" s="117" t="s">
        <v>2419</v>
      </c>
      <c r="B614" s="117" t="s">
        <v>931</v>
      </c>
      <c r="C614" s="126">
        <v>2</v>
      </c>
      <c r="D614" s="117" t="s">
        <v>2340</v>
      </c>
      <c r="E614" s="118">
        <f>단가표!F476</f>
        <v>39287</v>
      </c>
      <c r="F614" s="118">
        <f t="shared" si="80"/>
        <v>78574</v>
      </c>
      <c r="G614" s="118">
        <f>단가표!H476</f>
        <v>231307</v>
      </c>
      <c r="H614" s="118">
        <f t="shared" si="81"/>
        <v>462614</v>
      </c>
      <c r="I614" s="118">
        <f>단가표!J476</f>
        <v>11255</v>
      </c>
      <c r="J614" s="118">
        <f t="shared" si="82"/>
        <v>22510</v>
      </c>
      <c r="K614" s="118">
        <f t="shared" si="79"/>
        <v>281849</v>
      </c>
      <c r="L614" s="118">
        <f t="shared" si="79"/>
        <v>563698</v>
      </c>
      <c r="M614" s="126">
        <v>281849</v>
      </c>
      <c r="N614" s="119" t="s">
        <v>1146</v>
      </c>
      <c r="O614" s="119" t="s">
        <v>1148</v>
      </c>
      <c r="P614" s="119" t="s">
        <v>535</v>
      </c>
      <c r="Q614" s="119" t="s">
        <v>930</v>
      </c>
      <c r="R614" s="133">
        <f t="shared" si="78"/>
        <v>0</v>
      </c>
    </row>
    <row r="615" spans="1:18" ht="20.100000000000001" customHeight="1">
      <c r="A615" s="117" t="s">
        <v>2419</v>
      </c>
      <c r="B615" s="117" t="s">
        <v>933</v>
      </c>
      <c r="C615" s="126">
        <v>3</v>
      </c>
      <c r="D615" s="117" t="s">
        <v>2340</v>
      </c>
      <c r="E615" s="118">
        <f>단가표!F477</f>
        <v>34218</v>
      </c>
      <c r="F615" s="118">
        <f t="shared" si="80"/>
        <v>102654</v>
      </c>
      <c r="G615" s="118">
        <f>단가표!H477</f>
        <v>204223</v>
      </c>
      <c r="H615" s="118">
        <f t="shared" si="81"/>
        <v>612669</v>
      </c>
      <c r="I615" s="118">
        <f>단가표!J477</f>
        <v>10591</v>
      </c>
      <c r="J615" s="118">
        <f t="shared" si="82"/>
        <v>31773</v>
      </c>
      <c r="K615" s="118">
        <f t="shared" si="79"/>
        <v>249032</v>
      </c>
      <c r="L615" s="118">
        <f t="shared" si="79"/>
        <v>747096</v>
      </c>
      <c r="M615" s="126">
        <v>249032</v>
      </c>
      <c r="N615" s="119" t="s">
        <v>1146</v>
      </c>
      <c r="O615" s="119" t="s">
        <v>1148</v>
      </c>
      <c r="P615" s="119" t="s">
        <v>535</v>
      </c>
      <c r="Q615" s="119" t="s">
        <v>932</v>
      </c>
      <c r="R615" s="133">
        <f t="shared" si="78"/>
        <v>0</v>
      </c>
    </row>
    <row r="616" spans="1:18" ht="20.100000000000001" customHeight="1">
      <c r="A616" s="117" t="s">
        <v>2419</v>
      </c>
      <c r="B616" s="117" t="s">
        <v>935</v>
      </c>
      <c r="C616" s="126">
        <v>2</v>
      </c>
      <c r="D616" s="117" t="s">
        <v>2340</v>
      </c>
      <c r="E616" s="118">
        <f>단가표!F478</f>
        <v>32170</v>
      </c>
      <c r="F616" s="118">
        <f t="shared" si="80"/>
        <v>64340</v>
      </c>
      <c r="G616" s="118">
        <f>단가표!H478</f>
        <v>191176</v>
      </c>
      <c r="H616" s="118">
        <f t="shared" si="81"/>
        <v>382352</v>
      </c>
      <c r="I616" s="118">
        <f>단가표!J478</f>
        <v>10212</v>
      </c>
      <c r="J616" s="118">
        <f t="shared" si="82"/>
        <v>20424</v>
      </c>
      <c r="K616" s="118">
        <f t="shared" si="79"/>
        <v>233558</v>
      </c>
      <c r="L616" s="118">
        <f t="shared" si="79"/>
        <v>467116</v>
      </c>
      <c r="M616" s="126">
        <v>233558</v>
      </c>
      <c r="N616" s="119" t="s">
        <v>1146</v>
      </c>
      <c r="O616" s="119" t="s">
        <v>1148</v>
      </c>
      <c r="P616" s="119" t="s">
        <v>535</v>
      </c>
      <c r="Q616" s="119" t="s">
        <v>934</v>
      </c>
      <c r="R616" s="133">
        <f t="shared" si="78"/>
        <v>0</v>
      </c>
    </row>
    <row r="617" spans="1:18" ht="20.100000000000001" customHeight="1">
      <c r="A617" s="117" t="s">
        <v>2419</v>
      </c>
      <c r="B617" s="117" t="s">
        <v>937</v>
      </c>
      <c r="C617" s="126">
        <v>1</v>
      </c>
      <c r="D617" s="117" t="s">
        <v>2340</v>
      </c>
      <c r="E617" s="118">
        <f>단가표!F479</f>
        <v>10435</v>
      </c>
      <c r="F617" s="118">
        <f t="shared" si="80"/>
        <v>10435</v>
      </c>
      <c r="G617" s="118">
        <f>단가표!H479</f>
        <v>156537</v>
      </c>
      <c r="H617" s="118">
        <f t="shared" si="81"/>
        <v>156537</v>
      </c>
      <c r="I617" s="118">
        <f>단가표!J479</f>
        <v>9108</v>
      </c>
      <c r="J617" s="118">
        <f t="shared" si="82"/>
        <v>9108</v>
      </c>
      <c r="K617" s="118">
        <f t="shared" si="79"/>
        <v>176080</v>
      </c>
      <c r="L617" s="118">
        <f t="shared" si="79"/>
        <v>176080</v>
      </c>
      <c r="M617" s="126">
        <v>176080</v>
      </c>
      <c r="N617" s="119" t="s">
        <v>1146</v>
      </c>
      <c r="O617" s="119" t="s">
        <v>1148</v>
      </c>
      <c r="P617" s="119" t="s">
        <v>535</v>
      </c>
      <c r="Q617" s="119" t="s">
        <v>936</v>
      </c>
      <c r="R617" s="133">
        <f t="shared" si="78"/>
        <v>0</v>
      </c>
    </row>
    <row r="618" spans="1:18" ht="20.100000000000001" customHeight="1">
      <c r="A618" s="117" t="s">
        <v>1247</v>
      </c>
      <c r="B618" s="117" t="s">
        <v>2420</v>
      </c>
      <c r="C618" s="126">
        <v>0</v>
      </c>
      <c r="D618" s="117" t="s">
        <v>1429</v>
      </c>
      <c r="E618" s="118">
        <f>단가표!F31</f>
        <v>0</v>
      </c>
      <c r="F618" s="118">
        <f t="shared" si="80"/>
        <v>0</v>
      </c>
      <c r="G618" s="118">
        <f>단가표!H31</f>
        <v>0</v>
      </c>
      <c r="H618" s="118">
        <f t="shared" si="81"/>
        <v>0</v>
      </c>
      <c r="I618" s="118">
        <f>단가표!J31</f>
        <v>0</v>
      </c>
      <c r="J618" s="118">
        <f t="shared" si="82"/>
        <v>0</v>
      </c>
      <c r="K618" s="118">
        <f t="shared" si="79"/>
        <v>0</v>
      </c>
      <c r="L618" s="118">
        <f t="shared" si="79"/>
        <v>0</v>
      </c>
      <c r="M618" s="126">
        <v>0</v>
      </c>
      <c r="N618" s="119" t="s">
        <v>1146</v>
      </c>
      <c r="O618" s="119" t="s">
        <v>1148</v>
      </c>
      <c r="P618" s="119" t="s">
        <v>535</v>
      </c>
      <c r="Q618" s="119" t="s">
        <v>938</v>
      </c>
      <c r="R618" s="133">
        <f t="shared" si="78"/>
        <v>0</v>
      </c>
    </row>
    <row r="619" spans="1:18" ht="20.100000000000001" customHeight="1">
      <c r="A619" s="117" t="s">
        <v>2421</v>
      </c>
      <c r="B619" s="117" t="s">
        <v>899</v>
      </c>
      <c r="C619" s="126">
        <v>1</v>
      </c>
      <c r="D619" s="117" t="s">
        <v>2340</v>
      </c>
      <c r="E619" s="118">
        <f>단가표!F480</f>
        <v>30758</v>
      </c>
      <c r="F619" s="118">
        <f t="shared" si="80"/>
        <v>30758</v>
      </c>
      <c r="G619" s="118">
        <f>단가표!H480</f>
        <v>587770</v>
      </c>
      <c r="H619" s="118">
        <f t="shared" si="81"/>
        <v>587770</v>
      </c>
      <c r="I619" s="118">
        <f>단가표!J480</f>
        <v>25099</v>
      </c>
      <c r="J619" s="118">
        <f t="shared" si="82"/>
        <v>25099</v>
      </c>
      <c r="K619" s="118">
        <f t="shared" si="79"/>
        <v>643627</v>
      </c>
      <c r="L619" s="118">
        <f t="shared" si="79"/>
        <v>643627</v>
      </c>
      <c r="M619" s="126">
        <v>643627</v>
      </c>
      <c r="N619" s="119" t="s">
        <v>1146</v>
      </c>
      <c r="O619" s="119" t="s">
        <v>1148</v>
      </c>
      <c r="P619" s="119" t="s">
        <v>535</v>
      </c>
      <c r="Q619" s="119" t="s">
        <v>940</v>
      </c>
      <c r="R619" s="133">
        <f t="shared" si="78"/>
        <v>0</v>
      </c>
    </row>
    <row r="620" spans="1:18" ht="20.100000000000001" customHeight="1">
      <c r="A620" s="117" t="s">
        <v>2421</v>
      </c>
      <c r="B620" s="117" t="s">
        <v>901</v>
      </c>
      <c r="C620" s="126">
        <v>1</v>
      </c>
      <c r="D620" s="117" t="s">
        <v>2340</v>
      </c>
      <c r="E620" s="118">
        <f>단가표!F481</f>
        <v>22684</v>
      </c>
      <c r="F620" s="118">
        <f t="shared" si="80"/>
        <v>22684</v>
      </c>
      <c r="G620" s="118">
        <f>단가표!H481</f>
        <v>514444</v>
      </c>
      <c r="H620" s="118">
        <f t="shared" si="81"/>
        <v>514444</v>
      </c>
      <c r="I620" s="118">
        <f>단가표!J481</f>
        <v>12022</v>
      </c>
      <c r="J620" s="118">
        <f t="shared" si="82"/>
        <v>12022</v>
      </c>
      <c r="K620" s="118">
        <f t="shared" si="79"/>
        <v>549150</v>
      </c>
      <c r="L620" s="118">
        <f t="shared" si="79"/>
        <v>549150</v>
      </c>
      <c r="M620" s="126">
        <v>549150</v>
      </c>
      <c r="N620" s="119" t="s">
        <v>1146</v>
      </c>
      <c r="O620" s="119" t="s">
        <v>1148</v>
      </c>
      <c r="P620" s="119" t="s">
        <v>535</v>
      </c>
      <c r="Q620" s="119" t="s">
        <v>942</v>
      </c>
      <c r="R620" s="133">
        <f t="shared" si="78"/>
        <v>0</v>
      </c>
    </row>
    <row r="621" spans="1:18" ht="20.100000000000001" customHeight="1">
      <c r="A621" s="117" t="s">
        <v>2421</v>
      </c>
      <c r="B621" s="117" t="s">
        <v>903</v>
      </c>
      <c r="C621" s="126">
        <v>6</v>
      </c>
      <c r="D621" s="117" t="s">
        <v>2340</v>
      </c>
      <c r="E621" s="118">
        <f>단가표!F482</f>
        <v>17291</v>
      </c>
      <c r="F621" s="118">
        <f t="shared" si="80"/>
        <v>103746</v>
      </c>
      <c r="G621" s="118">
        <f>단가표!H482</f>
        <v>436348</v>
      </c>
      <c r="H621" s="118">
        <f t="shared" si="81"/>
        <v>2618088</v>
      </c>
      <c r="I621" s="118">
        <f>단가표!J482</f>
        <v>11741</v>
      </c>
      <c r="J621" s="118">
        <f t="shared" si="82"/>
        <v>70446</v>
      </c>
      <c r="K621" s="118">
        <f t="shared" si="79"/>
        <v>465380</v>
      </c>
      <c r="L621" s="118">
        <f t="shared" si="79"/>
        <v>2792280</v>
      </c>
      <c r="M621" s="126">
        <v>465380</v>
      </c>
      <c r="N621" s="119" t="s">
        <v>1146</v>
      </c>
      <c r="O621" s="119" t="s">
        <v>1148</v>
      </c>
      <c r="P621" s="119" t="s">
        <v>535</v>
      </c>
      <c r="Q621" s="119" t="s">
        <v>943</v>
      </c>
      <c r="R621" s="133">
        <f t="shared" si="78"/>
        <v>0</v>
      </c>
    </row>
    <row r="622" spans="1:18" ht="20.100000000000001" customHeight="1">
      <c r="A622" s="117" t="s">
        <v>2421</v>
      </c>
      <c r="B622" s="117" t="s">
        <v>905</v>
      </c>
      <c r="C622" s="126">
        <v>6</v>
      </c>
      <c r="D622" s="117" t="s">
        <v>2340</v>
      </c>
      <c r="E622" s="118">
        <f>단가표!F483</f>
        <v>15391</v>
      </c>
      <c r="F622" s="118">
        <f t="shared" si="80"/>
        <v>92346</v>
      </c>
      <c r="G622" s="118">
        <f>단가표!H483</f>
        <v>413690</v>
      </c>
      <c r="H622" s="118">
        <f t="shared" si="81"/>
        <v>2482140</v>
      </c>
      <c r="I622" s="118">
        <f>단가표!J483</f>
        <v>9093</v>
      </c>
      <c r="J622" s="118">
        <f t="shared" si="82"/>
        <v>54558</v>
      </c>
      <c r="K622" s="118">
        <f t="shared" si="79"/>
        <v>438174</v>
      </c>
      <c r="L622" s="118">
        <f t="shared" si="79"/>
        <v>2629044</v>
      </c>
      <c r="M622" s="126">
        <v>438174</v>
      </c>
      <c r="N622" s="119" t="s">
        <v>1146</v>
      </c>
      <c r="O622" s="119" t="s">
        <v>1148</v>
      </c>
      <c r="P622" s="119" t="s">
        <v>535</v>
      </c>
      <c r="Q622" s="119" t="s">
        <v>944</v>
      </c>
      <c r="R622" s="133">
        <f t="shared" si="78"/>
        <v>0</v>
      </c>
    </row>
    <row r="623" spans="1:18" ht="20.100000000000001" customHeight="1">
      <c r="A623" s="117" t="s">
        <v>2421</v>
      </c>
      <c r="B623" s="117" t="s">
        <v>907</v>
      </c>
      <c r="C623" s="126">
        <v>8</v>
      </c>
      <c r="D623" s="117" t="s">
        <v>2340</v>
      </c>
      <c r="E623" s="118">
        <f>단가표!F484</f>
        <v>14284</v>
      </c>
      <c r="F623" s="118">
        <f t="shared" si="80"/>
        <v>114272</v>
      </c>
      <c r="G623" s="118">
        <f>단가표!H484</f>
        <v>396022</v>
      </c>
      <c r="H623" s="118">
        <f t="shared" si="81"/>
        <v>3168176</v>
      </c>
      <c r="I623" s="118">
        <f>단가표!J484</f>
        <v>9093</v>
      </c>
      <c r="J623" s="118">
        <f t="shared" si="82"/>
        <v>72744</v>
      </c>
      <c r="K623" s="118">
        <f t="shared" si="79"/>
        <v>419399</v>
      </c>
      <c r="L623" s="118">
        <f t="shared" si="79"/>
        <v>3355192</v>
      </c>
      <c r="M623" s="126">
        <v>419399</v>
      </c>
      <c r="N623" s="119" t="s">
        <v>1146</v>
      </c>
      <c r="O623" s="119" t="s">
        <v>1148</v>
      </c>
      <c r="P623" s="119" t="s">
        <v>535</v>
      </c>
      <c r="Q623" s="119" t="s">
        <v>945</v>
      </c>
      <c r="R623" s="133">
        <f t="shared" si="78"/>
        <v>0</v>
      </c>
    </row>
    <row r="624" spans="1:18" ht="20.100000000000001" customHeight="1">
      <c r="A624" s="117" t="s">
        <v>2421</v>
      </c>
      <c r="B624" s="117" t="s">
        <v>909</v>
      </c>
      <c r="C624" s="126">
        <v>8</v>
      </c>
      <c r="D624" s="117" t="s">
        <v>2340</v>
      </c>
      <c r="E624" s="118">
        <f>단가표!F485</f>
        <v>13176</v>
      </c>
      <c r="F624" s="118">
        <f t="shared" si="80"/>
        <v>105408</v>
      </c>
      <c r="G624" s="118">
        <f>단가표!H485</f>
        <v>374738</v>
      </c>
      <c r="H624" s="118">
        <f t="shared" si="81"/>
        <v>2997904</v>
      </c>
      <c r="I624" s="118">
        <f>단가표!J485</f>
        <v>9093</v>
      </c>
      <c r="J624" s="118">
        <f t="shared" si="82"/>
        <v>72744</v>
      </c>
      <c r="K624" s="118">
        <f t="shared" si="79"/>
        <v>397007</v>
      </c>
      <c r="L624" s="118">
        <f t="shared" si="79"/>
        <v>3176056</v>
      </c>
      <c r="M624" s="126">
        <v>397007</v>
      </c>
      <c r="N624" s="119" t="s">
        <v>1146</v>
      </c>
      <c r="O624" s="119" t="s">
        <v>1148</v>
      </c>
      <c r="P624" s="119" t="s">
        <v>535</v>
      </c>
      <c r="Q624" s="119" t="s">
        <v>946</v>
      </c>
      <c r="R624" s="133">
        <f t="shared" si="78"/>
        <v>0</v>
      </c>
    </row>
    <row r="625" spans="1:18" ht="20.100000000000001" customHeight="1">
      <c r="A625" s="117" t="s">
        <v>2421</v>
      </c>
      <c r="B625" s="117" t="s">
        <v>911</v>
      </c>
      <c r="C625" s="126">
        <v>12</v>
      </c>
      <c r="D625" s="117" t="s">
        <v>2340</v>
      </c>
      <c r="E625" s="118">
        <f>단가표!F486</f>
        <v>10450</v>
      </c>
      <c r="F625" s="118">
        <f t="shared" si="80"/>
        <v>125400</v>
      </c>
      <c r="G625" s="118">
        <f>단가표!H486</f>
        <v>344213</v>
      </c>
      <c r="H625" s="118">
        <f t="shared" si="81"/>
        <v>4130556</v>
      </c>
      <c r="I625" s="118">
        <f>단가표!J486</f>
        <v>8507</v>
      </c>
      <c r="J625" s="118">
        <f t="shared" si="82"/>
        <v>102084</v>
      </c>
      <c r="K625" s="118">
        <f t="shared" si="79"/>
        <v>363170</v>
      </c>
      <c r="L625" s="118">
        <f t="shared" si="79"/>
        <v>4358040</v>
      </c>
      <c r="M625" s="126">
        <v>363170</v>
      </c>
      <c r="N625" s="119" t="s">
        <v>1146</v>
      </c>
      <c r="O625" s="119" t="s">
        <v>1148</v>
      </c>
      <c r="P625" s="119" t="s">
        <v>535</v>
      </c>
      <c r="Q625" s="119" t="s">
        <v>947</v>
      </c>
      <c r="R625" s="133">
        <f t="shared" si="78"/>
        <v>0</v>
      </c>
    </row>
    <row r="626" spans="1:18" ht="20.100000000000001" customHeight="1">
      <c r="A626" s="117" t="s">
        <v>2421</v>
      </c>
      <c r="B626" s="117" t="s">
        <v>913</v>
      </c>
      <c r="C626" s="126">
        <v>13</v>
      </c>
      <c r="D626" s="117" t="s">
        <v>2340</v>
      </c>
      <c r="E626" s="118">
        <f>단가표!F487</f>
        <v>10936</v>
      </c>
      <c r="F626" s="118">
        <f t="shared" si="80"/>
        <v>142168</v>
      </c>
      <c r="G626" s="118">
        <f>단가표!H487</f>
        <v>339162</v>
      </c>
      <c r="H626" s="118">
        <f t="shared" si="81"/>
        <v>4409106</v>
      </c>
      <c r="I626" s="118">
        <f>단가표!J487</f>
        <v>8507</v>
      </c>
      <c r="J626" s="118">
        <f t="shared" si="82"/>
        <v>110591</v>
      </c>
      <c r="K626" s="118">
        <f t="shared" si="79"/>
        <v>358605</v>
      </c>
      <c r="L626" s="118">
        <f t="shared" si="79"/>
        <v>4661865</v>
      </c>
      <c r="M626" s="126">
        <v>358605</v>
      </c>
      <c r="N626" s="119" t="s">
        <v>1146</v>
      </c>
      <c r="O626" s="119" t="s">
        <v>1148</v>
      </c>
      <c r="P626" s="119" t="s">
        <v>535</v>
      </c>
      <c r="Q626" s="119" t="s">
        <v>948</v>
      </c>
      <c r="R626" s="133">
        <f t="shared" si="78"/>
        <v>0</v>
      </c>
    </row>
    <row r="627" spans="1:18" ht="20.100000000000001" customHeight="1">
      <c r="A627" s="117" t="s">
        <v>2421</v>
      </c>
      <c r="B627" s="117" t="s">
        <v>915</v>
      </c>
      <c r="C627" s="126">
        <v>12</v>
      </c>
      <c r="D627" s="117" t="s">
        <v>2340</v>
      </c>
      <c r="E627" s="118">
        <f>단가표!F488</f>
        <v>9798</v>
      </c>
      <c r="F627" s="118">
        <f t="shared" si="80"/>
        <v>117576</v>
      </c>
      <c r="G627" s="118">
        <f>단가표!H488</f>
        <v>322084</v>
      </c>
      <c r="H627" s="118">
        <f t="shared" si="81"/>
        <v>3865008</v>
      </c>
      <c r="I627" s="118">
        <f>단가표!J488</f>
        <v>7733</v>
      </c>
      <c r="J627" s="118">
        <f t="shared" si="82"/>
        <v>92796</v>
      </c>
      <c r="K627" s="118">
        <f t="shared" si="79"/>
        <v>339615</v>
      </c>
      <c r="L627" s="118">
        <f t="shared" si="79"/>
        <v>4075380</v>
      </c>
      <c r="M627" s="126">
        <v>339615</v>
      </c>
      <c r="N627" s="119" t="s">
        <v>1146</v>
      </c>
      <c r="O627" s="119" t="s">
        <v>1148</v>
      </c>
      <c r="P627" s="119" t="s">
        <v>535</v>
      </c>
      <c r="Q627" s="119" t="s">
        <v>949</v>
      </c>
      <c r="R627" s="133">
        <f t="shared" si="78"/>
        <v>0</v>
      </c>
    </row>
    <row r="628" spans="1:18" ht="20.100000000000001" customHeight="1">
      <c r="A628" s="117" t="s">
        <v>2421</v>
      </c>
      <c r="B628" s="117" t="s">
        <v>917</v>
      </c>
      <c r="C628" s="126">
        <v>16</v>
      </c>
      <c r="D628" s="117" t="s">
        <v>2340</v>
      </c>
      <c r="E628" s="118">
        <f>단가표!F489</f>
        <v>8911</v>
      </c>
      <c r="F628" s="118">
        <f t="shared" si="80"/>
        <v>142576</v>
      </c>
      <c r="G628" s="118">
        <f>단가표!H489</f>
        <v>307546</v>
      </c>
      <c r="H628" s="118">
        <f t="shared" si="81"/>
        <v>4920736</v>
      </c>
      <c r="I628" s="118">
        <f>단가표!J489</f>
        <v>7733</v>
      </c>
      <c r="J628" s="118">
        <f t="shared" si="82"/>
        <v>123728</v>
      </c>
      <c r="K628" s="118">
        <f t="shared" si="79"/>
        <v>324190</v>
      </c>
      <c r="L628" s="118">
        <f t="shared" si="79"/>
        <v>5187040</v>
      </c>
      <c r="M628" s="126">
        <v>324190</v>
      </c>
      <c r="N628" s="119" t="s">
        <v>1146</v>
      </c>
      <c r="O628" s="119" t="s">
        <v>1148</v>
      </c>
      <c r="P628" s="119" t="s">
        <v>535</v>
      </c>
      <c r="Q628" s="119" t="s">
        <v>950</v>
      </c>
      <c r="R628" s="133">
        <f t="shared" si="78"/>
        <v>0</v>
      </c>
    </row>
    <row r="629" spans="1:18" ht="20.100000000000001" customHeight="1">
      <c r="A629" s="117" t="s">
        <v>2421</v>
      </c>
      <c r="B629" s="117" t="s">
        <v>919</v>
      </c>
      <c r="C629" s="126">
        <v>10</v>
      </c>
      <c r="D629" s="117" t="s">
        <v>2340</v>
      </c>
      <c r="E629" s="118">
        <f>단가표!F490</f>
        <v>8080</v>
      </c>
      <c r="F629" s="118">
        <f t="shared" si="80"/>
        <v>80800</v>
      </c>
      <c r="G629" s="118">
        <f>단가표!H490</f>
        <v>280684</v>
      </c>
      <c r="H629" s="118">
        <f t="shared" si="81"/>
        <v>2806840</v>
      </c>
      <c r="I629" s="118">
        <f>단가표!J490</f>
        <v>7733</v>
      </c>
      <c r="J629" s="118">
        <f t="shared" si="82"/>
        <v>77330</v>
      </c>
      <c r="K629" s="118">
        <f t="shared" si="79"/>
        <v>296497</v>
      </c>
      <c r="L629" s="118">
        <f t="shared" si="79"/>
        <v>2964970</v>
      </c>
      <c r="M629" s="126">
        <v>296497</v>
      </c>
      <c r="N629" s="119" t="s">
        <v>1146</v>
      </c>
      <c r="O629" s="119" t="s">
        <v>1148</v>
      </c>
      <c r="P629" s="119" t="s">
        <v>535</v>
      </c>
      <c r="Q629" s="119" t="s">
        <v>951</v>
      </c>
      <c r="R629" s="133">
        <f t="shared" si="78"/>
        <v>0</v>
      </c>
    </row>
    <row r="630" spans="1:18" ht="20.100000000000001" customHeight="1">
      <c r="A630" s="117" t="s">
        <v>2421</v>
      </c>
      <c r="B630" s="117" t="s">
        <v>921</v>
      </c>
      <c r="C630" s="126">
        <v>9</v>
      </c>
      <c r="D630" s="117" t="s">
        <v>2340</v>
      </c>
      <c r="E630" s="118">
        <f>단가표!F491</f>
        <v>7184</v>
      </c>
      <c r="F630" s="118">
        <f t="shared" si="80"/>
        <v>64656</v>
      </c>
      <c r="G630" s="118">
        <f>단가표!H491</f>
        <v>267491</v>
      </c>
      <c r="H630" s="118">
        <f t="shared" si="81"/>
        <v>2407419</v>
      </c>
      <c r="I630" s="118">
        <f>단가표!J491</f>
        <v>7288</v>
      </c>
      <c r="J630" s="118">
        <f t="shared" si="82"/>
        <v>65592</v>
      </c>
      <c r="K630" s="118">
        <f t="shared" si="79"/>
        <v>281963</v>
      </c>
      <c r="L630" s="118">
        <f t="shared" si="79"/>
        <v>2537667</v>
      </c>
      <c r="M630" s="126">
        <v>281963</v>
      </c>
      <c r="N630" s="119" t="s">
        <v>1146</v>
      </c>
      <c r="O630" s="119" t="s">
        <v>1148</v>
      </c>
      <c r="P630" s="119" t="s">
        <v>535</v>
      </c>
      <c r="Q630" s="119" t="s">
        <v>952</v>
      </c>
      <c r="R630" s="133">
        <f t="shared" si="78"/>
        <v>0</v>
      </c>
    </row>
    <row r="631" spans="1:18" ht="20.100000000000001" customHeight="1">
      <c r="A631" s="117" t="s">
        <v>2421</v>
      </c>
      <c r="B631" s="117" t="s">
        <v>923</v>
      </c>
      <c r="C631" s="126">
        <v>7</v>
      </c>
      <c r="D631" s="117" t="s">
        <v>2340</v>
      </c>
      <c r="E631" s="118">
        <f>단가표!F492</f>
        <v>6464</v>
      </c>
      <c r="F631" s="118">
        <f t="shared" si="80"/>
        <v>45248</v>
      </c>
      <c r="G631" s="118">
        <f>단가표!H492</f>
        <v>252434</v>
      </c>
      <c r="H631" s="118">
        <f t="shared" si="81"/>
        <v>1767038</v>
      </c>
      <c r="I631" s="118">
        <f>단가표!J492</f>
        <v>7288</v>
      </c>
      <c r="J631" s="118">
        <f t="shared" si="82"/>
        <v>51016</v>
      </c>
      <c r="K631" s="118">
        <f t="shared" si="79"/>
        <v>266186</v>
      </c>
      <c r="L631" s="118">
        <f t="shared" si="79"/>
        <v>1863302</v>
      </c>
      <c r="M631" s="126">
        <v>266186</v>
      </c>
      <c r="N631" s="119" t="s">
        <v>1146</v>
      </c>
      <c r="O631" s="119" t="s">
        <v>1148</v>
      </c>
      <c r="P631" s="119" t="s">
        <v>535</v>
      </c>
      <c r="Q631" s="119" t="s">
        <v>953</v>
      </c>
      <c r="R631" s="133">
        <f t="shared" si="78"/>
        <v>0</v>
      </c>
    </row>
    <row r="632" spans="1:18" ht="20.100000000000001" customHeight="1">
      <c r="A632" s="117" t="s">
        <v>2421</v>
      </c>
      <c r="B632" s="117" t="s">
        <v>925</v>
      </c>
      <c r="C632" s="126">
        <v>9</v>
      </c>
      <c r="D632" s="117" t="s">
        <v>2340</v>
      </c>
      <c r="E632" s="118">
        <f>단가표!F493</f>
        <v>5639</v>
      </c>
      <c r="F632" s="118">
        <f t="shared" si="80"/>
        <v>50751</v>
      </c>
      <c r="G632" s="118">
        <f>단가표!H493</f>
        <v>225979</v>
      </c>
      <c r="H632" s="118">
        <f t="shared" si="81"/>
        <v>2033811</v>
      </c>
      <c r="I632" s="118">
        <f>단가표!J493</f>
        <v>6632</v>
      </c>
      <c r="J632" s="118">
        <f t="shared" si="82"/>
        <v>59688</v>
      </c>
      <c r="K632" s="118">
        <f t="shared" si="79"/>
        <v>238250</v>
      </c>
      <c r="L632" s="118">
        <f t="shared" si="79"/>
        <v>2144250</v>
      </c>
      <c r="M632" s="126">
        <v>238250</v>
      </c>
      <c r="N632" s="119" t="s">
        <v>1146</v>
      </c>
      <c r="O632" s="119" t="s">
        <v>1148</v>
      </c>
      <c r="P632" s="119" t="s">
        <v>535</v>
      </c>
      <c r="Q632" s="119" t="s">
        <v>954</v>
      </c>
      <c r="R632" s="133">
        <f t="shared" si="78"/>
        <v>0</v>
      </c>
    </row>
    <row r="633" spans="1:18" ht="20.100000000000001" customHeight="1">
      <c r="A633" s="117" t="s">
        <v>2421</v>
      </c>
      <c r="B633" s="117" t="s">
        <v>927</v>
      </c>
      <c r="C633" s="126">
        <v>6</v>
      </c>
      <c r="D633" s="117" t="s">
        <v>2340</v>
      </c>
      <c r="E633" s="118">
        <f>단가표!F494</f>
        <v>5012</v>
      </c>
      <c r="F633" s="118">
        <f t="shared" si="80"/>
        <v>30072</v>
      </c>
      <c r="G633" s="118">
        <f>단가표!H494</f>
        <v>203934</v>
      </c>
      <c r="H633" s="118">
        <f t="shared" si="81"/>
        <v>1223604</v>
      </c>
      <c r="I633" s="118">
        <f>단가표!J494</f>
        <v>6632</v>
      </c>
      <c r="J633" s="118">
        <f t="shared" si="82"/>
        <v>39792</v>
      </c>
      <c r="K633" s="118">
        <f t="shared" si="79"/>
        <v>215578</v>
      </c>
      <c r="L633" s="118">
        <f t="shared" si="79"/>
        <v>1293468</v>
      </c>
      <c r="M633" s="126">
        <v>215578</v>
      </c>
      <c r="N633" s="119" t="s">
        <v>1146</v>
      </c>
      <c r="O633" s="119" t="s">
        <v>1148</v>
      </c>
      <c r="P633" s="119" t="s">
        <v>535</v>
      </c>
      <c r="Q633" s="119" t="s">
        <v>955</v>
      </c>
      <c r="R633" s="133">
        <f t="shared" si="78"/>
        <v>0</v>
      </c>
    </row>
    <row r="634" spans="1:18" ht="20.100000000000001" customHeight="1">
      <c r="A634" s="117" t="s">
        <v>2421</v>
      </c>
      <c r="B634" s="117" t="s">
        <v>929</v>
      </c>
      <c r="C634" s="126">
        <v>8</v>
      </c>
      <c r="D634" s="117" t="s">
        <v>2340</v>
      </c>
      <c r="E634" s="118">
        <f>단가표!F495</f>
        <v>4459</v>
      </c>
      <c r="F634" s="118">
        <f t="shared" si="80"/>
        <v>35672</v>
      </c>
      <c r="G634" s="118">
        <f>단가표!H495</f>
        <v>180375</v>
      </c>
      <c r="H634" s="118">
        <f t="shared" si="81"/>
        <v>1443000</v>
      </c>
      <c r="I634" s="118">
        <f>단가표!J495</f>
        <v>6632</v>
      </c>
      <c r="J634" s="118">
        <f t="shared" si="82"/>
        <v>53056</v>
      </c>
      <c r="K634" s="118">
        <f t="shared" si="79"/>
        <v>191466</v>
      </c>
      <c r="L634" s="118">
        <f t="shared" si="79"/>
        <v>1531728</v>
      </c>
      <c r="M634" s="126">
        <v>191466</v>
      </c>
      <c r="N634" s="119" t="s">
        <v>1146</v>
      </c>
      <c r="O634" s="119" t="s">
        <v>1148</v>
      </c>
      <c r="P634" s="119" t="s">
        <v>535</v>
      </c>
      <c r="Q634" s="119" t="s">
        <v>956</v>
      </c>
      <c r="R634" s="133">
        <f t="shared" si="78"/>
        <v>0</v>
      </c>
    </row>
    <row r="635" spans="1:18" ht="20.100000000000001" customHeight="1">
      <c r="A635" s="117" t="s">
        <v>2421</v>
      </c>
      <c r="B635" s="117" t="s">
        <v>931</v>
      </c>
      <c r="C635" s="126">
        <v>2</v>
      </c>
      <c r="D635" s="117" t="s">
        <v>2340</v>
      </c>
      <c r="E635" s="118">
        <f>단가표!F496</f>
        <v>3780</v>
      </c>
      <c r="F635" s="118">
        <f t="shared" si="80"/>
        <v>7560</v>
      </c>
      <c r="G635" s="118">
        <f>단가표!H496</f>
        <v>156513</v>
      </c>
      <c r="H635" s="118">
        <f t="shared" si="81"/>
        <v>313026</v>
      </c>
      <c r="I635" s="118">
        <f>단가표!J496</f>
        <v>5976</v>
      </c>
      <c r="J635" s="118">
        <f t="shared" si="82"/>
        <v>11952</v>
      </c>
      <c r="K635" s="118">
        <f t="shared" si="79"/>
        <v>166269</v>
      </c>
      <c r="L635" s="118">
        <f t="shared" si="79"/>
        <v>332538</v>
      </c>
      <c r="M635" s="126">
        <v>166269</v>
      </c>
      <c r="N635" s="119" t="s">
        <v>1146</v>
      </c>
      <c r="O635" s="119" t="s">
        <v>1148</v>
      </c>
      <c r="P635" s="119" t="s">
        <v>535</v>
      </c>
      <c r="Q635" s="119" t="s">
        <v>957</v>
      </c>
      <c r="R635" s="133">
        <f t="shared" si="78"/>
        <v>0</v>
      </c>
    </row>
    <row r="636" spans="1:18" ht="20.100000000000001" customHeight="1">
      <c r="A636" s="117" t="s">
        <v>2421</v>
      </c>
      <c r="B636" s="117" t="s">
        <v>933</v>
      </c>
      <c r="C636" s="126">
        <v>2</v>
      </c>
      <c r="D636" s="117" t="s">
        <v>2340</v>
      </c>
      <c r="E636" s="118">
        <f>단가표!F497</f>
        <v>2747</v>
      </c>
      <c r="F636" s="118">
        <f t="shared" si="80"/>
        <v>5494</v>
      </c>
      <c r="G636" s="118">
        <f>단가표!H497</f>
        <v>134961</v>
      </c>
      <c r="H636" s="118">
        <f t="shared" si="81"/>
        <v>269922</v>
      </c>
      <c r="I636" s="118">
        <f>단가표!J497</f>
        <v>5976</v>
      </c>
      <c r="J636" s="118">
        <f t="shared" si="82"/>
        <v>11952</v>
      </c>
      <c r="K636" s="118">
        <f t="shared" si="79"/>
        <v>143684</v>
      </c>
      <c r="L636" s="118">
        <f t="shared" si="79"/>
        <v>287368</v>
      </c>
      <c r="M636" s="126">
        <v>143684</v>
      </c>
      <c r="N636" s="119" t="s">
        <v>1146</v>
      </c>
      <c r="O636" s="119" t="s">
        <v>1148</v>
      </c>
      <c r="P636" s="119" t="s">
        <v>535</v>
      </c>
      <c r="Q636" s="119" t="s">
        <v>958</v>
      </c>
      <c r="R636" s="133">
        <f t="shared" si="78"/>
        <v>0</v>
      </c>
    </row>
    <row r="637" spans="1:18" ht="20.100000000000001" customHeight="1">
      <c r="A637" s="117" t="s">
        <v>2421</v>
      </c>
      <c r="B637" s="117" t="s">
        <v>935</v>
      </c>
      <c r="C637" s="126">
        <v>2</v>
      </c>
      <c r="D637" s="117" t="s">
        <v>2340</v>
      </c>
      <c r="E637" s="118">
        <f>단가표!F498</f>
        <v>2618</v>
      </c>
      <c r="F637" s="118">
        <f t="shared" si="80"/>
        <v>5236</v>
      </c>
      <c r="G637" s="118">
        <f>단가표!H498</f>
        <v>123882</v>
      </c>
      <c r="H637" s="118">
        <f t="shared" si="81"/>
        <v>247764</v>
      </c>
      <c r="I637" s="118">
        <f>단가표!J498</f>
        <v>5976</v>
      </c>
      <c r="J637" s="118">
        <f t="shared" si="82"/>
        <v>11952</v>
      </c>
      <c r="K637" s="118">
        <f t="shared" si="79"/>
        <v>132476</v>
      </c>
      <c r="L637" s="118">
        <f t="shared" si="79"/>
        <v>264952</v>
      </c>
      <c r="M637" s="126">
        <v>132476</v>
      </c>
      <c r="N637" s="119" t="s">
        <v>1146</v>
      </c>
      <c r="O637" s="119" t="s">
        <v>1148</v>
      </c>
      <c r="P637" s="119" t="s">
        <v>535</v>
      </c>
      <c r="Q637" s="119" t="s">
        <v>959</v>
      </c>
      <c r="R637" s="133">
        <f t="shared" si="78"/>
        <v>0</v>
      </c>
    </row>
    <row r="638" spans="1:18" ht="20.100000000000001" customHeight="1">
      <c r="A638" s="117" t="s">
        <v>2421</v>
      </c>
      <c r="B638" s="117" t="s">
        <v>937</v>
      </c>
      <c r="C638" s="126">
        <v>1</v>
      </c>
      <c r="D638" s="117" t="s">
        <v>2340</v>
      </c>
      <c r="E638" s="118">
        <f>단가표!F499</f>
        <v>2311</v>
      </c>
      <c r="F638" s="118">
        <f t="shared" si="80"/>
        <v>2311</v>
      </c>
      <c r="G638" s="118">
        <f>단가표!H499</f>
        <v>113598</v>
      </c>
      <c r="H638" s="118">
        <f t="shared" si="81"/>
        <v>113598</v>
      </c>
      <c r="I638" s="118">
        <f>단가표!J499</f>
        <v>5319</v>
      </c>
      <c r="J638" s="118">
        <f t="shared" si="82"/>
        <v>5319</v>
      </c>
      <c r="K638" s="118">
        <f t="shared" si="79"/>
        <v>121228</v>
      </c>
      <c r="L638" s="118">
        <f t="shared" si="79"/>
        <v>121228</v>
      </c>
      <c r="M638" s="126">
        <v>121228</v>
      </c>
      <c r="N638" s="119" t="s">
        <v>1146</v>
      </c>
      <c r="O638" s="119" t="s">
        <v>1148</v>
      </c>
      <c r="P638" s="119" t="s">
        <v>535</v>
      </c>
      <c r="Q638" s="119" t="s">
        <v>960</v>
      </c>
      <c r="R638" s="133">
        <f t="shared" si="78"/>
        <v>0</v>
      </c>
    </row>
    <row r="639" spans="1:18" ht="20.100000000000001" customHeight="1">
      <c r="A639" s="117" t="s">
        <v>2422</v>
      </c>
      <c r="B639" s="117" t="s">
        <v>1155</v>
      </c>
      <c r="C639" s="126">
        <v>3</v>
      </c>
      <c r="D639" s="117" t="s">
        <v>2013</v>
      </c>
      <c r="E639" s="118">
        <f>단가표!F678</f>
        <v>7100</v>
      </c>
      <c r="F639" s="118">
        <f t="shared" si="80"/>
        <v>21300</v>
      </c>
      <c r="G639" s="118">
        <f>단가표!H678</f>
        <v>12384</v>
      </c>
      <c r="H639" s="118">
        <f t="shared" si="81"/>
        <v>37152</v>
      </c>
      <c r="I639" s="118">
        <f>단가표!J678</f>
        <v>0</v>
      </c>
      <c r="J639" s="118">
        <f t="shared" si="82"/>
        <v>0</v>
      </c>
      <c r="K639" s="118">
        <f t="shared" si="79"/>
        <v>19484</v>
      </c>
      <c r="L639" s="118">
        <f t="shared" si="79"/>
        <v>58452</v>
      </c>
      <c r="M639" s="126">
        <v>19484</v>
      </c>
      <c r="N639" s="119" t="s">
        <v>1146</v>
      </c>
      <c r="O639" s="119" t="s">
        <v>1148</v>
      </c>
      <c r="P639" s="119" t="s">
        <v>535</v>
      </c>
      <c r="Q639" s="119" t="s">
        <v>961</v>
      </c>
      <c r="R639" s="133">
        <f t="shared" si="78"/>
        <v>0</v>
      </c>
    </row>
    <row r="640" spans="1:18" ht="20.100000000000001" customHeight="1">
      <c r="A640" s="117" t="s">
        <v>2423</v>
      </c>
      <c r="B640" s="117" t="s">
        <v>2424</v>
      </c>
      <c r="C640" s="126">
        <v>15</v>
      </c>
      <c r="D640" s="117" t="s">
        <v>2013</v>
      </c>
      <c r="E640" s="118">
        <f>단가표!F680</f>
        <v>10500</v>
      </c>
      <c r="F640" s="118">
        <f t="shared" si="80"/>
        <v>157500</v>
      </c>
      <c r="G640" s="118">
        <f>단가표!H680</f>
        <v>12384</v>
      </c>
      <c r="H640" s="118">
        <f t="shared" si="81"/>
        <v>185760</v>
      </c>
      <c r="I640" s="118">
        <f>단가표!J680</f>
        <v>0</v>
      </c>
      <c r="J640" s="118">
        <f t="shared" si="82"/>
        <v>0</v>
      </c>
      <c r="K640" s="118">
        <f t="shared" si="79"/>
        <v>22884</v>
      </c>
      <c r="L640" s="118">
        <f t="shared" si="79"/>
        <v>343260</v>
      </c>
      <c r="M640" s="126">
        <v>22884</v>
      </c>
      <c r="N640" s="119" t="s">
        <v>1146</v>
      </c>
      <c r="O640" s="119" t="s">
        <v>1148</v>
      </c>
      <c r="P640" s="119" t="s">
        <v>535</v>
      </c>
      <c r="Q640" s="119" t="s">
        <v>963</v>
      </c>
      <c r="R640" s="133">
        <f t="shared" si="78"/>
        <v>0</v>
      </c>
    </row>
    <row r="641" spans="1:18" ht="20.100000000000001" customHeight="1">
      <c r="A641" s="117" t="s">
        <v>2423</v>
      </c>
      <c r="B641" s="117" t="s">
        <v>2425</v>
      </c>
      <c r="C641" s="126">
        <v>87</v>
      </c>
      <c r="D641" s="117" t="s">
        <v>2013</v>
      </c>
      <c r="E641" s="118">
        <f>단가표!F681</f>
        <v>40000</v>
      </c>
      <c r="F641" s="118">
        <f t="shared" si="80"/>
        <v>3480000</v>
      </c>
      <c r="G641" s="118">
        <f>단가표!H681</f>
        <v>31169</v>
      </c>
      <c r="H641" s="118">
        <f t="shared" si="81"/>
        <v>2711703</v>
      </c>
      <c r="I641" s="118">
        <f>단가표!J681</f>
        <v>0</v>
      </c>
      <c r="J641" s="118">
        <f t="shared" si="82"/>
        <v>0</v>
      </c>
      <c r="K641" s="118">
        <f t="shared" si="79"/>
        <v>71169</v>
      </c>
      <c r="L641" s="118">
        <f t="shared" si="79"/>
        <v>6191703</v>
      </c>
      <c r="M641" s="126">
        <v>71169</v>
      </c>
      <c r="N641" s="119" t="s">
        <v>1146</v>
      </c>
      <c r="O641" s="119" t="s">
        <v>1148</v>
      </c>
      <c r="P641" s="119" t="s">
        <v>535</v>
      </c>
      <c r="Q641" s="119" t="s">
        <v>966</v>
      </c>
      <c r="R641" s="133">
        <f t="shared" si="78"/>
        <v>0</v>
      </c>
    </row>
    <row r="642" spans="1:18" ht="20.100000000000001" customHeight="1">
      <c r="A642" s="117" t="s">
        <v>2426</v>
      </c>
      <c r="B642" s="117" t="s">
        <v>1155</v>
      </c>
      <c r="C642" s="126">
        <v>152</v>
      </c>
      <c r="D642" s="117" t="s">
        <v>2013</v>
      </c>
      <c r="E642" s="118">
        <f>단가표!F679</f>
        <v>21000</v>
      </c>
      <c r="F642" s="118">
        <f>IF(ISERROR(TRUNC($C642*E642)),,(TRUNC($C642*E642)))</f>
        <v>3192000</v>
      </c>
      <c r="G642" s="118">
        <f>단가표!H679</f>
        <v>17383</v>
      </c>
      <c r="H642" s="118">
        <f>IF(ISERROR(TRUNC($C642*G642)),,(TRUNC($C642*G642)))</f>
        <v>2642216</v>
      </c>
      <c r="I642" s="118">
        <f>단가표!J679</f>
        <v>0</v>
      </c>
      <c r="J642" s="118">
        <f>IF(ISERROR(TRUNC($C642*I642)),,(TRUNC($C642*I642)))</f>
        <v>0</v>
      </c>
      <c r="K642" s="118">
        <f t="shared" si="79"/>
        <v>38383</v>
      </c>
      <c r="L642" s="118">
        <f t="shared" si="79"/>
        <v>5834216</v>
      </c>
      <c r="M642" s="126">
        <v>38383</v>
      </c>
      <c r="N642" s="119" t="s">
        <v>1146</v>
      </c>
      <c r="O642" s="119" t="s">
        <v>1148</v>
      </c>
      <c r="P642" s="119" t="s">
        <v>535</v>
      </c>
      <c r="Q642" s="119" t="s">
        <v>968</v>
      </c>
      <c r="R642" s="133">
        <f t="shared" si="78"/>
        <v>0</v>
      </c>
    </row>
    <row r="643" spans="1:18" ht="20.100000000000001" customHeight="1">
      <c r="A643" s="117" t="s">
        <v>2427</v>
      </c>
      <c r="B643" s="117" t="s">
        <v>2428</v>
      </c>
      <c r="C643" s="126">
        <v>89</v>
      </c>
      <c r="D643" s="117" t="s">
        <v>2013</v>
      </c>
      <c r="E643" s="118">
        <f>단가표!F682</f>
        <v>162299</v>
      </c>
      <c r="F643" s="118">
        <f>IF(ISERROR(TRUNC($C643*E643)),,(TRUNC($C643*E643)))</f>
        <v>14444611</v>
      </c>
      <c r="G643" s="118">
        <f>단가표!H682</f>
        <v>31082</v>
      </c>
      <c r="H643" s="118">
        <f>IF(ISERROR(TRUNC($C643*G643)),,(TRUNC($C643*G643)))</f>
        <v>2766298</v>
      </c>
      <c r="I643" s="118">
        <f>단가표!J682</f>
        <v>0</v>
      </c>
      <c r="J643" s="118">
        <f>IF(ISERROR(TRUNC($C643*I643)),,(TRUNC($C643*I643)))</f>
        <v>0</v>
      </c>
      <c r="K643" s="118">
        <f t="shared" si="79"/>
        <v>193381</v>
      </c>
      <c r="L643" s="118">
        <f t="shared" si="79"/>
        <v>17210909</v>
      </c>
      <c r="M643" s="126">
        <v>193381</v>
      </c>
      <c r="N643" s="119" t="s">
        <v>1146</v>
      </c>
      <c r="O643" s="119" t="s">
        <v>1148</v>
      </c>
      <c r="P643" s="119" t="s">
        <v>535</v>
      </c>
      <c r="Q643" s="119" t="s">
        <v>970</v>
      </c>
      <c r="R643" s="133">
        <f t="shared" ref="R643:R706" si="83">M643-K643</f>
        <v>0</v>
      </c>
    </row>
    <row r="644" spans="1:18" s="122" customFormat="1" ht="20.100000000000001" customHeight="1">
      <c r="A644" s="120" t="s">
        <v>2021</v>
      </c>
      <c r="B644" s="120"/>
      <c r="C644" s="127"/>
      <c r="D644" s="120"/>
      <c r="E644" s="121"/>
      <c r="F644" s="121">
        <f>SUM(F481:F643)</f>
        <v>456155829</v>
      </c>
      <c r="G644" s="121"/>
      <c r="H644" s="121">
        <f>SUM(H481:H643)</f>
        <v>405758552</v>
      </c>
      <c r="I644" s="121"/>
      <c r="J644" s="121">
        <f>SUM(J481:J643)</f>
        <v>31131612</v>
      </c>
      <c r="K644" s="121">
        <f t="shared" ref="K644:L707" si="84">SUM(E644,G644,I644)</f>
        <v>0</v>
      </c>
      <c r="L644" s="121">
        <f t="shared" si="84"/>
        <v>893045993</v>
      </c>
      <c r="M644" s="126"/>
      <c r="N644" s="122" t="s">
        <v>1146</v>
      </c>
      <c r="O644" s="122" t="s">
        <v>1148</v>
      </c>
      <c r="P644" s="122" t="s">
        <v>535</v>
      </c>
      <c r="R644" s="133">
        <f t="shared" si="83"/>
        <v>0</v>
      </c>
    </row>
    <row r="645" spans="1:18" s="116" customFormat="1" ht="20.100000000000001" customHeight="1">
      <c r="A645" s="114" t="s">
        <v>2429</v>
      </c>
      <c r="B645" s="114"/>
      <c r="C645" s="125"/>
      <c r="D645" s="114"/>
      <c r="E645" s="115"/>
      <c r="F645" s="115"/>
      <c r="G645" s="115"/>
      <c r="H645" s="115"/>
      <c r="I645" s="115"/>
      <c r="J645" s="115"/>
      <c r="K645" s="115">
        <f t="shared" si="84"/>
        <v>0</v>
      </c>
      <c r="L645" s="115">
        <f t="shared" si="84"/>
        <v>0</v>
      </c>
      <c r="M645" s="126"/>
      <c r="N645" s="116" t="s">
        <v>1146</v>
      </c>
      <c r="O645" s="116" t="s">
        <v>1148</v>
      </c>
      <c r="P645" s="116" t="s">
        <v>973</v>
      </c>
      <c r="R645" s="133">
        <f t="shared" si="83"/>
        <v>0</v>
      </c>
    </row>
    <row r="646" spans="1:18" ht="20.100000000000001" customHeight="1">
      <c r="A646" s="117" t="s">
        <v>2430</v>
      </c>
      <c r="B646" s="117" t="s">
        <v>0</v>
      </c>
      <c r="C646" s="126">
        <v>200</v>
      </c>
      <c r="D646" s="117" t="s">
        <v>1173</v>
      </c>
      <c r="E646" s="118">
        <f>단가표!F291</f>
        <v>0</v>
      </c>
      <c r="F646" s="118">
        <f t="shared" ref="F646:F691" si="85">IF(ISERROR(TRUNC($C646*E646)),,(TRUNC($C646*E646)))</f>
        <v>0</v>
      </c>
      <c r="G646" s="118">
        <f>단가표!H291</f>
        <v>0</v>
      </c>
      <c r="H646" s="118">
        <f t="shared" ref="H646:H691" si="86">IF(ISERROR(TRUNC($C646*G646)),,(TRUNC($C646*G646)))</f>
        <v>0</v>
      </c>
      <c r="I646" s="118">
        <f>단가표!J291</f>
        <v>98409</v>
      </c>
      <c r="J646" s="118">
        <f t="shared" ref="J646:J691" si="87">IF(ISERROR(TRUNC($C646*I646)),,(TRUNC($C646*I646)))</f>
        <v>19681800</v>
      </c>
      <c r="K646" s="118">
        <f t="shared" si="84"/>
        <v>98409</v>
      </c>
      <c r="L646" s="118">
        <f t="shared" si="84"/>
        <v>19681800</v>
      </c>
      <c r="M646" s="126">
        <v>98409</v>
      </c>
      <c r="N646" s="119" t="s">
        <v>1146</v>
      </c>
      <c r="O646" s="119" t="s">
        <v>1148</v>
      </c>
      <c r="P646" s="119" t="s">
        <v>973</v>
      </c>
      <c r="Q646" s="119" t="s">
        <v>974</v>
      </c>
      <c r="R646" s="133">
        <f t="shared" si="83"/>
        <v>0</v>
      </c>
    </row>
    <row r="647" spans="1:18" ht="20.100000000000001" customHeight="1">
      <c r="A647" s="117" t="s">
        <v>2431</v>
      </c>
      <c r="B647" s="117" t="s">
        <v>0</v>
      </c>
      <c r="C647" s="126">
        <v>180.69</v>
      </c>
      <c r="D647" s="117" t="s">
        <v>1173</v>
      </c>
      <c r="E647" s="118">
        <f>단가표!F290</f>
        <v>0</v>
      </c>
      <c r="F647" s="118">
        <f t="shared" si="85"/>
        <v>0</v>
      </c>
      <c r="G647" s="118">
        <f>단가표!H290</f>
        <v>0</v>
      </c>
      <c r="H647" s="118">
        <f t="shared" si="86"/>
        <v>0</v>
      </c>
      <c r="I647" s="118">
        <f>단가표!J290</f>
        <v>65738</v>
      </c>
      <c r="J647" s="118">
        <f t="shared" si="87"/>
        <v>11878199</v>
      </c>
      <c r="K647" s="118">
        <f t="shared" si="84"/>
        <v>65738</v>
      </c>
      <c r="L647" s="118">
        <f t="shared" si="84"/>
        <v>11878199</v>
      </c>
      <c r="M647" s="126">
        <v>65738</v>
      </c>
      <c r="N647" s="119" t="s">
        <v>1146</v>
      </c>
      <c r="O647" s="119" t="s">
        <v>1148</v>
      </c>
      <c r="P647" s="119" t="s">
        <v>973</v>
      </c>
      <c r="Q647" s="119" t="s">
        <v>977</v>
      </c>
      <c r="R647" s="133">
        <f t="shared" si="83"/>
        <v>0</v>
      </c>
    </row>
    <row r="648" spans="1:18" ht="20.100000000000001" customHeight="1">
      <c r="A648" s="117" t="s">
        <v>2432</v>
      </c>
      <c r="B648" s="117" t="s">
        <v>0</v>
      </c>
      <c r="C648" s="126">
        <v>30</v>
      </c>
      <c r="D648" s="117" t="s">
        <v>1173</v>
      </c>
      <c r="E648" s="118">
        <f>단가표!F292</f>
        <v>0</v>
      </c>
      <c r="F648" s="118">
        <f t="shared" si="85"/>
        <v>0</v>
      </c>
      <c r="G648" s="118">
        <f>단가표!H292</f>
        <v>0</v>
      </c>
      <c r="H648" s="118">
        <f t="shared" si="86"/>
        <v>0</v>
      </c>
      <c r="I648" s="118">
        <f>단가표!J292</f>
        <v>98409</v>
      </c>
      <c r="J648" s="118">
        <f t="shared" si="87"/>
        <v>2952270</v>
      </c>
      <c r="K648" s="118">
        <f t="shared" si="84"/>
        <v>98409</v>
      </c>
      <c r="L648" s="118">
        <f t="shared" si="84"/>
        <v>2952270</v>
      </c>
      <c r="M648" s="126">
        <v>98409</v>
      </c>
      <c r="N648" s="119" t="s">
        <v>1146</v>
      </c>
      <c r="O648" s="119" t="s">
        <v>1148</v>
      </c>
      <c r="P648" s="119" t="s">
        <v>973</v>
      </c>
      <c r="Q648" s="119" t="s">
        <v>979</v>
      </c>
      <c r="R648" s="133">
        <f t="shared" si="83"/>
        <v>0</v>
      </c>
    </row>
    <row r="649" spans="1:18" ht="20.100000000000001" customHeight="1">
      <c r="A649" s="117" t="s">
        <v>2433</v>
      </c>
      <c r="B649" s="117" t="s">
        <v>1</v>
      </c>
      <c r="C649" s="126">
        <v>1</v>
      </c>
      <c r="D649" s="117" t="s">
        <v>2434</v>
      </c>
      <c r="E649" s="118">
        <f>단가표!F293</f>
        <v>0</v>
      </c>
      <c r="F649" s="118">
        <f t="shared" si="85"/>
        <v>0</v>
      </c>
      <c r="G649" s="118">
        <f>단가표!H293</f>
        <v>0</v>
      </c>
      <c r="H649" s="118">
        <f t="shared" si="86"/>
        <v>0</v>
      </c>
      <c r="I649" s="118">
        <f>단가표!J293</f>
        <v>6583329</v>
      </c>
      <c r="J649" s="118">
        <f t="shared" si="87"/>
        <v>6583329</v>
      </c>
      <c r="K649" s="118">
        <f t="shared" si="84"/>
        <v>6583329</v>
      </c>
      <c r="L649" s="118">
        <f t="shared" si="84"/>
        <v>6583329</v>
      </c>
      <c r="M649" s="126">
        <v>6583329</v>
      </c>
      <c r="N649" s="119" t="s">
        <v>1146</v>
      </c>
      <c r="O649" s="119" t="s">
        <v>1148</v>
      </c>
      <c r="P649" s="119" t="s">
        <v>973</v>
      </c>
      <c r="Q649" s="119" t="s">
        <v>981</v>
      </c>
      <c r="R649" s="133">
        <f t="shared" si="83"/>
        <v>0</v>
      </c>
    </row>
    <row r="650" spans="1:18" ht="20.100000000000001" customHeight="1">
      <c r="A650" s="117" t="s">
        <v>2435</v>
      </c>
      <c r="B650" s="117" t="s">
        <v>2436</v>
      </c>
      <c r="C650" s="126">
        <v>1</v>
      </c>
      <c r="D650" s="117" t="s">
        <v>2013</v>
      </c>
      <c r="E650" s="118">
        <f>단가표!F192</f>
        <v>956857</v>
      </c>
      <c r="F650" s="118">
        <f t="shared" si="85"/>
        <v>956857</v>
      </c>
      <c r="G650" s="118">
        <f>단가표!H192</f>
        <v>12279229</v>
      </c>
      <c r="H650" s="118">
        <f t="shared" si="86"/>
        <v>12279229</v>
      </c>
      <c r="I650" s="118">
        <f>단가표!J192</f>
        <v>11528596</v>
      </c>
      <c r="J650" s="118">
        <f t="shared" si="87"/>
        <v>11528596</v>
      </c>
      <c r="K650" s="118">
        <f t="shared" si="84"/>
        <v>24764682</v>
      </c>
      <c r="L650" s="118">
        <f t="shared" si="84"/>
        <v>24764682</v>
      </c>
      <c r="M650" s="126">
        <v>24764682</v>
      </c>
      <c r="N650" s="119" t="s">
        <v>1146</v>
      </c>
      <c r="O650" s="119" t="s">
        <v>1148</v>
      </c>
      <c r="P650" s="119" t="s">
        <v>973</v>
      </c>
      <c r="Q650" s="119" t="s">
        <v>985</v>
      </c>
      <c r="R650" s="133">
        <f t="shared" si="83"/>
        <v>0</v>
      </c>
    </row>
    <row r="651" spans="1:18" ht="20.100000000000001" customHeight="1">
      <c r="A651" s="117" t="s">
        <v>2437</v>
      </c>
      <c r="B651" s="117" t="s">
        <v>990</v>
      </c>
      <c r="C651" s="126">
        <v>33653</v>
      </c>
      <c r="D651" s="117" t="s">
        <v>1447</v>
      </c>
      <c r="E651" s="118">
        <f>단가표!F666</f>
        <v>242</v>
      </c>
      <c r="F651" s="118">
        <f t="shared" si="85"/>
        <v>8144026</v>
      </c>
      <c r="G651" s="118">
        <f>단가표!H666</f>
        <v>177</v>
      </c>
      <c r="H651" s="118">
        <f t="shared" si="86"/>
        <v>5956581</v>
      </c>
      <c r="I651" s="118">
        <f>단가표!J666</f>
        <v>180</v>
      </c>
      <c r="J651" s="118">
        <f t="shared" si="87"/>
        <v>6057540</v>
      </c>
      <c r="K651" s="118">
        <f t="shared" si="84"/>
        <v>599</v>
      </c>
      <c r="L651" s="118">
        <f t="shared" si="84"/>
        <v>20158147</v>
      </c>
      <c r="M651" s="126">
        <v>599</v>
      </c>
      <c r="N651" s="119" t="s">
        <v>1146</v>
      </c>
      <c r="O651" s="119" t="s">
        <v>1148</v>
      </c>
      <c r="P651" s="119" t="s">
        <v>973</v>
      </c>
      <c r="Q651" s="119" t="s">
        <v>988</v>
      </c>
      <c r="R651" s="133">
        <f t="shared" si="83"/>
        <v>0</v>
      </c>
    </row>
    <row r="652" spans="1:18" ht="20.100000000000001" customHeight="1">
      <c r="A652" s="117" t="s">
        <v>2438</v>
      </c>
      <c r="B652" s="117" t="s">
        <v>1155</v>
      </c>
      <c r="C652" s="126">
        <v>90</v>
      </c>
      <c r="D652" s="117" t="s">
        <v>2052</v>
      </c>
      <c r="E652" s="118">
        <f>단가표!F385</f>
        <v>1754</v>
      </c>
      <c r="F652" s="118">
        <f t="shared" si="85"/>
        <v>157860</v>
      </c>
      <c r="G652" s="118">
        <f>단가표!H385</f>
        <v>11404</v>
      </c>
      <c r="H652" s="118">
        <f t="shared" si="86"/>
        <v>1026360</v>
      </c>
      <c r="I652" s="118">
        <f>단가표!J385</f>
        <v>777</v>
      </c>
      <c r="J652" s="118">
        <f t="shared" si="87"/>
        <v>69930</v>
      </c>
      <c r="K652" s="118">
        <f t="shared" si="84"/>
        <v>13935</v>
      </c>
      <c r="L652" s="118">
        <f t="shared" si="84"/>
        <v>1254150</v>
      </c>
      <c r="M652" s="126">
        <v>13935</v>
      </c>
      <c r="N652" s="119" t="s">
        <v>1146</v>
      </c>
      <c r="O652" s="119" t="s">
        <v>1148</v>
      </c>
      <c r="P652" s="119" t="s">
        <v>973</v>
      </c>
      <c r="Q652" s="119" t="s">
        <v>991</v>
      </c>
      <c r="R652" s="133">
        <f t="shared" si="83"/>
        <v>0</v>
      </c>
    </row>
    <row r="653" spans="1:18" ht="20.100000000000001" customHeight="1">
      <c r="A653" s="117" t="s">
        <v>2</v>
      </c>
      <c r="B653" s="117" t="s">
        <v>1155</v>
      </c>
      <c r="C653" s="126">
        <v>0</v>
      </c>
      <c r="D653" s="117" t="s">
        <v>1429</v>
      </c>
      <c r="E653" s="118">
        <f>단가표!F17</f>
        <v>0</v>
      </c>
      <c r="F653" s="118">
        <f t="shared" si="85"/>
        <v>0</v>
      </c>
      <c r="G653" s="118">
        <f>단가표!H17</f>
        <v>0</v>
      </c>
      <c r="H653" s="118">
        <f t="shared" si="86"/>
        <v>0</v>
      </c>
      <c r="I653" s="118">
        <f>단가표!J17</f>
        <v>0</v>
      </c>
      <c r="J653" s="118">
        <f t="shared" si="87"/>
        <v>0</v>
      </c>
      <c r="K653" s="118">
        <f t="shared" si="84"/>
        <v>0</v>
      </c>
      <c r="L653" s="118">
        <f t="shared" si="84"/>
        <v>0</v>
      </c>
      <c r="M653" s="126">
        <v>0</v>
      </c>
      <c r="N653" s="119" t="s">
        <v>1146</v>
      </c>
      <c r="O653" s="119" t="s">
        <v>1148</v>
      </c>
      <c r="P653" s="119" t="s">
        <v>973</v>
      </c>
      <c r="Q653" s="119" t="s">
        <v>993</v>
      </c>
      <c r="R653" s="133">
        <f t="shared" si="83"/>
        <v>0</v>
      </c>
    </row>
    <row r="654" spans="1:18" ht="20.100000000000001" customHeight="1">
      <c r="A654" s="117" t="s">
        <v>2439</v>
      </c>
      <c r="B654" s="117" t="s">
        <v>2440</v>
      </c>
      <c r="C654" s="126">
        <v>110</v>
      </c>
      <c r="D654" s="117" t="s">
        <v>2328</v>
      </c>
      <c r="E654" s="118">
        <f>단가표!F295</f>
        <v>261119</v>
      </c>
      <c r="F654" s="118">
        <f t="shared" si="85"/>
        <v>28723090</v>
      </c>
      <c r="G654" s="118">
        <f>단가표!H295</f>
        <v>103628</v>
      </c>
      <c r="H654" s="118">
        <f t="shared" si="86"/>
        <v>11399080</v>
      </c>
      <c r="I654" s="118">
        <f>단가표!J295</f>
        <v>11718</v>
      </c>
      <c r="J654" s="118">
        <f t="shared" si="87"/>
        <v>1288980</v>
      </c>
      <c r="K654" s="118">
        <f t="shared" si="84"/>
        <v>376465</v>
      </c>
      <c r="L654" s="118">
        <f t="shared" si="84"/>
        <v>41411150</v>
      </c>
      <c r="M654" s="126">
        <v>376465</v>
      </c>
      <c r="N654" s="119" t="s">
        <v>1146</v>
      </c>
      <c r="O654" s="119" t="s">
        <v>1148</v>
      </c>
      <c r="P654" s="119" t="s">
        <v>973</v>
      </c>
      <c r="Q654" s="119" t="s">
        <v>995</v>
      </c>
      <c r="R654" s="133">
        <f t="shared" si="83"/>
        <v>0</v>
      </c>
    </row>
    <row r="655" spans="1:18" ht="20.100000000000001" customHeight="1">
      <c r="A655" s="117" t="s">
        <v>2441</v>
      </c>
      <c r="B655" s="117" t="s">
        <v>2442</v>
      </c>
      <c r="C655" s="126">
        <v>80</v>
      </c>
      <c r="D655" s="117" t="s">
        <v>2328</v>
      </c>
      <c r="E655" s="118">
        <f>단가표!F296</f>
        <v>365842</v>
      </c>
      <c r="F655" s="118">
        <f t="shared" si="85"/>
        <v>29267360</v>
      </c>
      <c r="G655" s="118">
        <f>단가표!H296</f>
        <v>92440</v>
      </c>
      <c r="H655" s="118">
        <f t="shared" si="86"/>
        <v>7395200</v>
      </c>
      <c r="I655" s="118">
        <f>단가표!J296</f>
        <v>11718</v>
      </c>
      <c r="J655" s="118">
        <f t="shared" si="87"/>
        <v>937440</v>
      </c>
      <c r="K655" s="118">
        <f t="shared" si="84"/>
        <v>470000</v>
      </c>
      <c r="L655" s="118">
        <f t="shared" si="84"/>
        <v>37600000</v>
      </c>
      <c r="M655" s="126">
        <v>470000</v>
      </c>
      <c r="N655" s="119" t="s">
        <v>1146</v>
      </c>
      <c r="O655" s="119" t="s">
        <v>1148</v>
      </c>
      <c r="P655" s="119" t="s">
        <v>973</v>
      </c>
      <c r="Q655" s="119" t="s">
        <v>998</v>
      </c>
      <c r="R655" s="133">
        <f t="shared" si="83"/>
        <v>0</v>
      </c>
    </row>
    <row r="656" spans="1:18" ht="20.100000000000001" customHeight="1">
      <c r="A656" s="117" t="s">
        <v>2439</v>
      </c>
      <c r="B656" s="117" t="s">
        <v>2443</v>
      </c>
      <c r="C656" s="126">
        <v>75</v>
      </c>
      <c r="D656" s="117" t="s">
        <v>2328</v>
      </c>
      <c r="E656" s="118">
        <f>단가표!F294</f>
        <v>230256</v>
      </c>
      <c r="F656" s="118">
        <f t="shared" si="85"/>
        <v>17269200</v>
      </c>
      <c r="G656" s="118">
        <f>단가표!H294</f>
        <v>103628</v>
      </c>
      <c r="H656" s="118">
        <f t="shared" si="86"/>
        <v>7772100</v>
      </c>
      <c r="I656" s="118">
        <f>단가표!J294</f>
        <v>11718</v>
      </c>
      <c r="J656" s="118">
        <f t="shared" si="87"/>
        <v>878850</v>
      </c>
      <c r="K656" s="118">
        <f t="shared" si="84"/>
        <v>345602</v>
      </c>
      <c r="L656" s="118">
        <f t="shared" si="84"/>
        <v>25920150</v>
      </c>
      <c r="M656" s="126">
        <v>345602</v>
      </c>
      <c r="N656" s="119" t="s">
        <v>1146</v>
      </c>
      <c r="O656" s="119" t="s">
        <v>1148</v>
      </c>
      <c r="P656" s="119" t="s">
        <v>973</v>
      </c>
      <c r="Q656" s="119" t="s">
        <v>1249</v>
      </c>
      <c r="R656" s="133">
        <f t="shared" si="83"/>
        <v>0</v>
      </c>
    </row>
    <row r="657" spans="1:18" ht="20.100000000000001" customHeight="1">
      <c r="A657" s="117" t="s">
        <v>3</v>
      </c>
      <c r="B657" s="117" t="s">
        <v>1155</v>
      </c>
      <c r="C657" s="126">
        <v>0</v>
      </c>
      <c r="D657" s="117" t="s">
        <v>1429</v>
      </c>
      <c r="E657" s="118">
        <f>단가표!F27</f>
        <v>0</v>
      </c>
      <c r="F657" s="118">
        <f t="shared" si="85"/>
        <v>0</v>
      </c>
      <c r="G657" s="118">
        <f>단가표!H27</f>
        <v>0</v>
      </c>
      <c r="H657" s="118">
        <f t="shared" si="86"/>
        <v>0</v>
      </c>
      <c r="I657" s="118">
        <f>단가표!J27</f>
        <v>0</v>
      </c>
      <c r="J657" s="118">
        <f t="shared" si="87"/>
        <v>0</v>
      </c>
      <c r="K657" s="118">
        <f t="shared" si="84"/>
        <v>0</v>
      </c>
      <c r="L657" s="118">
        <f t="shared" si="84"/>
        <v>0</v>
      </c>
      <c r="M657" s="126">
        <v>0</v>
      </c>
      <c r="N657" s="119" t="s">
        <v>1146</v>
      </c>
      <c r="O657" s="119" t="s">
        <v>1148</v>
      </c>
      <c r="P657" s="119" t="s">
        <v>973</v>
      </c>
      <c r="Q657" s="119" t="s">
        <v>1251</v>
      </c>
      <c r="R657" s="133">
        <f t="shared" si="83"/>
        <v>0</v>
      </c>
    </row>
    <row r="658" spans="1:18" ht="20.100000000000001" customHeight="1">
      <c r="A658" s="117" t="s">
        <v>4</v>
      </c>
      <c r="B658" s="117" t="s">
        <v>5</v>
      </c>
      <c r="C658" s="126">
        <v>907</v>
      </c>
      <c r="D658" s="117" t="s">
        <v>2328</v>
      </c>
      <c r="E658" s="118">
        <f>단가표!F297</f>
        <v>225</v>
      </c>
      <c r="F658" s="118">
        <f t="shared" si="85"/>
        <v>204075</v>
      </c>
      <c r="G658" s="118">
        <f>단가표!H297</f>
        <v>57489</v>
      </c>
      <c r="H658" s="118">
        <f t="shared" si="86"/>
        <v>52142523</v>
      </c>
      <c r="I658" s="118">
        <f>단가표!J297</f>
        <v>2454</v>
      </c>
      <c r="J658" s="118">
        <f t="shared" si="87"/>
        <v>2225778</v>
      </c>
      <c r="K658" s="118">
        <f t="shared" si="84"/>
        <v>60168</v>
      </c>
      <c r="L658" s="118">
        <f t="shared" si="84"/>
        <v>54572376</v>
      </c>
      <c r="M658" s="127">
        <v>60168</v>
      </c>
      <c r="N658" s="119" t="s">
        <v>1146</v>
      </c>
      <c r="O658" s="119" t="s">
        <v>1148</v>
      </c>
      <c r="P658" s="119" t="s">
        <v>973</v>
      </c>
      <c r="Q658" s="119" t="s">
        <v>1253</v>
      </c>
      <c r="R658" s="133">
        <f t="shared" si="83"/>
        <v>0</v>
      </c>
    </row>
    <row r="659" spans="1:18" ht="20.100000000000001" customHeight="1">
      <c r="A659" s="117" t="s">
        <v>6</v>
      </c>
      <c r="B659" s="117" t="s">
        <v>5</v>
      </c>
      <c r="C659" s="126">
        <v>321</v>
      </c>
      <c r="D659" s="117" t="s">
        <v>2328</v>
      </c>
      <c r="E659" s="118">
        <f>단가표!F298</f>
        <v>88807</v>
      </c>
      <c r="F659" s="118">
        <f t="shared" si="85"/>
        <v>28507047</v>
      </c>
      <c r="G659" s="118">
        <f>단가표!H298</f>
        <v>0</v>
      </c>
      <c r="H659" s="118">
        <f t="shared" si="86"/>
        <v>0</v>
      </c>
      <c r="I659" s="118">
        <f>단가표!J298</f>
        <v>0</v>
      </c>
      <c r="J659" s="118">
        <f t="shared" si="87"/>
        <v>0</v>
      </c>
      <c r="K659" s="118">
        <f t="shared" si="84"/>
        <v>88807</v>
      </c>
      <c r="L659" s="118">
        <f t="shared" si="84"/>
        <v>28507047</v>
      </c>
      <c r="M659" s="125">
        <v>88807</v>
      </c>
      <c r="N659" s="119" t="s">
        <v>1146</v>
      </c>
      <c r="O659" s="119" t="s">
        <v>1148</v>
      </c>
      <c r="P659" s="119" t="s">
        <v>973</v>
      </c>
      <c r="Q659" s="119" t="s">
        <v>1256</v>
      </c>
      <c r="R659" s="133">
        <f t="shared" si="83"/>
        <v>0</v>
      </c>
    </row>
    <row r="660" spans="1:18" ht="20.100000000000001" customHeight="1">
      <c r="A660" s="117" t="s">
        <v>7</v>
      </c>
      <c r="B660" s="117" t="s">
        <v>1155</v>
      </c>
      <c r="C660" s="126">
        <v>3</v>
      </c>
      <c r="D660" s="117" t="s">
        <v>2187</v>
      </c>
      <c r="E660" s="118">
        <f>단가표!F299</f>
        <v>1915</v>
      </c>
      <c r="F660" s="118">
        <f t="shared" si="85"/>
        <v>5745</v>
      </c>
      <c r="G660" s="118">
        <f>단가표!H299</f>
        <v>6517</v>
      </c>
      <c r="H660" s="118">
        <f t="shared" si="86"/>
        <v>19551</v>
      </c>
      <c r="I660" s="118">
        <f>단가표!J299</f>
        <v>7054</v>
      </c>
      <c r="J660" s="118">
        <f t="shared" si="87"/>
        <v>21162</v>
      </c>
      <c r="K660" s="118">
        <f t="shared" si="84"/>
        <v>15486</v>
      </c>
      <c r="L660" s="118">
        <f t="shared" si="84"/>
        <v>46458</v>
      </c>
      <c r="M660" s="126">
        <v>15486</v>
      </c>
      <c r="N660" s="119" t="s">
        <v>1146</v>
      </c>
      <c r="O660" s="119" t="s">
        <v>1148</v>
      </c>
      <c r="P660" s="119" t="s">
        <v>973</v>
      </c>
      <c r="Q660" s="119" t="s">
        <v>1258</v>
      </c>
      <c r="R660" s="133">
        <f t="shared" si="83"/>
        <v>0</v>
      </c>
    </row>
    <row r="661" spans="1:18" ht="20.100000000000001" customHeight="1">
      <c r="A661" s="117" t="s">
        <v>2444</v>
      </c>
      <c r="B661" s="117" t="s">
        <v>8</v>
      </c>
      <c r="C661" s="126">
        <v>11484</v>
      </c>
      <c r="D661" s="117" t="s">
        <v>2013</v>
      </c>
      <c r="E661" s="118">
        <f>단가표!F590</f>
        <v>0</v>
      </c>
      <c r="F661" s="118">
        <f t="shared" si="85"/>
        <v>0</v>
      </c>
      <c r="G661" s="118">
        <f>단가표!H590</f>
        <v>12109</v>
      </c>
      <c r="H661" s="118">
        <f t="shared" si="86"/>
        <v>139059756</v>
      </c>
      <c r="I661" s="118">
        <f>단가표!J590</f>
        <v>0</v>
      </c>
      <c r="J661" s="118">
        <f t="shared" si="87"/>
        <v>0</v>
      </c>
      <c r="K661" s="118">
        <f t="shared" si="84"/>
        <v>12109</v>
      </c>
      <c r="L661" s="118">
        <f t="shared" si="84"/>
        <v>139059756</v>
      </c>
      <c r="M661" s="126">
        <v>12109</v>
      </c>
      <c r="N661" s="119" t="s">
        <v>1146</v>
      </c>
      <c r="O661" s="119" t="s">
        <v>1148</v>
      </c>
      <c r="P661" s="119" t="s">
        <v>973</v>
      </c>
      <c r="Q661" s="119" t="s">
        <v>1260</v>
      </c>
      <c r="R661" s="133">
        <f t="shared" si="83"/>
        <v>0</v>
      </c>
    </row>
    <row r="662" spans="1:18" ht="20.100000000000001" customHeight="1">
      <c r="A662" s="117" t="s">
        <v>2445</v>
      </c>
      <c r="B662" s="117" t="s">
        <v>8</v>
      </c>
      <c r="C662" s="126">
        <v>1185.75</v>
      </c>
      <c r="D662" s="117" t="s">
        <v>2063</v>
      </c>
      <c r="E662" s="118">
        <f>단가표!F589</f>
        <v>30000</v>
      </c>
      <c r="F662" s="118">
        <f t="shared" si="85"/>
        <v>35572500</v>
      </c>
      <c r="G662" s="118">
        <f>단가표!H589</f>
        <v>0</v>
      </c>
      <c r="H662" s="118">
        <f t="shared" si="86"/>
        <v>0</v>
      </c>
      <c r="I662" s="118">
        <f>단가표!J589</f>
        <v>0</v>
      </c>
      <c r="J662" s="118">
        <f t="shared" si="87"/>
        <v>0</v>
      </c>
      <c r="K662" s="118">
        <f t="shared" si="84"/>
        <v>30000</v>
      </c>
      <c r="L662" s="118">
        <f t="shared" si="84"/>
        <v>35572500</v>
      </c>
      <c r="M662" s="126">
        <v>30000</v>
      </c>
      <c r="N662" s="119" t="s">
        <v>1146</v>
      </c>
      <c r="O662" s="119" t="s">
        <v>1148</v>
      </c>
      <c r="P662" s="119" t="s">
        <v>973</v>
      </c>
      <c r="Q662" s="119" t="s">
        <v>1263</v>
      </c>
      <c r="R662" s="133">
        <f t="shared" si="83"/>
        <v>0</v>
      </c>
    </row>
    <row r="663" spans="1:18" ht="20.100000000000001" customHeight="1">
      <c r="A663" s="117" t="s">
        <v>2446</v>
      </c>
      <c r="B663" s="117" t="s">
        <v>1155</v>
      </c>
      <c r="C663" s="126">
        <v>11</v>
      </c>
      <c r="D663" s="117" t="s">
        <v>2187</v>
      </c>
      <c r="E663" s="118">
        <f>단가표!F591</f>
        <v>0</v>
      </c>
      <c r="F663" s="118">
        <f t="shared" si="85"/>
        <v>0</v>
      </c>
      <c r="G663" s="118">
        <f>단가표!H591</f>
        <v>36328</v>
      </c>
      <c r="H663" s="118">
        <f t="shared" si="86"/>
        <v>399608</v>
      </c>
      <c r="I663" s="118">
        <f>단가표!J591</f>
        <v>0</v>
      </c>
      <c r="J663" s="118">
        <f t="shared" si="87"/>
        <v>0</v>
      </c>
      <c r="K663" s="118">
        <f t="shared" si="84"/>
        <v>36328</v>
      </c>
      <c r="L663" s="118">
        <f t="shared" si="84"/>
        <v>399608</v>
      </c>
      <c r="M663" s="126">
        <v>36328</v>
      </c>
      <c r="N663" s="119" t="s">
        <v>1146</v>
      </c>
      <c r="O663" s="119" t="s">
        <v>1148</v>
      </c>
      <c r="P663" s="119" t="s">
        <v>973</v>
      </c>
      <c r="Q663" s="119" t="s">
        <v>1265</v>
      </c>
      <c r="R663" s="133">
        <f t="shared" si="83"/>
        <v>0</v>
      </c>
    </row>
    <row r="664" spans="1:18" ht="20.100000000000001" customHeight="1">
      <c r="A664" s="117" t="s">
        <v>2447</v>
      </c>
      <c r="B664" s="117" t="s">
        <v>1155</v>
      </c>
      <c r="C664" s="126">
        <v>22485</v>
      </c>
      <c r="D664" s="117" t="s">
        <v>1479</v>
      </c>
      <c r="E664" s="118">
        <f>단가표!F588</f>
        <v>0</v>
      </c>
      <c r="F664" s="118">
        <f t="shared" si="85"/>
        <v>0</v>
      </c>
      <c r="G664" s="118">
        <f>단가표!H588</f>
        <v>605</v>
      </c>
      <c r="H664" s="118">
        <f t="shared" si="86"/>
        <v>13603425</v>
      </c>
      <c r="I664" s="118">
        <f>단가표!J588</f>
        <v>0</v>
      </c>
      <c r="J664" s="118">
        <f t="shared" si="87"/>
        <v>0</v>
      </c>
      <c r="K664" s="118">
        <f t="shared" si="84"/>
        <v>605</v>
      </c>
      <c r="L664" s="118">
        <f t="shared" si="84"/>
        <v>13603425</v>
      </c>
      <c r="M664" s="126">
        <v>605</v>
      </c>
      <c r="N664" s="119" t="s">
        <v>1146</v>
      </c>
      <c r="O664" s="119" t="s">
        <v>1148</v>
      </c>
      <c r="P664" s="119" t="s">
        <v>973</v>
      </c>
      <c r="Q664" s="119" t="s">
        <v>1267</v>
      </c>
      <c r="R664" s="133">
        <f t="shared" si="83"/>
        <v>0</v>
      </c>
    </row>
    <row r="665" spans="1:18" ht="20.100000000000001" customHeight="1">
      <c r="A665" s="117" t="s">
        <v>2448</v>
      </c>
      <c r="B665" s="117" t="s">
        <v>2449</v>
      </c>
      <c r="C665" s="126">
        <v>2133.75</v>
      </c>
      <c r="D665" s="117" t="s">
        <v>1479</v>
      </c>
      <c r="E665" s="118">
        <f>단가표!F585</f>
        <v>1500</v>
      </c>
      <c r="F665" s="118">
        <f t="shared" si="85"/>
        <v>3200625</v>
      </c>
      <c r="G665" s="118">
        <f>단가표!H585</f>
        <v>0</v>
      </c>
      <c r="H665" s="118">
        <f t="shared" si="86"/>
        <v>0</v>
      </c>
      <c r="I665" s="118">
        <f>단가표!J585</f>
        <v>0</v>
      </c>
      <c r="J665" s="118">
        <f t="shared" si="87"/>
        <v>0</v>
      </c>
      <c r="K665" s="118">
        <f t="shared" si="84"/>
        <v>1500</v>
      </c>
      <c r="L665" s="118">
        <f t="shared" si="84"/>
        <v>3200625</v>
      </c>
      <c r="M665" s="126">
        <v>1500</v>
      </c>
      <c r="N665" s="119" t="s">
        <v>1146</v>
      </c>
      <c r="O665" s="119" t="s">
        <v>1148</v>
      </c>
      <c r="P665" s="119" t="s">
        <v>973</v>
      </c>
      <c r="Q665" s="119" t="s">
        <v>1269</v>
      </c>
      <c r="R665" s="133">
        <f t="shared" si="83"/>
        <v>0</v>
      </c>
    </row>
    <row r="666" spans="1:18" ht="20.100000000000001" customHeight="1">
      <c r="A666" s="117" t="s">
        <v>2450</v>
      </c>
      <c r="B666" s="117" t="s">
        <v>1155</v>
      </c>
      <c r="C666" s="126">
        <v>23</v>
      </c>
      <c r="D666" s="117" t="s">
        <v>1711</v>
      </c>
      <c r="E666" s="118">
        <f>단가표!F587</f>
        <v>0</v>
      </c>
      <c r="F666" s="118">
        <f t="shared" si="85"/>
        <v>0</v>
      </c>
      <c r="G666" s="118">
        <f>단가표!H587</f>
        <v>605</v>
      </c>
      <c r="H666" s="118">
        <f t="shared" si="86"/>
        <v>13915</v>
      </c>
      <c r="I666" s="118">
        <f>단가표!J587</f>
        <v>0</v>
      </c>
      <c r="J666" s="118">
        <f t="shared" si="87"/>
        <v>0</v>
      </c>
      <c r="K666" s="118">
        <f t="shared" si="84"/>
        <v>605</v>
      </c>
      <c r="L666" s="118">
        <f t="shared" si="84"/>
        <v>13915</v>
      </c>
      <c r="M666" s="126">
        <v>605</v>
      </c>
      <c r="N666" s="119" t="s">
        <v>1146</v>
      </c>
      <c r="O666" s="119" t="s">
        <v>1148</v>
      </c>
      <c r="P666" s="119" t="s">
        <v>973</v>
      </c>
      <c r="Q666" s="119" t="s">
        <v>1272</v>
      </c>
      <c r="R666" s="133">
        <f t="shared" si="83"/>
        <v>0</v>
      </c>
    </row>
    <row r="667" spans="1:18" ht="20.100000000000001" customHeight="1">
      <c r="A667" s="117" t="s">
        <v>2451</v>
      </c>
      <c r="B667" s="117" t="s">
        <v>2449</v>
      </c>
      <c r="C667" s="126">
        <v>3</v>
      </c>
      <c r="D667" s="117" t="s">
        <v>1711</v>
      </c>
      <c r="E667" s="118">
        <f>단가표!F586</f>
        <v>40000</v>
      </c>
      <c r="F667" s="118">
        <f t="shared" si="85"/>
        <v>120000</v>
      </c>
      <c r="G667" s="118">
        <f>단가표!H586</f>
        <v>0</v>
      </c>
      <c r="H667" s="118">
        <f t="shared" si="86"/>
        <v>0</v>
      </c>
      <c r="I667" s="118">
        <f>단가표!J586</f>
        <v>0</v>
      </c>
      <c r="J667" s="118">
        <f t="shared" si="87"/>
        <v>0</v>
      </c>
      <c r="K667" s="118">
        <f t="shared" si="84"/>
        <v>40000</v>
      </c>
      <c r="L667" s="118">
        <f t="shared" si="84"/>
        <v>120000</v>
      </c>
      <c r="M667" s="126">
        <v>40000</v>
      </c>
      <c r="N667" s="119" t="s">
        <v>1146</v>
      </c>
      <c r="O667" s="119" t="s">
        <v>1148</v>
      </c>
      <c r="P667" s="119" t="s">
        <v>973</v>
      </c>
      <c r="Q667" s="119" t="s">
        <v>1274</v>
      </c>
      <c r="R667" s="133">
        <f t="shared" si="83"/>
        <v>0</v>
      </c>
    </row>
    <row r="668" spans="1:18" ht="20.100000000000001" customHeight="1">
      <c r="A668" s="117" t="s">
        <v>2452</v>
      </c>
      <c r="B668" s="117" t="s">
        <v>1155</v>
      </c>
      <c r="C668" s="126">
        <v>38</v>
      </c>
      <c r="D668" s="117" t="s">
        <v>2013</v>
      </c>
      <c r="E668" s="118">
        <f>단가표!F370</f>
        <v>0</v>
      </c>
      <c r="F668" s="118">
        <f t="shared" si="85"/>
        <v>0</v>
      </c>
      <c r="G668" s="118">
        <f>단가표!H370</f>
        <v>46984</v>
      </c>
      <c r="H668" s="118">
        <f t="shared" si="86"/>
        <v>1785392</v>
      </c>
      <c r="I668" s="118">
        <f>단가표!J370</f>
        <v>0</v>
      </c>
      <c r="J668" s="118">
        <f t="shared" si="87"/>
        <v>0</v>
      </c>
      <c r="K668" s="118">
        <f t="shared" si="84"/>
        <v>46984</v>
      </c>
      <c r="L668" s="118">
        <f t="shared" si="84"/>
        <v>1785392</v>
      </c>
      <c r="M668" s="126">
        <v>46984</v>
      </c>
      <c r="N668" s="119" t="s">
        <v>1146</v>
      </c>
      <c r="O668" s="119" t="s">
        <v>1148</v>
      </c>
      <c r="P668" s="119" t="s">
        <v>973</v>
      </c>
      <c r="Q668" s="119" t="s">
        <v>1276</v>
      </c>
      <c r="R668" s="133">
        <f t="shared" si="83"/>
        <v>0</v>
      </c>
    </row>
    <row r="669" spans="1:18" ht="20.100000000000001" customHeight="1">
      <c r="A669" s="117" t="s">
        <v>2453</v>
      </c>
      <c r="B669" s="117" t="s">
        <v>2454</v>
      </c>
      <c r="C669" s="126">
        <v>3</v>
      </c>
      <c r="D669" s="117" t="s">
        <v>2013</v>
      </c>
      <c r="E669" s="118">
        <f>단가표!F371</f>
        <v>75000</v>
      </c>
      <c r="F669" s="118">
        <f t="shared" si="85"/>
        <v>225000</v>
      </c>
      <c r="G669" s="118">
        <f>단가표!H371</f>
        <v>0</v>
      </c>
      <c r="H669" s="118">
        <f t="shared" si="86"/>
        <v>0</v>
      </c>
      <c r="I669" s="118">
        <f>단가표!J371</f>
        <v>0</v>
      </c>
      <c r="J669" s="118">
        <f t="shared" si="87"/>
        <v>0</v>
      </c>
      <c r="K669" s="118">
        <f t="shared" si="84"/>
        <v>75000</v>
      </c>
      <c r="L669" s="118">
        <f t="shared" si="84"/>
        <v>225000</v>
      </c>
      <c r="M669" s="126">
        <v>75000</v>
      </c>
      <c r="N669" s="119" t="s">
        <v>1146</v>
      </c>
      <c r="O669" s="119" t="s">
        <v>1148</v>
      </c>
      <c r="P669" s="119" t="s">
        <v>973</v>
      </c>
      <c r="Q669" s="119" t="s">
        <v>1278</v>
      </c>
      <c r="R669" s="133">
        <f t="shared" si="83"/>
        <v>0</v>
      </c>
    </row>
    <row r="670" spans="1:18" ht="20.100000000000001" customHeight="1">
      <c r="A670" s="117" t="s">
        <v>2455</v>
      </c>
      <c r="B670" s="117" t="s">
        <v>1155</v>
      </c>
      <c r="C670" s="126">
        <v>4</v>
      </c>
      <c r="D670" s="117" t="s">
        <v>2013</v>
      </c>
      <c r="E670" s="118">
        <f>단가표!F373</f>
        <v>0</v>
      </c>
      <c r="F670" s="118">
        <f t="shared" si="85"/>
        <v>0</v>
      </c>
      <c r="G670" s="118">
        <f>단가표!H373</f>
        <v>46984</v>
      </c>
      <c r="H670" s="118">
        <f t="shared" si="86"/>
        <v>187936</v>
      </c>
      <c r="I670" s="118">
        <f>단가표!J373</f>
        <v>0</v>
      </c>
      <c r="J670" s="118">
        <f t="shared" si="87"/>
        <v>0</v>
      </c>
      <c r="K670" s="118">
        <f t="shared" si="84"/>
        <v>46984</v>
      </c>
      <c r="L670" s="118">
        <f t="shared" si="84"/>
        <v>187936</v>
      </c>
      <c r="M670" s="126">
        <v>46984</v>
      </c>
      <c r="N670" s="119" t="s">
        <v>1146</v>
      </c>
      <c r="O670" s="119" t="s">
        <v>1148</v>
      </c>
      <c r="P670" s="119" t="s">
        <v>973</v>
      </c>
      <c r="Q670" s="119" t="s">
        <v>1281</v>
      </c>
      <c r="R670" s="133">
        <f t="shared" si="83"/>
        <v>0</v>
      </c>
    </row>
    <row r="671" spans="1:18" ht="20.100000000000001" customHeight="1">
      <c r="A671" s="117" t="s">
        <v>2456</v>
      </c>
      <c r="B671" s="117" t="s">
        <v>2457</v>
      </c>
      <c r="C671" s="126">
        <v>1.5</v>
      </c>
      <c r="D671" s="117" t="s">
        <v>2013</v>
      </c>
      <c r="E671" s="118">
        <f>단가표!F372</f>
        <v>150000</v>
      </c>
      <c r="F671" s="118">
        <f t="shared" si="85"/>
        <v>225000</v>
      </c>
      <c r="G671" s="118">
        <f>단가표!H372</f>
        <v>0</v>
      </c>
      <c r="H671" s="118">
        <f t="shared" si="86"/>
        <v>0</v>
      </c>
      <c r="I671" s="118">
        <f>단가표!J372</f>
        <v>0</v>
      </c>
      <c r="J671" s="118">
        <f t="shared" si="87"/>
        <v>0</v>
      </c>
      <c r="K671" s="118">
        <f t="shared" si="84"/>
        <v>150000</v>
      </c>
      <c r="L671" s="118">
        <f t="shared" si="84"/>
        <v>225000</v>
      </c>
      <c r="M671" s="126">
        <v>150000</v>
      </c>
      <c r="N671" s="119" t="s">
        <v>1146</v>
      </c>
      <c r="O671" s="119" t="s">
        <v>1148</v>
      </c>
      <c r="P671" s="119" t="s">
        <v>973</v>
      </c>
      <c r="Q671" s="119" t="s">
        <v>1283</v>
      </c>
      <c r="R671" s="133">
        <f t="shared" si="83"/>
        <v>0</v>
      </c>
    </row>
    <row r="672" spans="1:18" ht="20.100000000000001" customHeight="1">
      <c r="A672" s="117" t="s">
        <v>2458</v>
      </c>
      <c r="B672" s="117" t="s">
        <v>1155</v>
      </c>
      <c r="C672" s="126">
        <v>76</v>
      </c>
      <c r="D672" s="117" t="s">
        <v>2013</v>
      </c>
      <c r="E672" s="118">
        <f>단가표!F379</f>
        <v>0</v>
      </c>
      <c r="F672" s="118">
        <f t="shared" si="85"/>
        <v>0</v>
      </c>
      <c r="G672" s="118">
        <f>단가표!H379</f>
        <v>46984</v>
      </c>
      <c r="H672" s="118">
        <f t="shared" si="86"/>
        <v>3570784</v>
      </c>
      <c r="I672" s="118">
        <f>단가표!J379</f>
        <v>0</v>
      </c>
      <c r="J672" s="118">
        <f t="shared" si="87"/>
        <v>0</v>
      </c>
      <c r="K672" s="118">
        <f t="shared" si="84"/>
        <v>46984</v>
      </c>
      <c r="L672" s="118">
        <f t="shared" si="84"/>
        <v>3570784</v>
      </c>
      <c r="M672" s="126">
        <v>46984</v>
      </c>
      <c r="N672" s="119" t="s">
        <v>1146</v>
      </c>
      <c r="O672" s="119" t="s">
        <v>1148</v>
      </c>
      <c r="P672" s="119" t="s">
        <v>973</v>
      </c>
      <c r="Q672" s="119" t="s">
        <v>1286</v>
      </c>
      <c r="R672" s="133">
        <f t="shared" si="83"/>
        <v>0</v>
      </c>
    </row>
    <row r="673" spans="1:18" ht="20.100000000000001" customHeight="1">
      <c r="A673" s="117" t="s">
        <v>2459</v>
      </c>
      <c r="B673" s="117" t="s">
        <v>2460</v>
      </c>
      <c r="C673" s="126">
        <v>6</v>
      </c>
      <c r="D673" s="117" t="s">
        <v>2013</v>
      </c>
      <c r="E673" s="118">
        <f>단가표!F374</f>
        <v>150000</v>
      </c>
      <c r="F673" s="118">
        <f t="shared" si="85"/>
        <v>900000</v>
      </c>
      <c r="G673" s="118">
        <f>단가표!H374</f>
        <v>0</v>
      </c>
      <c r="H673" s="118">
        <f t="shared" si="86"/>
        <v>0</v>
      </c>
      <c r="I673" s="118">
        <f>단가표!J374</f>
        <v>0</v>
      </c>
      <c r="J673" s="118">
        <f t="shared" si="87"/>
        <v>0</v>
      </c>
      <c r="K673" s="118">
        <f t="shared" si="84"/>
        <v>150000</v>
      </c>
      <c r="L673" s="118">
        <f t="shared" si="84"/>
        <v>900000</v>
      </c>
      <c r="M673" s="126">
        <v>150000</v>
      </c>
      <c r="N673" s="119" t="s">
        <v>1146</v>
      </c>
      <c r="O673" s="119" t="s">
        <v>1148</v>
      </c>
      <c r="P673" s="119" t="s">
        <v>973</v>
      </c>
      <c r="Q673" s="119" t="s">
        <v>1288</v>
      </c>
      <c r="R673" s="133">
        <f t="shared" si="83"/>
        <v>0</v>
      </c>
    </row>
    <row r="674" spans="1:18" ht="20.100000000000001" customHeight="1">
      <c r="A674" s="117" t="s">
        <v>2461</v>
      </c>
      <c r="B674" s="117" t="s">
        <v>1155</v>
      </c>
      <c r="C674" s="126">
        <v>26</v>
      </c>
      <c r="D674" s="117" t="s">
        <v>2013</v>
      </c>
      <c r="E674" s="118">
        <f>단가표!F380</f>
        <v>0</v>
      </c>
      <c r="F674" s="118">
        <f t="shared" si="85"/>
        <v>0</v>
      </c>
      <c r="G674" s="118">
        <f>단가표!H380</f>
        <v>46984</v>
      </c>
      <c r="H674" s="118">
        <f t="shared" si="86"/>
        <v>1221584</v>
      </c>
      <c r="I674" s="118">
        <f>단가표!J380</f>
        <v>0</v>
      </c>
      <c r="J674" s="118">
        <f t="shared" si="87"/>
        <v>0</v>
      </c>
      <c r="K674" s="118">
        <f t="shared" si="84"/>
        <v>46984</v>
      </c>
      <c r="L674" s="118">
        <f t="shared" si="84"/>
        <v>1221584</v>
      </c>
      <c r="M674" s="126">
        <v>46984</v>
      </c>
      <c r="N674" s="119" t="s">
        <v>1146</v>
      </c>
      <c r="O674" s="119" t="s">
        <v>1148</v>
      </c>
      <c r="P674" s="119" t="s">
        <v>973</v>
      </c>
      <c r="Q674" s="119" t="s">
        <v>1291</v>
      </c>
      <c r="R674" s="133">
        <f t="shared" si="83"/>
        <v>0</v>
      </c>
    </row>
    <row r="675" spans="1:18" ht="20.100000000000001" customHeight="1">
      <c r="A675" s="117" t="s">
        <v>2462</v>
      </c>
      <c r="B675" s="117" t="s">
        <v>2463</v>
      </c>
      <c r="C675" s="126">
        <v>3</v>
      </c>
      <c r="D675" s="117" t="s">
        <v>2013</v>
      </c>
      <c r="E675" s="118">
        <f>단가표!F375</f>
        <v>75000</v>
      </c>
      <c r="F675" s="118">
        <f t="shared" si="85"/>
        <v>225000</v>
      </c>
      <c r="G675" s="118">
        <f>단가표!H375</f>
        <v>0</v>
      </c>
      <c r="H675" s="118">
        <f t="shared" si="86"/>
        <v>0</v>
      </c>
      <c r="I675" s="118">
        <f>단가표!J375</f>
        <v>0</v>
      </c>
      <c r="J675" s="118">
        <f t="shared" si="87"/>
        <v>0</v>
      </c>
      <c r="K675" s="118">
        <f t="shared" si="84"/>
        <v>75000</v>
      </c>
      <c r="L675" s="118">
        <f t="shared" si="84"/>
        <v>225000</v>
      </c>
      <c r="M675" s="126">
        <v>75000</v>
      </c>
      <c r="N675" s="119" t="s">
        <v>1146</v>
      </c>
      <c r="O675" s="119" t="s">
        <v>1148</v>
      </c>
      <c r="P675" s="119" t="s">
        <v>973</v>
      </c>
      <c r="Q675" s="119" t="s">
        <v>1293</v>
      </c>
      <c r="R675" s="133">
        <f t="shared" si="83"/>
        <v>0</v>
      </c>
    </row>
    <row r="676" spans="1:18" ht="20.100000000000001" customHeight="1">
      <c r="A676" s="117" t="s">
        <v>2464</v>
      </c>
      <c r="B676" s="117" t="s">
        <v>1155</v>
      </c>
      <c r="C676" s="126">
        <v>40</v>
      </c>
      <c r="D676" s="117" t="s">
        <v>2013</v>
      </c>
      <c r="E676" s="118">
        <f>단가표!F381</f>
        <v>0</v>
      </c>
      <c r="F676" s="118">
        <f t="shared" si="85"/>
        <v>0</v>
      </c>
      <c r="G676" s="118">
        <f>단가표!H381</f>
        <v>46984</v>
      </c>
      <c r="H676" s="118">
        <f t="shared" si="86"/>
        <v>1879360</v>
      </c>
      <c r="I676" s="118">
        <f>단가표!J381</f>
        <v>0</v>
      </c>
      <c r="J676" s="118">
        <f t="shared" si="87"/>
        <v>0</v>
      </c>
      <c r="K676" s="118">
        <f t="shared" si="84"/>
        <v>46984</v>
      </c>
      <c r="L676" s="118">
        <f t="shared" si="84"/>
        <v>1879360</v>
      </c>
      <c r="M676" s="126">
        <v>46984</v>
      </c>
      <c r="N676" s="119" t="s">
        <v>1146</v>
      </c>
      <c r="O676" s="119" t="s">
        <v>1148</v>
      </c>
      <c r="P676" s="119" t="s">
        <v>973</v>
      </c>
      <c r="Q676" s="119" t="s">
        <v>1296</v>
      </c>
      <c r="R676" s="133">
        <f t="shared" si="83"/>
        <v>0</v>
      </c>
    </row>
    <row r="677" spans="1:18" ht="20.100000000000001" customHeight="1">
      <c r="A677" s="117" t="s">
        <v>2465</v>
      </c>
      <c r="B677" s="117" t="s">
        <v>2466</v>
      </c>
      <c r="C677" s="126">
        <v>3</v>
      </c>
      <c r="D677" s="117" t="s">
        <v>2013</v>
      </c>
      <c r="E677" s="118">
        <f>단가표!F376</f>
        <v>300000</v>
      </c>
      <c r="F677" s="118">
        <f t="shared" si="85"/>
        <v>900000</v>
      </c>
      <c r="G677" s="118">
        <f>단가표!H376</f>
        <v>0</v>
      </c>
      <c r="H677" s="118">
        <f t="shared" si="86"/>
        <v>0</v>
      </c>
      <c r="I677" s="118">
        <f>단가표!J376</f>
        <v>0</v>
      </c>
      <c r="J677" s="118">
        <f t="shared" si="87"/>
        <v>0</v>
      </c>
      <c r="K677" s="118">
        <f t="shared" si="84"/>
        <v>300000</v>
      </c>
      <c r="L677" s="118">
        <f t="shared" si="84"/>
        <v>900000</v>
      </c>
      <c r="M677" s="126">
        <v>300000</v>
      </c>
      <c r="N677" s="119" t="s">
        <v>1146</v>
      </c>
      <c r="O677" s="119" t="s">
        <v>1148</v>
      </c>
      <c r="P677" s="119" t="s">
        <v>973</v>
      </c>
      <c r="Q677" s="119" t="s">
        <v>1298</v>
      </c>
      <c r="R677" s="133">
        <f t="shared" si="83"/>
        <v>0</v>
      </c>
    </row>
    <row r="678" spans="1:18" ht="20.100000000000001" customHeight="1">
      <c r="A678" s="117" t="s">
        <v>2467</v>
      </c>
      <c r="B678" s="117" t="s">
        <v>1155</v>
      </c>
      <c r="C678" s="126">
        <v>19</v>
      </c>
      <c r="D678" s="117" t="s">
        <v>2013</v>
      </c>
      <c r="E678" s="118">
        <f>단가표!F382</f>
        <v>0</v>
      </c>
      <c r="F678" s="118">
        <f t="shared" si="85"/>
        <v>0</v>
      </c>
      <c r="G678" s="118">
        <f>단가표!H382</f>
        <v>46984</v>
      </c>
      <c r="H678" s="118">
        <f t="shared" si="86"/>
        <v>892696</v>
      </c>
      <c r="I678" s="118">
        <f>단가표!J382</f>
        <v>0</v>
      </c>
      <c r="J678" s="118">
        <f t="shared" si="87"/>
        <v>0</v>
      </c>
      <c r="K678" s="118">
        <f t="shared" si="84"/>
        <v>46984</v>
      </c>
      <c r="L678" s="118">
        <f t="shared" si="84"/>
        <v>892696</v>
      </c>
      <c r="M678" s="126">
        <v>46984</v>
      </c>
      <c r="N678" s="119" t="s">
        <v>1146</v>
      </c>
      <c r="O678" s="119" t="s">
        <v>1148</v>
      </c>
      <c r="P678" s="119" t="s">
        <v>973</v>
      </c>
      <c r="Q678" s="119" t="s">
        <v>1301</v>
      </c>
      <c r="R678" s="133">
        <f t="shared" si="83"/>
        <v>0</v>
      </c>
    </row>
    <row r="679" spans="1:18" ht="20.100000000000001" customHeight="1">
      <c r="A679" s="117" t="s">
        <v>2468</v>
      </c>
      <c r="B679" s="117" t="s">
        <v>2469</v>
      </c>
      <c r="C679" s="126">
        <v>3</v>
      </c>
      <c r="D679" s="117" t="s">
        <v>2013</v>
      </c>
      <c r="E679" s="118">
        <f>단가표!F377</f>
        <v>500000</v>
      </c>
      <c r="F679" s="118">
        <f t="shared" si="85"/>
        <v>1500000</v>
      </c>
      <c r="G679" s="118">
        <f>단가표!H377</f>
        <v>0</v>
      </c>
      <c r="H679" s="118">
        <f t="shared" si="86"/>
        <v>0</v>
      </c>
      <c r="I679" s="118">
        <f>단가표!J377</f>
        <v>0</v>
      </c>
      <c r="J679" s="118">
        <f t="shared" si="87"/>
        <v>0</v>
      </c>
      <c r="K679" s="118">
        <f t="shared" si="84"/>
        <v>500000</v>
      </c>
      <c r="L679" s="118">
        <f t="shared" si="84"/>
        <v>1500000</v>
      </c>
      <c r="M679" s="126">
        <v>500000</v>
      </c>
      <c r="N679" s="119" t="s">
        <v>1146</v>
      </c>
      <c r="O679" s="119" t="s">
        <v>1148</v>
      </c>
      <c r="P679" s="119" t="s">
        <v>973</v>
      </c>
      <c r="Q679" s="119" t="s">
        <v>1303</v>
      </c>
      <c r="R679" s="133">
        <f t="shared" si="83"/>
        <v>0</v>
      </c>
    </row>
    <row r="680" spans="1:18" ht="20.100000000000001" customHeight="1">
      <c r="A680" s="117" t="s">
        <v>2470</v>
      </c>
      <c r="B680" s="117" t="s">
        <v>1155</v>
      </c>
      <c r="C680" s="126">
        <v>34</v>
      </c>
      <c r="D680" s="117" t="s">
        <v>2013</v>
      </c>
      <c r="E680" s="118">
        <f>단가표!F383</f>
        <v>0</v>
      </c>
      <c r="F680" s="118">
        <f t="shared" si="85"/>
        <v>0</v>
      </c>
      <c r="G680" s="118">
        <f>단가표!H383</f>
        <v>46984</v>
      </c>
      <c r="H680" s="118">
        <f t="shared" si="86"/>
        <v>1597456</v>
      </c>
      <c r="I680" s="118">
        <f>단가표!J383</f>
        <v>0</v>
      </c>
      <c r="J680" s="118">
        <f t="shared" si="87"/>
        <v>0</v>
      </c>
      <c r="K680" s="118">
        <f t="shared" si="84"/>
        <v>46984</v>
      </c>
      <c r="L680" s="118">
        <f t="shared" si="84"/>
        <v>1597456</v>
      </c>
      <c r="M680" s="126">
        <v>46984</v>
      </c>
      <c r="N680" s="119" t="s">
        <v>1146</v>
      </c>
      <c r="O680" s="119" t="s">
        <v>1148</v>
      </c>
      <c r="P680" s="119" t="s">
        <v>973</v>
      </c>
      <c r="Q680" s="119" t="s">
        <v>1306</v>
      </c>
      <c r="R680" s="133">
        <f t="shared" si="83"/>
        <v>0</v>
      </c>
    </row>
    <row r="681" spans="1:18" ht="20.100000000000001" customHeight="1">
      <c r="A681" s="117" t="s">
        <v>2471</v>
      </c>
      <c r="B681" s="117" t="s">
        <v>2472</v>
      </c>
      <c r="C681" s="126">
        <v>3</v>
      </c>
      <c r="D681" s="117" t="s">
        <v>2013</v>
      </c>
      <c r="E681" s="118">
        <f>단가표!F378</f>
        <v>250000</v>
      </c>
      <c r="F681" s="118">
        <f t="shared" si="85"/>
        <v>750000</v>
      </c>
      <c r="G681" s="118">
        <f>단가표!H378</f>
        <v>0</v>
      </c>
      <c r="H681" s="118">
        <f t="shared" si="86"/>
        <v>0</v>
      </c>
      <c r="I681" s="118">
        <f>단가표!J378</f>
        <v>0</v>
      </c>
      <c r="J681" s="118">
        <f t="shared" si="87"/>
        <v>0</v>
      </c>
      <c r="K681" s="118">
        <f t="shared" si="84"/>
        <v>250000</v>
      </c>
      <c r="L681" s="118">
        <f t="shared" si="84"/>
        <v>750000</v>
      </c>
      <c r="M681" s="126">
        <v>250000</v>
      </c>
      <c r="N681" s="119" t="s">
        <v>1146</v>
      </c>
      <c r="O681" s="119" t="s">
        <v>1148</v>
      </c>
      <c r="P681" s="119" t="s">
        <v>973</v>
      </c>
      <c r="Q681" s="119" t="s">
        <v>1308</v>
      </c>
      <c r="R681" s="133">
        <f t="shared" si="83"/>
        <v>0</v>
      </c>
    </row>
    <row r="682" spans="1:18" ht="20.100000000000001" customHeight="1">
      <c r="A682" s="117" t="s">
        <v>2473</v>
      </c>
      <c r="B682" s="117" t="s">
        <v>2474</v>
      </c>
      <c r="C682" s="126">
        <v>456</v>
      </c>
      <c r="D682" s="117" t="s">
        <v>2052</v>
      </c>
      <c r="E682" s="118">
        <f>단가표!F301</f>
        <v>0</v>
      </c>
      <c r="F682" s="118">
        <f t="shared" si="85"/>
        <v>0</v>
      </c>
      <c r="G682" s="118">
        <f>단가표!H301</f>
        <v>121094</v>
      </c>
      <c r="H682" s="118">
        <f t="shared" si="86"/>
        <v>55218864</v>
      </c>
      <c r="I682" s="118">
        <f>단가표!J301</f>
        <v>0</v>
      </c>
      <c r="J682" s="118">
        <f t="shared" si="87"/>
        <v>0</v>
      </c>
      <c r="K682" s="118">
        <f t="shared" si="84"/>
        <v>121094</v>
      </c>
      <c r="L682" s="118">
        <f t="shared" si="84"/>
        <v>55218864</v>
      </c>
      <c r="M682" s="126">
        <v>121094</v>
      </c>
      <c r="N682" s="119" t="s">
        <v>1146</v>
      </c>
      <c r="O682" s="119" t="s">
        <v>1148</v>
      </c>
      <c r="P682" s="119" t="s">
        <v>973</v>
      </c>
      <c r="Q682" s="119" t="s">
        <v>1311</v>
      </c>
      <c r="R682" s="133">
        <f t="shared" si="83"/>
        <v>0</v>
      </c>
    </row>
    <row r="683" spans="1:18" ht="20.100000000000001" customHeight="1">
      <c r="A683" s="117" t="s">
        <v>2475</v>
      </c>
      <c r="B683" s="117" t="s">
        <v>1155</v>
      </c>
      <c r="C683" s="126">
        <v>2069</v>
      </c>
      <c r="D683" s="117" t="s">
        <v>1173</v>
      </c>
      <c r="E683" s="118">
        <f>단가표!F300</f>
        <v>1970</v>
      </c>
      <c r="F683" s="118">
        <f t="shared" si="85"/>
        <v>4075930</v>
      </c>
      <c r="G683" s="118">
        <f>단가표!H300</f>
        <v>16543</v>
      </c>
      <c r="H683" s="118">
        <f t="shared" si="86"/>
        <v>34227467</v>
      </c>
      <c r="I683" s="118">
        <f>단가표!J300</f>
        <v>992</v>
      </c>
      <c r="J683" s="118">
        <f t="shared" si="87"/>
        <v>2052448</v>
      </c>
      <c r="K683" s="118">
        <f t="shared" si="84"/>
        <v>19505</v>
      </c>
      <c r="L683" s="118">
        <f t="shared" si="84"/>
        <v>40355845</v>
      </c>
      <c r="M683" s="126">
        <v>19505</v>
      </c>
      <c r="N683" s="119" t="s">
        <v>1146</v>
      </c>
      <c r="O683" s="119" t="s">
        <v>1148</v>
      </c>
      <c r="P683" s="119" t="s">
        <v>973</v>
      </c>
      <c r="Q683" s="119" t="s">
        <v>1314</v>
      </c>
      <c r="R683" s="133">
        <f t="shared" si="83"/>
        <v>0</v>
      </c>
    </row>
    <row r="684" spans="1:18" ht="20.100000000000001" customHeight="1">
      <c r="A684" s="117" t="s">
        <v>1413</v>
      </c>
      <c r="B684" s="117" t="s">
        <v>1155</v>
      </c>
      <c r="C684" s="126">
        <v>0</v>
      </c>
      <c r="D684" s="117" t="s">
        <v>1429</v>
      </c>
      <c r="E684" s="118">
        <f>단가표!F36</f>
        <v>0</v>
      </c>
      <c r="F684" s="118">
        <f t="shared" si="85"/>
        <v>0</v>
      </c>
      <c r="G684" s="118">
        <f>단가표!H36</f>
        <v>0</v>
      </c>
      <c r="H684" s="118">
        <f t="shared" si="86"/>
        <v>0</v>
      </c>
      <c r="I684" s="118">
        <f>단가표!J36</f>
        <v>0</v>
      </c>
      <c r="J684" s="118">
        <f t="shared" si="87"/>
        <v>0</v>
      </c>
      <c r="K684" s="118">
        <f t="shared" si="84"/>
        <v>0</v>
      </c>
      <c r="L684" s="118">
        <f t="shared" si="84"/>
        <v>0</v>
      </c>
      <c r="M684" s="126">
        <v>0</v>
      </c>
      <c r="N684" s="119" t="s">
        <v>1146</v>
      </c>
      <c r="O684" s="119" t="s">
        <v>1148</v>
      </c>
      <c r="P684" s="119" t="s">
        <v>973</v>
      </c>
      <c r="Q684" s="119" t="s">
        <v>1316</v>
      </c>
      <c r="R684" s="133">
        <f t="shared" si="83"/>
        <v>0</v>
      </c>
    </row>
    <row r="685" spans="1:18" ht="20.100000000000001" customHeight="1">
      <c r="A685" s="117" t="s">
        <v>2476</v>
      </c>
      <c r="B685" s="117" t="s">
        <v>2477</v>
      </c>
      <c r="C685" s="126">
        <v>23</v>
      </c>
      <c r="D685" s="117" t="s">
        <v>1156</v>
      </c>
      <c r="E685" s="118">
        <f>단가표!F184</f>
        <v>5642</v>
      </c>
      <c r="F685" s="118">
        <f t="shared" si="85"/>
        <v>129766</v>
      </c>
      <c r="G685" s="118">
        <f>단가표!H184</f>
        <v>18490</v>
      </c>
      <c r="H685" s="118">
        <f t="shared" si="86"/>
        <v>425270</v>
      </c>
      <c r="I685" s="118">
        <f>단가표!J184</f>
        <v>40010</v>
      </c>
      <c r="J685" s="118">
        <f t="shared" si="87"/>
        <v>920230</v>
      </c>
      <c r="K685" s="118">
        <f t="shared" si="84"/>
        <v>64142</v>
      </c>
      <c r="L685" s="118">
        <f t="shared" si="84"/>
        <v>1475266</v>
      </c>
      <c r="M685" s="126">
        <v>64142</v>
      </c>
      <c r="N685" s="119" t="s">
        <v>1146</v>
      </c>
      <c r="O685" s="119" t="s">
        <v>1148</v>
      </c>
      <c r="P685" s="119" t="s">
        <v>973</v>
      </c>
      <c r="Q685" s="119" t="s">
        <v>1318</v>
      </c>
      <c r="R685" s="133">
        <f t="shared" si="83"/>
        <v>0</v>
      </c>
    </row>
    <row r="686" spans="1:18" ht="20.100000000000001" customHeight="1">
      <c r="A686" s="117" t="s">
        <v>2478</v>
      </c>
      <c r="B686" s="117" t="s">
        <v>2479</v>
      </c>
      <c r="C686" s="126">
        <v>46</v>
      </c>
      <c r="D686" s="117" t="s">
        <v>1156</v>
      </c>
      <c r="E686" s="118">
        <f>단가표!F183</f>
        <v>690</v>
      </c>
      <c r="F686" s="118">
        <f t="shared" si="85"/>
        <v>31740</v>
      </c>
      <c r="G686" s="118">
        <f>단가표!H183</f>
        <v>2189</v>
      </c>
      <c r="H686" s="118">
        <f t="shared" si="86"/>
        <v>100694</v>
      </c>
      <c r="I686" s="118">
        <f>단가표!J183</f>
        <v>1158</v>
      </c>
      <c r="J686" s="118">
        <f t="shared" si="87"/>
        <v>53268</v>
      </c>
      <c r="K686" s="118">
        <f t="shared" si="84"/>
        <v>4037</v>
      </c>
      <c r="L686" s="118">
        <f t="shared" si="84"/>
        <v>185702</v>
      </c>
      <c r="M686" s="126">
        <v>4037</v>
      </c>
      <c r="N686" s="119" t="s">
        <v>1146</v>
      </c>
      <c r="O686" s="119" t="s">
        <v>1148</v>
      </c>
      <c r="P686" s="119" t="s">
        <v>973</v>
      </c>
      <c r="Q686" s="119" t="s">
        <v>1321</v>
      </c>
      <c r="R686" s="133">
        <f t="shared" si="83"/>
        <v>0</v>
      </c>
    </row>
    <row r="687" spans="1:18" ht="20.100000000000001" customHeight="1">
      <c r="A687" s="117" t="s">
        <v>1414</v>
      </c>
      <c r="B687" s="117" t="s">
        <v>1155</v>
      </c>
      <c r="C687" s="126">
        <v>0</v>
      </c>
      <c r="D687" s="117" t="s">
        <v>1429</v>
      </c>
      <c r="E687" s="118">
        <f>단가표!F34</f>
        <v>0</v>
      </c>
      <c r="F687" s="118">
        <f t="shared" si="85"/>
        <v>0</v>
      </c>
      <c r="G687" s="118">
        <f>단가표!H34</f>
        <v>0</v>
      </c>
      <c r="H687" s="118">
        <f t="shared" si="86"/>
        <v>0</v>
      </c>
      <c r="I687" s="118">
        <f>단가표!J34</f>
        <v>0</v>
      </c>
      <c r="J687" s="118">
        <f t="shared" si="87"/>
        <v>0</v>
      </c>
      <c r="K687" s="118">
        <f t="shared" si="84"/>
        <v>0</v>
      </c>
      <c r="L687" s="118">
        <f t="shared" si="84"/>
        <v>0</v>
      </c>
      <c r="M687" s="126">
        <v>0</v>
      </c>
      <c r="N687" s="119" t="s">
        <v>1146</v>
      </c>
      <c r="O687" s="119" t="s">
        <v>1148</v>
      </c>
      <c r="P687" s="119" t="s">
        <v>973</v>
      </c>
      <c r="Q687" s="119" t="s">
        <v>1324</v>
      </c>
      <c r="R687" s="133">
        <f t="shared" si="83"/>
        <v>0</v>
      </c>
    </row>
    <row r="688" spans="1:18" ht="20.100000000000001" customHeight="1">
      <c r="A688" s="117" t="s">
        <v>2480</v>
      </c>
      <c r="B688" s="117" t="s">
        <v>1415</v>
      </c>
      <c r="C688" s="126">
        <v>309</v>
      </c>
      <c r="D688" s="117" t="s">
        <v>2481</v>
      </c>
      <c r="E688" s="118">
        <f>단가표!F93</f>
        <v>900</v>
      </c>
      <c r="F688" s="118">
        <f t="shared" si="85"/>
        <v>278100</v>
      </c>
      <c r="G688" s="118">
        <f>단가표!H93</f>
        <v>0</v>
      </c>
      <c r="H688" s="118">
        <f t="shared" si="86"/>
        <v>0</v>
      </c>
      <c r="I688" s="118">
        <f>단가표!J93</f>
        <v>0</v>
      </c>
      <c r="J688" s="118">
        <f t="shared" si="87"/>
        <v>0</v>
      </c>
      <c r="K688" s="118">
        <f t="shared" si="84"/>
        <v>900</v>
      </c>
      <c r="L688" s="118">
        <f t="shared" si="84"/>
        <v>278100</v>
      </c>
      <c r="M688" s="126">
        <v>900</v>
      </c>
      <c r="N688" s="119" t="s">
        <v>1146</v>
      </c>
      <c r="O688" s="119" t="s">
        <v>1148</v>
      </c>
      <c r="P688" s="119" t="s">
        <v>973</v>
      </c>
      <c r="Q688" s="119" t="s">
        <v>1326</v>
      </c>
      <c r="R688" s="133">
        <f t="shared" si="83"/>
        <v>0</v>
      </c>
    </row>
    <row r="689" spans="1:18" ht="20.100000000000001" customHeight="1">
      <c r="A689" s="117" t="s">
        <v>2482</v>
      </c>
      <c r="B689" s="117" t="s">
        <v>1415</v>
      </c>
      <c r="C689" s="126">
        <v>2235</v>
      </c>
      <c r="D689" s="117" t="s">
        <v>2481</v>
      </c>
      <c r="E689" s="118">
        <f>단가표!F92</f>
        <v>200</v>
      </c>
      <c r="F689" s="118">
        <f t="shared" si="85"/>
        <v>447000</v>
      </c>
      <c r="G689" s="118">
        <f>단가표!H92</f>
        <v>0</v>
      </c>
      <c r="H689" s="118">
        <f t="shared" si="86"/>
        <v>0</v>
      </c>
      <c r="I689" s="118">
        <f>단가표!J92</f>
        <v>0</v>
      </c>
      <c r="J689" s="118">
        <f t="shared" si="87"/>
        <v>0</v>
      </c>
      <c r="K689" s="118">
        <f t="shared" si="84"/>
        <v>200</v>
      </c>
      <c r="L689" s="118">
        <f t="shared" si="84"/>
        <v>447000</v>
      </c>
      <c r="M689" s="126">
        <v>200</v>
      </c>
      <c r="N689" s="119" t="s">
        <v>1146</v>
      </c>
      <c r="O689" s="119" t="s">
        <v>1148</v>
      </c>
      <c r="P689" s="119" t="s">
        <v>973</v>
      </c>
      <c r="Q689" s="119" t="s">
        <v>1330</v>
      </c>
      <c r="R689" s="133">
        <f t="shared" si="83"/>
        <v>0</v>
      </c>
    </row>
    <row r="690" spans="1:18" ht="20.100000000000001" customHeight="1">
      <c r="A690" s="117" t="s">
        <v>2482</v>
      </c>
      <c r="B690" s="117" t="s">
        <v>1416</v>
      </c>
      <c r="C690" s="126">
        <v>2235</v>
      </c>
      <c r="D690" s="117" t="s">
        <v>2481</v>
      </c>
      <c r="E690" s="118">
        <f>단가표!F94</f>
        <v>110</v>
      </c>
      <c r="F690" s="118">
        <f t="shared" si="85"/>
        <v>245850</v>
      </c>
      <c r="G690" s="118">
        <f>단가표!H94</f>
        <v>0</v>
      </c>
      <c r="H690" s="118">
        <f t="shared" si="86"/>
        <v>0</v>
      </c>
      <c r="I690" s="118">
        <f>단가표!J94</f>
        <v>0</v>
      </c>
      <c r="J690" s="118">
        <f t="shared" si="87"/>
        <v>0</v>
      </c>
      <c r="K690" s="118">
        <f t="shared" si="84"/>
        <v>110</v>
      </c>
      <c r="L690" s="118">
        <f t="shared" si="84"/>
        <v>245850</v>
      </c>
      <c r="M690" s="126">
        <v>110</v>
      </c>
      <c r="N690" s="119" t="s">
        <v>1146</v>
      </c>
      <c r="O690" s="119" t="s">
        <v>1148</v>
      </c>
      <c r="P690" s="119" t="s">
        <v>973</v>
      </c>
      <c r="Q690" s="119" t="s">
        <v>1332</v>
      </c>
      <c r="R690" s="133">
        <f t="shared" si="83"/>
        <v>0</v>
      </c>
    </row>
    <row r="691" spans="1:18" ht="20.100000000000001" customHeight="1">
      <c r="A691" s="117" t="s">
        <v>2483</v>
      </c>
      <c r="B691" s="117" t="s">
        <v>2484</v>
      </c>
      <c r="C691" s="126">
        <v>3</v>
      </c>
      <c r="D691" s="117" t="s">
        <v>2485</v>
      </c>
      <c r="E691" s="118">
        <f>단가표!F91</f>
        <v>7000</v>
      </c>
      <c r="F691" s="118">
        <f t="shared" si="85"/>
        <v>21000</v>
      </c>
      <c r="G691" s="118">
        <f>단가표!H91</f>
        <v>0</v>
      </c>
      <c r="H691" s="118">
        <f t="shared" si="86"/>
        <v>0</v>
      </c>
      <c r="I691" s="118">
        <f>단가표!J91</f>
        <v>0</v>
      </c>
      <c r="J691" s="118">
        <f t="shared" si="87"/>
        <v>0</v>
      </c>
      <c r="K691" s="118">
        <f t="shared" si="84"/>
        <v>7000</v>
      </c>
      <c r="L691" s="118">
        <f t="shared" si="84"/>
        <v>21000</v>
      </c>
      <c r="M691" s="126">
        <v>7000</v>
      </c>
      <c r="N691" s="119" t="s">
        <v>1146</v>
      </c>
      <c r="O691" s="119" t="s">
        <v>1148</v>
      </c>
      <c r="P691" s="119" t="s">
        <v>973</v>
      </c>
      <c r="Q691" s="119" t="s">
        <v>1334</v>
      </c>
      <c r="R691" s="133">
        <f t="shared" si="83"/>
        <v>0</v>
      </c>
    </row>
    <row r="692" spans="1:18" s="122" customFormat="1" ht="20.100000000000001" customHeight="1">
      <c r="A692" s="120" t="s">
        <v>2021</v>
      </c>
      <c r="B692" s="120"/>
      <c r="C692" s="127"/>
      <c r="D692" s="120"/>
      <c r="E692" s="121"/>
      <c r="F692" s="121">
        <f>SUM(F645:F691)</f>
        <v>162082771</v>
      </c>
      <c r="G692" s="121"/>
      <c r="H692" s="121">
        <f>SUM(H645:H691)</f>
        <v>352174831</v>
      </c>
      <c r="I692" s="121"/>
      <c r="J692" s="121">
        <f>SUM(J645:J691)</f>
        <v>67129820</v>
      </c>
      <c r="K692" s="121">
        <f t="shared" si="84"/>
        <v>0</v>
      </c>
      <c r="L692" s="121">
        <f t="shared" si="84"/>
        <v>581387422</v>
      </c>
      <c r="M692" s="126"/>
      <c r="N692" s="122" t="s">
        <v>1146</v>
      </c>
      <c r="O692" s="122" t="s">
        <v>1148</v>
      </c>
      <c r="P692" s="122" t="s">
        <v>973</v>
      </c>
      <c r="R692" s="133">
        <f t="shared" si="83"/>
        <v>0</v>
      </c>
    </row>
    <row r="693" spans="1:18" s="116" customFormat="1" ht="20.100000000000001" customHeight="1">
      <c r="A693" s="114" t="s">
        <v>2486</v>
      </c>
      <c r="B693" s="114"/>
      <c r="C693" s="125"/>
      <c r="D693" s="114"/>
      <c r="E693" s="115"/>
      <c r="F693" s="115"/>
      <c r="G693" s="115"/>
      <c r="H693" s="115"/>
      <c r="I693" s="115"/>
      <c r="J693" s="115"/>
      <c r="K693" s="115">
        <f t="shared" si="84"/>
        <v>0</v>
      </c>
      <c r="L693" s="115">
        <f t="shared" si="84"/>
        <v>0</v>
      </c>
      <c r="M693" s="126"/>
      <c r="N693" s="116" t="s">
        <v>1146</v>
      </c>
      <c r="O693" s="116" t="s">
        <v>1148</v>
      </c>
      <c r="P693" s="116" t="s">
        <v>1338</v>
      </c>
      <c r="R693" s="133">
        <f t="shared" si="83"/>
        <v>0</v>
      </c>
    </row>
    <row r="694" spans="1:18" ht="20.100000000000001" customHeight="1">
      <c r="A694" s="117" t="s">
        <v>2487</v>
      </c>
      <c r="B694" s="117" t="s">
        <v>2488</v>
      </c>
      <c r="C694" s="126">
        <v>340</v>
      </c>
      <c r="D694" s="117" t="s">
        <v>2208</v>
      </c>
      <c r="E694" s="118">
        <f>단가표!F78</f>
        <v>0</v>
      </c>
      <c r="F694" s="118">
        <f t="shared" ref="F694:F715" si="88">IF(ISERROR(TRUNC($C694*E694)),,(TRUNC($C694*E694)))</f>
        <v>0</v>
      </c>
      <c r="G694" s="118">
        <f>단가표!H78</f>
        <v>0</v>
      </c>
      <c r="H694" s="118">
        <f t="shared" ref="H694:H715" si="89">IF(ISERROR(TRUNC($C694*G694)),,(TRUNC($C694*G694)))</f>
        <v>0</v>
      </c>
      <c r="I694" s="118">
        <f>단가표!J78</f>
        <v>492</v>
      </c>
      <c r="J694" s="118">
        <f t="shared" ref="J694:J715" si="90">IF(ISERROR(TRUNC($C694*I694)),,(TRUNC($C694*I694)))</f>
        <v>167280</v>
      </c>
      <c r="K694" s="118">
        <f t="shared" si="84"/>
        <v>492</v>
      </c>
      <c r="L694" s="118">
        <f t="shared" si="84"/>
        <v>167280</v>
      </c>
      <c r="M694" s="126">
        <v>492</v>
      </c>
      <c r="N694" s="119" t="s">
        <v>1146</v>
      </c>
      <c r="O694" s="119" t="s">
        <v>1148</v>
      </c>
      <c r="P694" s="119" t="s">
        <v>1338</v>
      </c>
      <c r="Q694" s="119" t="s">
        <v>1339</v>
      </c>
      <c r="R694" s="133">
        <f t="shared" si="83"/>
        <v>0</v>
      </c>
    </row>
    <row r="695" spans="1:18" ht="20.100000000000001" customHeight="1">
      <c r="A695" s="117" t="s">
        <v>2487</v>
      </c>
      <c r="B695" s="117" t="s">
        <v>2489</v>
      </c>
      <c r="C695" s="126">
        <v>340</v>
      </c>
      <c r="D695" s="117" t="s">
        <v>2208</v>
      </c>
      <c r="E695" s="118">
        <f>단가표!F74</f>
        <v>0</v>
      </c>
      <c r="F695" s="118">
        <f t="shared" si="88"/>
        <v>0</v>
      </c>
      <c r="G695" s="118">
        <f>단가표!H74</f>
        <v>0</v>
      </c>
      <c r="H695" s="118">
        <f t="shared" si="89"/>
        <v>0</v>
      </c>
      <c r="I695" s="118">
        <f>단가표!J74</f>
        <v>98</v>
      </c>
      <c r="J695" s="118">
        <f t="shared" si="90"/>
        <v>33320</v>
      </c>
      <c r="K695" s="118">
        <f t="shared" si="84"/>
        <v>98</v>
      </c>
      <c r="L695" s="118">
        <f t="shared" si="84"/>
        <v>33320</v>
      </c>
      <c r="M695" s="126">
        <v>98</v>
      </c>
      <c r="N695" s="119" t="s">
        <v>1146</v>
      </c>
      <c r="O695" s="119" t="s">
        <v>1148</v>
      </c>
      <c r="P695" s="119" t="s">
        <v>1338</v>
      </c>
      <c r="Q695" s="119" t="s">
        <v>1342</v>
      </c>
      <c r="R695" s="133">
        <f t="shared" si="83"/>
        <v>0</v>
      </c>
    </row>
    <row r="696" spans="1:18" ht="20.100000000000001" customHeight="1">
      <c r="A696" s="117" t="s">
        <v>2487</v>
      </c>
      <c r="B696" s="117" t="s">
        <v>2490</v>
      </c>
      <c r="C696" s="126">
        <v>202</v>
      </c>
      <c r="D696" s="117" t="s">
        <v>2208</v>
      </c>
      <c r="E696" s="118">
        <f>단가표!F75</f>
        <v>0</v>
      </c>
      <c r="F696" s="118">
        <f t="shared" si="88"/>
        <v>0</v>
      </c>
      <c r="G696" s="118">
        <f>단가표!H75</f>
        <v>0</v>
      </c>
      <c r="H696" s="118">
        <f t="shared" si="89"/>
        <v>0</v>
      </c>
      <c r="I696" s="118">
        <f>단가표!J75</f>
        <v>1</v>
      </c>
      <c r="J696" s="118">
        <f t="shared" si="90"/>
        <v>202</v>
      </c>
      <c r="K696" s="118">
        <f t="shared" si="84"/>
        <v>1</v>
      </c>
      <c r="L696" s="118">
        <f t="shared" si="84"/>
        <v>202</v>
      </c>
      <c r="M696" s="126">
        <v>1</v>
      </c>
      <c r="N696" s="119" t="s">
        <v>1146</v>
      </c>
      <c r="O696" s="119" t="s">
        <v>1148</v>
      </c>
      <c r="P696" s="119" t="s">
        <v>1338</v>
      </c>
      <c r="Q696" s="119" t="s">
        <v>1344</v>
      </c>
      <c r="R696" s="133">
        <f t="shared" si="83"/>
        <v>0</v>
      </c>
    </row>
    <row r="697" spans="1:18" ht="20.100000000000001" customHeight="1">
      <c r="A697" s="117" t="s">
        <v>2487</v>
      </c>
      <c r="B697" s="117" t="s">
        <v>2491</v>
      </c>
      <c r="C697" s="126">
        <v>202</v>
      </c>
      <c r="D697" s="117" t="s">
        <v>2208</v>
      </c>
      <c r="E697" s="118">
        <f>단가표!F76</f>
        <v>0</v>
      </c>
      <c r="F697" s="118">
        <f t="shared" si="88"/>
        <v>0</v>
      </c>
      <c r="G697" s="118">
        <f>단가표!H76</f>
        <v>0</v>
      </c>
      <c r="H697" s="118">
        <f t="shared" si="89"/>
        <v>0</v>
      </c>
      <c r="I697" s="118">
        <f>단가표!J76</f>
        <v>25</v>
      </c>
      <c r="J697" s="118">
        <f t="shared" si="90"/>
        <v>5050</v>
      </c>
      <c r="K697" s="118">
        <f t="shared" si="84"/>
        <v>25</v>
      </c>
      <c r="L697" s="118">
        <f t="shared" si="84"/>
        <v>5050</v>
      </c>
      <c r="M697" s="126">
        <v>25</v>
      </c>
      <c r="N697" s="119" t="s">
        <v>1146</v>
      </c>
      <c r="O697" s="119" t="s">
        <v>1148</v>
      </c>
      <c r="P697" s="119" t="s">
        <v>1338</v>
      </c>
      <c r="Q697" s="119" t="s">
        <v>1346</v>
      </c>
      <c r="R697" s="133">
        <f t="shared" si="83"/>
        <v>0</v>
      </c>
    </row>
    <row r="698" spans="1:18" ht="20.100000000000001" customHeight="1">
      <c r="A698" s="117" t="s">
        <v>2487</v>
      </c>
      <c r="B698" s="117" t="s">
        <v>2492</v>
      </c>
      <c r="C698" s="126">
        <v>202</v>
      </c>
      <c r="D698" s="117" t="s">
        <v>2208</v>
      </c>
      <c r="E698" s="118">
        <f>단가표!F77</f>
        <v>0</v>
      </c>
      <c r="F698" s="118">
        <f t="shared" si="88"/>
        <v>0</v>
      </c>
      <c r="G698" s="118">
        <f>단가표!H77</f>
        <v>0</v>
      </c>
      <c r="H698" s="118">
        <f t="shared" si="89"/>
        <v>0</v>
      </c>
      <c r="I698" s="118">
        <f>단가표!J77</f>
        <v>234</v>
      </c>
      <c r="J698" s="118">
        <f t="shared" si="90"/>
        <v>47268</v>
      </c>
      <c r="K698" s="118">
        <f t="shared" si="84"/>
        <v>234</v>
      </c>
      <c r="L698" s="118">
        <f t="shared" si="84"/>
        <v>47268</v>
      </c>
      <c r="M698" s="126">
        <v>234</v>
      </c>
      <c r="N698" s="119" t="s">
        <v>1146</v>
      </c>
      <c r="O698" s="119" t="s">
        <v>1148</v>
      </c>
      <c r="P698" s="119" t="s">
        <v>1338</v>
      </c>
      <c r="Q698" s="119" t="s">
        <v>1348</v>
      </c>
      <c r="R698" s="133">
        <f t="shared" si="83"/>
        <v>0</v>
      </c>
    </row>
    <row r="699" spans="1:18" ht="20.100000000000001" customHeight="1">
      <c r="A699" s="117" t="s">
        <v>2493</v>
      </c>
      <c r="B699" s="117" t="s">
        <v>2494</v>
      </c>
      <c r="C699" s="126">
        <v>5</v>
      </c>
      <c r="D699" s="117" t="s">
        <v>2187</v>
      </c>
      <c r="E699" s="118">
        <f>단가표!F57</f>
        <v>0</v>
      </c>
      <c r="F699" s="118">
        <f t="shared" si="88"/>
        <v>0</v>
      </c>
      <c r="G699" s="118">
        <f>단가표!H57</f>
        <v>0</v>
      </c>
      <c r="H699" s="118">
        <f t="shared" si="89"/>
        <v>0</v>
      </c>
      <c r="I699" s="118">
        <f>단가표!J57</f>
        <v>42</v>
      </c>
      <c r="J699" s="118">
        <f t="shared" si="90"/>
        <v>210</v>
      </c>
      <c r="K699" s="118">
        <f t="shared" si="84"/>
        <v>42</v>
      </c>
      <c r="L699" s="118">
        <f t="shared" si="84"/>
        <v>210</v>
      </c>
      <c r="M699" s="126">
        <v>42</v>
      </c>
      <c r="N699" s="119" t="s">
        <v>1146</v>
      </c>
      <c r="O699" s="119" t="s">
        <v>1148</v>
      </c>
      <c r="P699" s="119" t="s">
        <v>1338</v>
      </c>
      <c r="Q699" s="119" t="s">
        <v>1350</v>
      </c>
      <c r="R699" s="133">
        <f t="shared" si="83"/>
        <v>0</v>
      </c>
    </row>
    <row r="700" spans="1:18" ht="20.100000000000001" customHeight="1">
      <c r="A700" s="117" t="s">
        <v>2495</v>
      </c>
      <c r="B700" s="117" t="s">
        <v>2496</v>
      </c>
      <c r="C700" s="126">
        <v>5</v>
      </c>
      <c r="D700" s="117" t="s">
        <v>2187</v>
      </c>
      <c r="E700" s="118">
        <f>단가표!F59</f>
        <v>0</v>
      </c>
      <c r="F700" s="118">
        <f t="shared" si="88"/>
        <v>0</v>
      </c>
      <c r="G700" s="118">
        <f>단가표!H59</f>
        <v>0</v>
      </c>
      <c r="H700" s="118">
        <f t="shared" si="89"/>
        <v>0</v>
      </c>
      <c r="I700" s="118">
        <f>단가표!J59</f>
        <v>20</v>
      </c>
      <c r="J700" s="118">
        <f t="shared" si="90"/>
        <v>100</v>
      </c>
      <c r="K700" s="118">
        <f t="shared" si="84"/>
        <v>20</v>
      </c>
      <c r="L700" s="118">
        <f t="shared" si="84"/>
        <v>100</v>
      </c>
      <c r="M700" s="126">
        <v>20</v>
      </c>
      <c r="N700" s="119" t="s">
        <v>1146</v>
      </c>
      <c r="O700" s="119" t="s">
        <v>1148</v>
      </c>
      <c r="P700" s="119" t="s">
        <v>1338</v>
      </c>
      <c r="Q700" s="119" t="s">
        <v>1353</v>
      </c>
      <c r="R700" s="133">
        <f t="shared" si="83"/>
        <v>0</v>
      </c>
    </row>
    <row r="701" spans="1:18" ht="20.100000000000001" customHeight="1">
      <c r="A701" s="117" t="s">
        <v>2495</v>
      </c>
      <c r="B701" s="117" t="s">
        <v>2497</v>
      </c>
      <c r="C701" s="126">
        <v>1</v>
      </c>
      <c r="D701" s="117" t="s">
        <v>2187</v>
      </c>
      <c r="E701" s="118">
        <f>단가표!F58</f>
        <v>0</v>
      </c>
      <c r="F701" s="118">
        <f t="shared" si="88"/>
        <v>0</v>
      </c>
      <c r="G701" s="118">
        <f>단가표!H58</f>
        <v>0</v>
      </c>
      <c r="H701" s="118">
        <f t="shared" si="89"/>
        <v>0</v>
      </c>
      <c r="I701" s="118">
        <f>단가표!J58</f>
        <v>2422</v>
      </c>
      <c r="J701" s="118">
        <f t="shared" si="90"/>
        <v>2422</v>
      </c>
      <c r="K701" s="118">
        <f t="shared" si="84"/>
        <v>2422</v>
      </c>
      <c r="L701" s="118">
        <f t="shared" si="84"/>
        <v>2422</v>
      </c>
      <c r="M701" s="126">
        <v>2422</v>
      </c>
      <c r="N701" s="119" t="s">
        <v>1146</v>
      </c>
      <c r="O701" s="119" t="s">
        <v>1148</v>
      </c>
      <c r="P701" s="119" t="s">
        <v>1338</v>
      </c>
      <c r="Q701" s="119" t="s">
        <v>1356</v>
      </c>
      <c r="R701" s="133">
        <f t="shared" si="83"/>
        <v>0</v>
      </c>
    </row>
    <row r="702" spans="1:18" ht="20.100000000000001" customHeight="1">
      <c r="A702" s="117" t="s">
        <v>2498</v>
      </c>
      <c r="B702" s="117" t="s">
        <v>2499</v>
      </c>
      <c r="C702" s="126">
        <v>13</v>
      </c>
      <c r="D702" s="117" t="s">
        <v>2187</v>
      </c>
      <c r="E702" s="118">
        <f>단가표!F63</f>
        <v>0</v>
      </c>
      <c r="F702" s="118">
        <f t="shared" si="88"/>
        <v>0</v>
      </c>
      <c r="G702" s="118">
        <f>단가표!H63</f>
        <v>0</v>
      </c>
      <c r="H702" s="118">
        <f t="shared" si="89"/>
        <v>0</v>
      </c>
      <c r="I702" s="118">
        <f>단가표!J63</f>
        <v>42</v>
      </c>
      <c r="J702" s="118">
        <f t="shared" si="90"/>
        <v>546</v>
      </c>
      <c r="K702" s="118">
        <f t="shared" si="84"/>
        <v>42</v>
      </c>
      <c r="L702" s="118">
        <f t="shared" si="84"/>
        <v>546</v>
      </c>
      <c r="M702" s="126">
        <v>42</v>
      </c>
      <c r="N702" s="119" t="s">
        <v>1146</v>
      </c>
      <c r="O702" s="119" t="s">
        <v>1148</v>
      </c>
      <c r="P702" s="119" t="s">
        <v>1338</v>
      </c>
      <c r="Q702" s="119" t="s">
        <v>1358</v>
      </c>
      <c r="R702" s="133">
        <f t="shared" si="83"/>
        <v>0</v>
      </c>
    </row>
    <row r="703" spans="1:18" ht="20.100000000000001" customHeight="1">
      <c r="A703" s="117" t="s">
        <v>2498</v>
      </c>
      <c r="B703" s="117" t="s">
        <v>2496</v>
      </c>
      <c r="C703" s="126">
        <v>13</v>
      </c>
      <c r="D703" s="117" t="s">
        <v>2187</v>
      </c>
      <c r="E703" s="118">
        <f>단가표!F66</f>
        <v>0</v>
      </c>
      <c r="F703" s="118">
        <f t="shared" si="88"/>
        <v>0</v>
      </c>
      <c r="G703" s="118">
        <f>단가표!H66</f>
        <v>0</v>
      </c>
      <c r="H703" s="118">
        <f t="shared" si="89"/>
        <v>0</v>
      </c>
      <c r="I703" s="118">
        <f>단가표!J66</f>
        <v>20</v>
      </c>
      <c r="J703" s="118">
        <f t="shared" si="90"/>
        <v>260</v>
      </c>
      <c r="K703" s="118">
        <f t="shared" si="84"/>
        <v>20</v>
      </c>
      <c r="L703" s="118">
        <f t="shared" si="84"/>
        <v>260</v>
      </c>
      <c r="M703" s="126">
        <v>20</v>
      </c>
      <c r="N703" s="119" t="s">
        <v>1146</v>
      </c>
      <c r="O703" s="119" t="s">
        <v>1148</v>
      </c>
      <c r="P703" s="119" t="s">
        <v>1338</v>
      </c>
      <c r="Q703" s="119" t="s">
        <v>1361</v>
      </c>
      <c r="R703" s="133">
        <f t="shared" si="83"/>
        <v>0</v>
      </c>
    </row>
    <row r="704" spans="1:18" ht="20.100000000000001" customHeight="1">
      <c r="A704" s="117" t="s">
        <v>2498</v>
      </c>
      <c r="B704" s="117" t="s">
        <v>2500</v>
      </c>
      <c r="C704" s="126">
        <v>7</v>
      </c>
      <c r="D704" s="117" t="s">
        <v>2187</v>
      </c>
      <c r="E704" s="118">
        <f>단가표!F60</f>
        <v>0</v>
      </c>
      <c r="F704" s="118">
        <f t="shared" si="88"/>
        <v>0</v>
      </c>
      <c r="G704" s="118">
        <f>단가표!H60</f>
        <v>0</v>
      </c>
      <c r="H704" s="118">
        <f t="shared" si="89"/>
        <v>0</v>
      </c>
      <c r="I704" s="118">
        <f>단가표!J60</f>
        <v>619</v>
      </c>
      <c r="J704" s="118">
        <f t="shared" si="90"/>
        <v>4333</v>
      </c>
      <c r="K704" s="118">
        <f t="shared" si="84"/>
        <v>619</v>
      </c>
      <c r="L704" s="118">
        <f t="shared" si="84"/>
        <v>4333</v>
      </c>
      <c r="M704" s="126">
        <v>619</v>
      </c>
      <c r="N704" s="119" t="s">
        <v>1146</v>
      </c>
      <c r="O704" s="119" t="s">
        <v>1148</v>
      </c>
      <c r="P704" s="119" t="s">
        <v>1338</v>
      </c>
      <c r="Q704" s="119" t="s">
        <v>1362</v>
      </c>
      <c r="R704" s="133">
        <f t="shared" si="83"/>
        <v>0</v>
      </c>
    </row>
    <row r="705" spans="1:18" ht="20.100000000000001" customHeight="1">
      <c r="A705" s="117" t="s">
        <v>2498</v>
      </c>
      <c r="B705" s="117" t="s">
        <v>2501</v>
      </c>
      <c r="C705" s="126">
        <v>2</v>
      </c>
      <c r="D705" s="117" t="s">
        <v>2187</v>
      </c>
      <c r="E705" s="118">
        <f>단가표!F62</f>
        <v>0</v>
      </c>
      <c r="F705" s="118">
        <f t="shared" si="88"/>
        <v>0</v>
      </c>
      <c r="G705" s="118">
        <f>단가표!H62</f>
        <v>0</v>
      </c>
      <c r="H705" s="118">
        <f t="shared" si="89"/>
        <v>0</v>
      </c>
      <c r="I705" s="118">
        <f>단가표!J62</f>
        <v>36000</v>
      </c>
      <c r="J705" s="118">
        <f t="shared" si="90"/>
        <v>72000</v>
      </c>
      <c r="K705" s="118">
        <f t="shared" si="84"/>
        <v>36000</v>
      </c>
      <c r="L705" s="118">
        <f t="shared" si="84"/>
        <v>72000</v>
      </c>
      <c r="M705" s="126">
        <v>36000</v>
      </c>
      <c r="N705" s="119" t="s">
        <v>1146</v>
      </c>
      <c r="O705" s="119" t="s">
        <v>1148</v>
      </c>
      <c r="P705" s="119" t="s">
        <v>1338</v>
      </c>
      <c r="Q705" s="119" t="s">
        <v>1364</v>
      </c>
      <c r="R705" s="133">
        <f t="shared" si="83"/>
        <v>0</v>
      </c>
    </row>
    <row r="706" spans="1:18" ht="20.100000000000001" customHeight="1">
      <c r="A706" s="117" t="s">
        <v>2498</v>
      </c>
      <c r="B706" s="117" t="s">
        <v>2502</v>
      </c>
      <c r="C706" s="126">
        <v>1</v>
      </c>
      <c r="D706" s="117" t="s">
        <v>2187</v>
      </c>
      <c r="E706" s="118">
        <f>단가표!F65</f>
        <v>0</v>
      </c>
      <c r="F706" s="118">
        <f t="shared" si="88"/>
        <v>0</v>
      </c>
      <c r="G706" s="118">
        <f>단가표!H65</f>
        <v>0</v>
      </c>
      <c r="H706" s="118">
        <f t="shared" si="89"/>
        <v>0</v>
      </c>
      <c r="I706" s="118">
        <f>단가표!J65</f>
        <v>283000</v>
      </c>
      <c r="J706" s="118">
        <f t="shared" si="90"/>
        <v>283000</v>
      </c>
      <c r="K706" s="118">
        <f t="shared" si="84"/>
        <v>283000</v>
      </c>
      <c r="L706" s="118">
        <f t="shared" si="84"/>
        <v>283000</v>
      </c>
      <c r="M706" s="126">
        <v>283000</v>
      </c>
      <c r="N706" s="119" t="s">
        <v>1146</v>
      </c>
      <c r="O706" s="119" t="s">
        <v>1148</v>
      </c>
      <c r="P706" s="119" t="s">
        <v>1338</v>
      </c>
      <c r="Q706" s="119" t="s">
        <v>1366</v>
      </c>
      <c r="R706" s="133">
        <f t="shared" si="83"/>
        <v>0</v>
      </c>
    </row>
    <row r="707" spans="1:18" ht="20.100000000000001" customHeight="1">
      <c r="A707" s="117" t="s">
        <v>2498</v>
      </c>
      <c r="B707" s="117" t="s">
        <v>2503</v>
      </c>
      <c r="C707" s="126">
        <v>1</v>
      </c>
      <c r="D707" s="117" t="s">
        <v>2187</v>
      </c>
      <c r="E707" s="118">
        <f>단가표!F61</f>
        <v>0</v>
      </c>
      <c r="F707" s="118">
        <f t="shared" si="88"/>
        <v>0</v>
      </c>
      <c r="G707" s="118">
        <f>단가표!H61</f>
        <v>0</v>
      </c>
      <c r="H707" s="118">
        <f t="shared" si="89"/>
        <v>0</v>
      </c>
      <c r="I707" s="118">
        <f>단가표!J61</f>
        <v>73000</v>
      </c>
      <c r="J707" s="118">
        <f t="shared" si="90"/>
        <v>73000</v>
      </c>
      <c r="K707" s="118">
        <f t="shared" si="84"/>
        <v>73000</v>
      </c>
      <c r="L707" s="118">
        <f t="shared" si="84"/>
        <v>73000</v>
      </c>
      <c r="M707" s="126">
        <v>73000</v>
      </c>
      <c r="N707" s="119" t="s">
        <v>1146</v>
      </c>
      <c r="O707" s="119" t="s">
        <v>1148</v>
      </c>
      <c r="P707" s="119" t="s">
        <v>1338</v>
      </c>
      <c r="Q707" s="119" t="s">
        <v>1368</v>
      </c>
      <c r="R707" s="133">
        <f t="shared" ref="R707:R770" si="91">M707-K707</f>
        <v>0</v>
      </c>
    </row>
    <row r="708" spans="1:18" ht="20.100000000000001" customHeight="1">
      <c r="A708" s="117" t="s">
        <v>2498</v>
      </c>
      <c r="B708" s="117" t="s">
        <v>2497</v>
      </c>
      <c r="C708" s="126">
        <v>2</v>
      </c>
      <c r="D708" s="117" t="s">
        <v>2187</v>
      </c>
      <c r="E708" s="118">
        <f>단가표!F64</f>
        <v>0</v>
      </c>
      <c r="F708" s="118">
        <f t="shared" si="88"/>
        <v>0</v>
      </c>
      <c r="G708" s="118">
        <f>단가표!H64</f>
        <v>0</v>
      </c>
      <c r="H708" s="118">
        <f t="shared" si="89"/>
        <v>0</v>
      </c>
      <c r="I708" s="118">
        <f>단가표!J64</f>
        <v>2422</v>
      </c>
      <c r="J708" s="118">
        <f t="shared" si="90"/>
        <v>4844</v>
      </c>
      <c r="K708" s="118">
        <f t="shared" ref="K708:L771" si="92">SUM(E708,G708,I708)</f>
        <v>2422</v>
      </c>
      <c r="L708" s="118">
        <f t="shared" si="92"/>
        <v>4844</v>
      </c>
      <c r="M708" s="127">
        <v>2422</v>
      </c>
      <c r="N708" s="119" t="s">
        <v>1146</v>
      </c>
      <c r="O708" s="119" t="s">
        <v>1148</v>
      </c>
      <c r="P708" s="119" t="s">
        <v>1338</v>
      </c>
      <c r="Q708" s="119" t="s">
        <v>1370</v>
      </c>
      <c r="R708" s="133">
        <f t="shared" si="91"/>
        <v>0</v>
      </c>
    </row>
    <row r="709" spans="1:18" ht="20.100000000000001" customHeight="1">
      <c r="A709" s="117" t="s">
        <v>2504</v>
      </c>
      <c r="B709" s="117" t="s">
        <v>2505</v>
      </c>
      <c r="C709" s="126">
        <v>25</v>
      </c>
      <c r="D709" s="117" t="s">
        <v>2187</v>
      </c>
      <c r="E709" s="118">
        <f>단가표!F73</f>
        <v>0</v>
      </c>
      <c r="F709" s="118">
        <f t="shared" si="88"/>
        <v>0</v>
      </c>
      <c r="G709" s="118">
        <f>단가표!H73</f>
        <v>0</v>
      </c>
      <c r="H709" s="118">
        <f t="shared" si="89"/>
        <v>0</v>
      </c>
      <c r="I709" s="118">
        <f>단가표!J73</f>
        <v>61000</v>
      </c>
      <c r="J709" s="118">
        <f t="shared" si="90"/>
        <v>1525000</v>
      </c>
      <c r="K709" s="118">
        <f t="shared" si="92"/>
        <v>61000</v>
      </c>
      <c r="L709" s="118">
        <f t="shared" si="92"/>
        <v>1525000</v>
      </c>
      <c r="M709" s="125">
        <v>61000</v>
      </c>
      <c r="N709" s="119" t="s">
        <v>1146</v>
      </c>
      <c r="O709" s="119" t="s">
        <v>1148</v>
      </c>
      <c r="P709" s="119" t="s">
        <v>1338</v>
      </c>
      <c r="Q709" s="119" t="s">
        <v>1371</v>
      </c>
      <c r="R709" s="133">
        <f t="shared" si="91"/>
        <v>0</v>
      </c>
    </row>
    <row r="710" spans="1:18" ht="20.100000000000001" customHeight="1">
      <c r="A710" s="117" t="s">
        <v>2504</v>
      </c>
      <c r="B710" s="117" t="s">
        <v>2506</v>
      </c>
      <c r="C710" s="126">
        <v>25</v>
      </c>
      <c r="D710" s="117" t="s">
        <v>2187</v>
      </c>
      <c r="E710" s="118">
        <f>단가표!F70</f>
        <v>0</v>
      </c>
      <c r="F710" s="118">
        <f t="shared" si="88"/>
        <v>0</v>
      </c>
      <c r="G710" s="118">
        <f>단가표!H70</f>
        <v>0</v>
      </c>
      <c r="H710" s="118">
        <f t="shared" si="89"/>
        <v>0</v>
      </c>
      <c r="I710" s="118">
        <f>단가표!J70</f>
        <v>117000</v>
      </c>
      <c r="J710" s="118">
        <f t="shared" si="90"/>
        <v>2925000</v>
      </c>
      <c r="K710" s="118">
        <f t="shared" si="92"/>
        <v>117000</v>
      </c>
      <c r="L710" s="118">
        <f t="shared" si="92"/>
        <v>2925000</v>
      </c>
      <c r="M710" s="126">
        <v>117000</v>
      </c>
      <c r="N710" s="119" t="s">
        <v>1146</v>
      </c>
      <c r="O710" s="119" t="s">
        <v>1148</v>
      </c>
      <c r="P710" s="119" t="s">
        <v>1338</v>
      </c>
      <c r="Q710" s="119" t="s">
        <v>1374</v>
      </c>
      <c r="R710" s="133">
        <f t="shared" si="91"/>
        <v>0</v>
      </c>
    </row>
    <row r="711" spans="1:18" ht="20.100000000000001" customHeight="1">
      <c r="A711" s="117" t="s">
        <v>2504</v>
      </c>
      <c r="B711" s="117" t="s">
        <v>2507</v>
      </c>
      <c r="C711" s="126">
        <v>25</v>
      </c>
      <c r="D711" s="117" t="s">
        <v>2187</v>
      </c>
      <c r="E711" s="118">
        <f>단가표!F71</f>
        <v>0</v>
      </c>
      <c r="F711" s="118">
        <f t="shared" si="88"/>
        <v>0</v>
      </c>
      <c r="G711" s="118">
        <f>단가표!H71</f>
        <v>0</v>
      </c>
      <c r="H711" s="118">
        <f t="shared" si="89"/>
        <v>0</v>
      </c>
      <c r="I711" s="118">
        <f>단가표!J71</f>
        <v>43000</v>
      </c>
      <c r="J711" s="118">
        <f t="shared" si="90"/>
        <v>1075000</v>
      </c>
      <c r="K711" s="118">
        <f t="shared" si="92"/>
        <v>43000</v>
      </c>
      <c r="L711" s="118">
        <f t="shared" si="92"/>
        <v>1075000</v>
      </c>
      <c r="M711" s="126">
        <v>43000</v>
      </c>
      <c r="N711" s="119" t="s">
        <v>1146</v>
      </c>
      <c r="O711" s="119" t="s">
        <v>1148</v>
      </c>
      <c r="P711" s="119" t="s">
        <v>1338</v>
      </c>
      <c r="Q711" s="119" t="s">
        <v>1376</v>
      </c>
      <c r="R711" s="133">
        <f t="shared" si="91"/>
        <v>0</v>
      </c>
    </row>
    <row r="712" spans="1:18" ht="20.100000000000001" customHeight="1">
      <c r="A712" s="117" t="s">
        <v>2504</v>
      </c>
      <c r="B712" s="117" t="s">
        <v>2508</v>
      </c>
      <c r="C712" s="126">
        <v>25</v>
      </c>
      <c r="D712" s="117" t="s">
        <v>2187</v>
      </c>
      <c r="E712" s="118">
        <f>단가표!F72</f>
        <v>0</v>
      </c>
      <c r="F712" s="118">
        <f t="shared" si="88"/>
        <v>0</v>
      </c>
      <c r="G712" s="118">
        <f>단가표!H72</f>
        <v>0</v>
      </c>
      <c r="H712" s="118">
        <f t="shared" si="89"/>
        <v>0</v>
      </c>
      <c r="I712" s="118">
        <f>단가표!J72</f>
        <v>10000</v>
      </c>
      <c r="J712" s="118">
        <f t="shared" si="90"/>
        <v>250000</v>
      </c>
      <c r="K712" s="118">
        <f t="shared" si="92"/>
        <v>10000</v>
      </c>
      <c r="L712" s="118">
        <f t="shared" si="92"/>
        <v>250000</v>
      </c>
      <c r="M712" s="126">
        <v>10000</v>
      </c>
      <c r="N712" s="119" t="s">
        <v>1146</v>
      </c>
      <c r="O712" s="119" t="s">
        <v>1148</v>
      </c>
      <c r="P712" s="119" t="s">
        <v>1338</v>
      </c>
      <c r="Q712" s="119" t="s">
        <v>1378</v>
      </c>
      <c r="R712" s="133">
        <f t="shared" si="91"/>
        <v>0</v>
      </c>
    </row>
    <row r="713" spans="1:18" ht="20.100000000000001" customHeight="1">
      <c r="A713" s="117" t="s">
        <v>2509</v>
      </c>
      <c r="B713" s="117" t="s">
        <v>2510</v>
      </c>
      <c r="C713" s="126">
        <v>1</v>
      </c>
      <c r="D713" s="117" t="s">
        <v>2187</v>
      </c>
      <c r="E713" s="118">
        <f>단가표!F67</f>
        <v>0</v>
      </c>
      <c r="F713" s="118">
        <f t="shared" si="88"/>
        <v>0</v>
      </c>
      <c r="G713" s="118">
        <f>단가표!H67</f>
        <v>0</v>
      </c>
      <c r="H713" s="118">
        <f t="shared" si="89"/>
        <v>0</v>
      </c>
      <c r="I713" s="118">
        <f>단가표!J67</f>
        <v>32000</v>
      </c>
      <c r="J713" s="118">
        <f t="shared" si="90"/>
        <v>32000</v>
      </c>
      <c r="K713" s="118">
        <f t="shared" si="92"/>
        <v>32000</v>
      </c>
      <c r="L713" s="118">
        <f t="shared" si="92"/>
        <v>32000</v>
      </c>
      <c r="M713" s="126">
        <v>32000</v>
      </c>
      <c r="N713" s="119" t="s">
        <v>1146</v>
      </c>
      <c r="O713" s="119" t="s">
        <v>1148</v>
      </c>
      <c r="P713" s="119" t="s">
        <v>1338</v>
      </c>
      <c r="Q713" s="119" t="s">
        <v>1380</v>
      </c>
      <c r="R713" s="133">
        <f t="shared" si="91"/>
        <v>0</v>
      </c>
    </row>
    <row r="714" spans="1:18" ht="20.100000000000001" customHeight="1">
      <c r="A714" s="117" t="s">
        <v>2511</v>
      </c>
      <c r="B714" s="117" t="s">
        <v>2512</v>
      </c>
      <c r="C714" s="126">
        <v>1</v>
      </c>
      <c r="D714" s="117" t="s">
        <v>2208</v>
      </c>
      <c r="E714" s="118">
        <f>단가표!F68</f>
        <v>0</v>
      </c>
      <c r="F714" s="118">
        <f t="shared" si="88"/>
        <v>0</v>
      </c>
      <c r="G714" s="118">
        <f>단가표!H68</f>
        <v>0</v>
      </c>
      <c r="H714" s="118">
        <f t="shared" si="89"/>
        <v>0</v>
      </c>
      <c r="I714" s="118">
        <f>단가표!J68</f>
        <v>38000</v>
      </c>
      <c r="J714" s="118">
        <f t="shared" si="90"/>
        <v>38000</v>
      </c>
      <c r="K714" s="118">
        <f t="shared" si="92"/>
        <v>38000</v>
      </c>
      <c r="L714" s="118">
        <f t="shared" si="92"/>
        <v>38000</v>
      </c>
      <c r="M714" s="126">
        <v>38000</v>
      </c>
      <c r="N714" s="119" t="s">
        <v>1146</v>
      </c>
      <c r="O714" s="119" t="s">
        <v>1148</v>
      </c>
      <c r="P714" s="119" t="s">
        <v>1338</v>
      </c>
      <c r="Q714" s="119" t="s">
        <v>1383</v>
      </c>
      <c r="R714" s="133">
        <f t="shared" si="91"/>
        <v>0</v>
      </c>
    </row>
    <row r="715" spans="1:18" ht="20.100000000000001" customHeight="1">
      <c r="A715" s="117" t="s">
        <v>1417</v>
      </c>
      <c r="B715" s="117" t="s">
        <v>2513</v>
      </c>
      <c r="C715" s="126">
        <v>1090.7</v>
      </c>
      <c r="D715" s="117" t="s">
        <v>1479</v>
      </c>
      <c r="E715" s="118">
        <f>단가표!F69</f>
        <v>0</v>
      </c>
      <c r="F715" s="118">
        <f t="shared" si="88"/>
        <v>0</v>
      </c>
      <c r="G715" s="118">
        <f>단가표!H69</f>
        <v>0</v>
      </c>
      <c r="H715" s="118">
        <f t="shared" si="89"/>
        <v>0</v>
      </c>
      <c r="I715" s="118">
        <f>단가표!J69</f>
        <v>2600</v>
      </c>
      <c r="J715" s="118">
        <f t="shared" si="90"/>
        <v>2835820</v>
      </c>
      <c r="K715" s="118">
        <f t="shared" si="92"/>
        <v>2600</v>
      </c>
      <c r="L715" s="118">
        <f t="shared" si="92"/>
        <v>2835820</v>
      </c>
      <c r="M715" s="126">
        <v>2600</v>
      </c>
      <c r="N715" s="119" t="s">
        <v>1146</v>
      </c>
      <c r="O715" s="119" t="s">
        <v>1148</v>
      </c>
      <c r="P715" s="119" t="s">
        <v>1338</v>
      </c>
      <c r="Q715" s="119" t="s">
        <v>1386</v>
      </c>
      <c r="R715" s="133">
        <f t="shared" si="91"/>
        <v>0</v>
      </c>
    </row>
    <row r="716" spans="1:18" s="122" customFormat="1" ht="20.100000000000001" customHeight="1">
      <c r="A716" s="120" t="s">
        <v>2021</v>
      </c>
      <c r="B716" s="120"/>
      <c r="C716" s="127"/>
      <c r="D716" s="120"/>
      <c r="E716" s="121"/>
      <c r="F716" s="121">
        <f>SUM(F693:F715)</f>
        <v>0</v>
      </c>
      <c r="G716" s="121"/>
      <c r="H716" s="121">
        <f>SUM(H693:H715)</f>
        <v>0</v>
      </c>
      <c r="I716" s="121"/>
      <c r="J716" s="121">
        <f>SUM(J693:J715)</f>
        <v>9374655</v>
      </c>
      <c r="K716" s="121">
        <f t="shared" si="92"/>
        <v>0</v>
      </c>
      <c r="L716" s="121">
        <f t="shared" si="92"/>
        <v>9374655</v>
      </c>
      <c r="M716" s="126"/>
      <c r="N716" s="122" t="s">
        <v>1146</v>
      </c>
      <c r="O716" s="122" t="s">
        <v>1148</v>
      </c>
      <c r="P716" s="122" t="s">
        <v>1338</v>
      </c>
      <c r="R716" s="133">
        <f t="shared" si="91"/>
        <v>0</v>
      </c>
    </row>
    <row r="717" spans="1:18" s="116" customFormat="1" ht="20.100000000000001" customHeight="1">
      <c r="A717" s="114" t="s">
        <v>2514</v>
      </c>
      <c r="B717" s="114"/>
      <c r="C717" s="125"/>
      <c r="D717" s="114"/>
      <c r="E717" s="115"/>
      <c r="F717" s="115"/>
      <c r="G717" s="115"/>
      <c r="H717" s="115"/>
      <c r="I717" s="115"/>
      <c r="J717" s="115"/>
      <c r="K717" s="115">
        <f t="shared" si="92"/>
        <v>0</v>
      </c>
      <c r="L717" s="115">
        <f t="shared" si="92"/>
        <v>0</v>
      </c>
      <c r="M717" s="126"/>
      <c r="N717" s="116" t="s">
        <v>1146</v>
      </c>
      <c r="O717" s="116" t="s">
        <v>1148</v>
      </c>
      <c r="P717" s="116" t="s">
        <v>1389</v>
      </c>
      <c r="R717" s="133">
        <f t="shared" si="91"/>
        <v>0</v>
      </c>
    </row>
    <row r="718" spans="1:18" ht="20.100000000000001" customHeight="1">
      <c r="A718" s="117" t="s">
        <v>2515</v>
      </c>
      <c r="B718" s="117" t="s">
        <v>1155</v>
      </c>
      <c r="C718" s="126">
        <v>14</v>
      </c>
      <c r="D718" s="117" t="s">
        <v>2187</v>
      </c>
      <c r="E718" s="118">
        <f>단가표!F185</f>
        <v>5642</v>
      </c>
      <c r="F718" s="118">
        <f t="shared" ref="F718:F723" si="93">IF(ISERROR(TRUNC($C718*E718)),,(TRUNC($C718*E718)))</f>
        <v>78988</v>
      </c>
      <c r="G718" s="118">
        <f>단가표!H185</f>
        <v>18490</v>
      </c>
      <c r="H718" s="118">
        <f t="shared" ref="H718:H723" si="94">IF(ISERROR(TRUNC($C718*G718)),,(TRUNC($C718*G718)))</f>
        <v>258860</v>
      </c>
      <c r="I718" s="118">
        <f>단가표!J185</f>
        <v>40010</v>
      </c>
      <c r="J718" s="118">
        <f t="shared" ref="J718:J723" si="95">IF(ISERROR(TRUNC($C718*I718)),,(TRUNC($C718*I718)))</f>
        <v>560140</v>
      </c>
      <c r="K718" s="118">
        <f t="shared" si="92"/>
        <v>64142</v>
      </c>
      <c r="L718" s="118">
        <f t="shared" si="92"/>
        <v>897988</v>
      </c>
      <c r="M718" s="126">
        <v>64142</v>
      </c>
      <c r="N718" s="119" t="s">
        <v>1146</v>
      </c>
      <c r="O718" s="119" t="s">
        <v>1148</v>
      </c>
      <c r="P718" s="119" t="s">
        <v>1389</v>
      </c>
      <c r="Q718" s="119" t="s">
        <v>1390</v>
      </c>
      <c r="R718" s="133">
        <f t="shared" si="91"/>
        <v>0</v>
      </c>
    </row>
    <row r="719" spans="1:18" ht="20.100000000000001" customHeight="1">
      <c r="A719" s="117" t="s">
        <v>2516</v>
      </c>
      <c r="B719" s="117" t="s">
        <v>1394</v>
      </c>
      <c r="C719" s="126">
        <v>14</v>
      </c>
      <c r="D719" s="117" t="s">
        <v>2187</v>
      </c>
      <c r="E719" s="118">
        <f>단가표!F186</f>
        <v>59878</v>
      </c>
      <c r="F719" s="118">
        <f t="shared" si="93"/>
        <v>838292</v>
      </c>
      <c r="G719" s="118">
        <f>단가표!H186</f>
        <v>60246</v>
      </c>
      <c r="H719" s="118">
        <f t="shared" si="94"/>
        <v>843444</v>
      </c>
      <c r="I719" s="118">
        <f>단가표!J186</f>
        <v>39223</v>
      </c>
      <c r="J719" s="118">
        <f t="shared" si="95"/>
        <v>549122</v>
      </c>
      <c r="K719" s="118">
        <f t="shared" si="92"/>
        <v>159347</v>
      </c>
      <c r="L719" s="118">
        <f t="shared" si="92"/>
        <v>2230858</v>
      </c>
      <c r="M719" s="126">
        <v>159347</v>
      </c>
      <c r="N719" s="119" t="s">
        <v>1146</v>
      </c>
      <c r="O719" s="119" t="s">
        <v>1148</v>
      </c>
      <c r="P719" s="119" t="s">
        <v>1389</v>
      </c>
      <c r="Q719" s="119" t="s">
        <v>1392</v>
      </c>
      <c r="R719" s="133">
        <f t="shared" si="91"/>
        <v>0</v>
      </c>
    </row>
    <row r="720" spans="1:18" ht="20.100000000000001" customHeight="1">
      <c r="A720" s="117" t="s">
        <v>2517</v>
      </c>
      <c r="B720" s="117" t="s">
        <v>1394</v>
      </c>
      <c r="C720" s="126">
        <v>1</v>
      </c>
      <c r="D720" s="117" t="s">
        <v>2187</v>
      </c>
      <c r="E720" s="118">
        <f>단가표!F187</f>
        <v>33505</v>
      </c>
      <c r="F720" s="118">
        <f t="shared" si="93"/>
        <v>33505</v>
      </c>
      <c r="G720" s="118">
        <f>단가표!H187</f>
        <v>49260</v>
      </c>
      <c r="H720" s="118">
        <f t="shared" si="94"/>
        <v>49260</v>
      </c>
      <c r="I720" s="118">
        <f>단가표!J187</f>
        <v>25810</v>
      </c>
      <c r="J720" s="118">
        <f t="shared" si="95"/>
        <v>25810</v>
      </c>
      <c r="K720" s="118">
        <f t="shared" si="92"/>
        <v>108575</v>
      </c>
      <c r="L720" s="118">
        <f t="shared" si="92"/>
        <v>108575</v>
      </c>
      <c r="M720" s="126">
        <v>108575</v>
      </c>
      <c r="N720" s="119" t="s">
        <v>1146</v>
      </c>
      <c r="O720" s="119" t="s">
        <v>1148</v>
      </c>
      <c r="P720" s="119" t="s">
        <v>1389</v>
      </c>
      <c r="Q720" s="119" t="s">
        <v>1395</v>
      </c>
      <c r="R720" s="133">
        <f t="shared" si="91"/>
        <v>0</v>
      </c>
    </row>
    <row r="721" spans="1:18" ht="20.100000000000001" customHeight="1">
      <c r="A721" s="117" t="s">
        <v>2518</v>
      </c>
      <c r="B721" s="117" t="s">
        <v>1394</v>
      </c>
      <c r="C721" s="126">
        <v>4</v>
      </c>
      <c r="D721" s="117" t="s">
        <v>2187</v>
      </c>
      <c r="E721" s="118">
        <f>단가표!F188</f>
        <v>16279</v>
      </c>
      <c r="F721" s="118">
        <f t="shared" si="93"/>
        <v>65116</v>
      </c>
      <c r="G721" s="118">
        <f>단가표!H188</f>
        <v>38977</v>
      </c>
      <c r="H721" s="118">
        <f t="shared" si="94"/>
        <v>155908</v>
      </c>
      <c r="I721" s="118">
        <f>단가표!J188</f>
        <v>79849</v>
      </c>
      <c r="J721" s="118">
        <f t="shared" si="95"/>
        <v>319396</v>
      </c>
      <c r="K721" s="118">
        <f t="shared" si="92"/>
        <v>135105</v>
      </c>
      <c r="L721" s="118">
        <f t="shared" si="92"/>
        <v>540420</v>
      </c>
      <c r="M721" s="126">
        <v>135105</v>
      </c>
      <c r="N721" s="119" t="s">
        <v>1146</v>
      </c>
      <c r="O721" s="119" t="s">
        <v>1148</v>
      </c>
      <c r="P721" s="119" t="s">
        <v>1389</v>
      </c>
      <c r="Q721" s="119" t="s">
        <v>1397</v>
      </c>
      <c r="R721" s="133">
        <f t="shared" si="91"/>
        <v>0</v>
      </c>
    </row>
    <row r="722" spans="1:18" ht="20.100000000000001" customHeight="1">
      <c r="A722" s="117" t="s">
        <v>2519</v>
      </c>
      <c r="B722" s="117" t="s">
        <v>1394</v>
      </c>
      <c r="C722" s="126">
        <v>1</v>
      </c>
      <c r="D722" s="117" t="s">
        <v>2187</v>
      </c>
      <c r="E722" s="118">
        <f>단가표!F189</f>
        <v>40386</v>
      </c>
      <c r="F722" s="118">
        <f t="shared" si="93"/>
        <v>40386</v>
      </c>
      <c r="G722" s="118">
        <f>단가표!H189</f>
        <v>38977</v>
      </c>
      <c r="H722" s="118">
        <f t="shared" si="94"/>
        <v>38977</v>
      </c>
      <c r="I722" s="118">
        <f>단가표!J189</f>
        <v>44476</v>
      </c>
      <c r="J722" s="118">
        <f t="shared" si="95"/>
        <v>44476</v>
      </c>
      <c r="K722" s="118">
        <f t="shared" si="92"/>
        <v>123839</v>
      </c>
      <c r="L722" s="118">
        <f t="shared" si="92"/>
        <v>123839</v>
      </c>
      <c r="M722" s="126">
        <v>123839</v>
      </c>
      <c r="N722" s="119" t="s">
        <v>1146</v>
      </c>
      <c r="O722" s="119" t="s">
        <v>1148</v>
      </c>
      <c r="P722" s="119" t="s">
        <v>1389</v>
      </c>
      <c r="Q722" s="119" t="s">
        <v>1399</v>
      </c>
      <c r="R722" s="133">
        <f t="shared" si="91"/>
        <v>0</v>
      </c>
    </row>
    <row r="723" spans="1:18" ht="20.100000000000001" customHeight="1">
      <c r="A723" s="117" t="s">
        <v>1402</v>
      </c>
      <c r="B723" s="117" t="s">
        <v>1394</v>
      </c>
      <c r="C723" s="126">
        <v>1</v>
      </c>
      <c r="D723" s="117" t="s">
        <v>2187</v>
      </c>
      <c r="E723" s="118">
        <f>단가표!F190</f>
        <v>48841</v>
      </c>
      <c r="F723" s="118">
        <f t="shared" si="93"/>
        <v>48841</v>
      </c>
      <c r="G723" s="118">
        <f>단가표!H190</f>
        <v>38977</v>
      </c>
      <c r="H723" s="118">
        <f t="shared" si="94"/>
        <v>38977</v>
      </c>
      <c r="I723" s="118">
        <f>단가표!J190</f>
        <v>38583</v>
      </c>
      <c r="J723" s="118">
        <f t="shared" si="95"/>
        <v>38583</v>
      </c>
      <c r="K723" s="118">
        <f t="shared" si="92"/>
        <v>126401</v>
      </c>
      <c r="L723" s="118">
        <f t="shared" si="92"/>
        <v>126401</v>
      </c>
      <c r="M723" s="126">
        <v>126401</v>
      </c>
      <c r="N723" s="119" t="s">
        <v>1146</v>
      </c>
      <c r="O723" s="119" t="s">
        <v>1148</v>
      </c>
      <c r="P723" s="119" t="s">
        <v>1389</v>
      </c>
      <c r="Q723" s="119" t="s">
        <v>1401</v>
      </c>
      <c r="R723" s="133">
        <f t="shared" si="91"/>
        <v>0</v>
      </c>
    </row>
    <row r="724" spans="1:18" s="122" customFormat="1" ht="20.100000000000001" customHeight="1">
      <c r="A724" s="120" t="s">
        <v>2021</v>
      </c>
      <c r="B724" s="120"/>
      <c r="C724" s="127"/>
      <c r="D724" s="120"/>
      <c r="E724" s="121"/>
      <c r="F724" s="121">
        <f>SUM(F717:F723)</f>
        <v>1105128</v>
      </c>
      <c r="G724" s="121"/>
      <c r="H724" s="121">
        <f>SUM(H717:H723)</f>
        <v>1385426</v>
      </c>
      <c r="I724" s="121"/>
      <c r="J724" s="121">
        <f>SUM(J717:J723)</f>
        <v>1537527</v>
      </c>
      <c r="K724" s="121">
        <f t="shared" si="92"/>
        <v>0</v>
      </c>
      <c r="L724" s="121">
        <f t="shared" si="92"/>
        <v>4028081</v>
      </c>
      <c r="M724" s="126"/>
      <c r="N724" s="122" t="s">
        <v>1146</v>
      </c>
      <c r="O724" s="122" t="s">
        <v>1148</v>
      </c>
      <c r="P724" s="122" t="s">
        <v>1389</v>
      </c>
      <c r="R724" s="133">
        <f t="shared" si="91"/>
        <v>0</v>
      </c>
    </row>
    <row r="725" spans="1:18" s="116" customFormat="1" ht="20.100000000000001" customHeight="1">
      <c r="A725" s="114" t="s">
        <v>2520</v>
      </c>
      <c r="B725" s="114"/>
      <c r="C725" s="125"/>
      <c r="D725" s="114"/>
      <c r="E725" s="115"/>
      <c r="F725" s="115"/>
      <c r="G725" s="115"/>
      <c r="H725" s="115"/>
      <c r="I725" s="115"/>
      <c r="J725" s="115"/>
      <c r="K725" s="115">
        <f t="shared" si="92"/>
        <v>0</v>
      </c>
      <c r="L725" s="115">
        <f t="shared" si="92"/>
        <v>0</v>
      </c>
      <c r="M725" s="126"/>
      <c r="N725" s="116" t="s">
        <v>1146</v>
      </c>
      <c r="O725" s="116" t="s">
        <v>1148</v>
      </c>
      <c r="P725" s="116" t="s">
        <v>1403</v>
      </c>
      <c r="R725" s="133">
        <f t="shared" si="91"/>
        <v>0</v>
      </c>
    </row>
    <row r="726" spans="1:18" ht="20.100000000000001" customHeight="1">
      <c r="A726" s="117" t="s">
        <v>2521</v>
      </c>
      <c r="B726" s="117" t="s">
        <v>2522</v>
      </c>
      <c r="C726" s="126">
        <v>1193</v>
      </c>
      <c r="D726" s="117" t="s">
        <v>1156</v>
      </c>
      <c r="E726" s="118">
        <f>단가표!F637</f>
        <v>0</v>
      </c>
      <c r="F726" s="118">
        <f t="shared" ref="F726:F743" si="96">IF(ISERROR(TRUNC($C726*E726)),,(TRUNC($C726*E726)))</f>
        <v>0</v>
      </c>
      <c r="G726" s="118">
        <f>단가표!H637</f>
        <v>12756</v>
      </c>
      <c r="H726" s="118">
        <f t="shared" ref="H726:H743" si="97">IF(ISERROR(TRUNC($C726*G726)),,(TRUNC($C726*G726)))</f>
        <v>15217908</v>
      </c>
      <c r="I726" s="118">
        <f>단가표!J637</f>
        <v>0</v>
      </c>
      <c r="J726" s="118">
        <f t="shared" ref="J726:J743" si="98">IF(ISERROR(TRUNC($C726*I726)),,(TRUNC($C726*I726)))</f>
        <v>0</v>
      </c>
      <c r="K726" s="118">
        <f t="shared" si="92"/>
        <v>12756</v>
      </c>
      <c r="L726" s="118">
        <f t="shared" si="92"/>
        <v>15217908</v>
      </c>
      <c r="M726" s="126">
        <v>12756</v>
      </c>
      <c r="N726" s="119" t="s">
        <v>1146</v>
      </c>
      <c r="O726" s="119" t="s">
        <v>1148</v>
      </c>
      <c r="P726" s="119" t="s">
        <v>1403</v>
      </c>
      <c r="Q726" s="119" t="s">
        <v>1404</v>
      </c>
      <c r="R726" s="133">
        <f t="shared" si="91"/>
        <v>0</v>
      </c>
    </row>
    <row r="727" spans="1:18" ht="20.100000000000001" customHeight="1">
      <c r="A727" s="117" t="s">
        <v>2523</v>
      </c>
      <c r="B727" s="117" t="s">
        <v>1418</v>
      </c>
      <c r="C727" s="126">
        <v>3355</v>
      </c>
      <c r="D727" s="117" t="s">
        <v>1156</v>
      </c>
      <c r="E727" s="118">
        <f>단가표!F161</f>
        <v>260</v>
      </c>
      <c r="F727" s="118">
        <f t="shared" si="96"/>
        <v>872300</v>
      </c>
      <c r="G727" s="118">
        <f>단가표!H161</f>
        <v>330</v>
      </c>
      <c r="H727" s="118">
        <f t="shared" si="97"/>
        <v>1107150</v>
      </c>
      <c r="I727" s="118">
        <f>단가표!J161</f>
        <v>289</v>
      </c>
      <c r="J727" s="118">
        <f t="shared" si="98"/>
        <v>969595</v>
      </c>
      <c r="K727" s="118">
        <f t="shared" si="92"/>
        <v>879</v>
      </c>
      <c r="L727" s="118">
        <f t="shared" si="92"/>
        <v>2949045</v>
      </c>
      <c r="M727" s="126">
        <v>879</v>
      </c>
      <c r="N727" s="119" t="s">
        <v>1146</v>
      </c>
      <c r="O727" s="119" t="s">
        <v>1148</v>
      </c>
      <c r="P727" s="119" t="s">
        <v>1403</v>
      </c>
      <c r="Q727" s="119" t="s">
        <v>1407</v>
      </c>
      <c r="R727" s="133">
        <f t="shared" si="91"/>
        <v>0</v>
      </c>
    </row>
    <row r="728" spans="1:18" ht="20.100000000000001" customHeight="1">
      <c r="A728" s="117" t="s">
        <v>2524</v>
      </c>
      <c r="B728" s="117" t="s">
        <v>1418</v>
      </c>
      <c r="C728" s="126">
        <v>1746</v>
      </c>
      <c r="D728" s="117" t="s">
        <v>1156</v>
      </c>
      <c r="E728" s="118">
        <f>단가표!F159</f>
        <v>260</v>
      </c>
      <c r="F728" s="118">
        <f t="shared" si="96"/>
        <v>453960</v>
      </c>
      <c r="G728" s="118">
        <f>단가표!H159</f>
        <v>330</v>
      </c>
      <c r="H728" s="118">
        <f t="shared" si="97"/>
        <v>576180</v>
      </c>
      <c r="I728" s="118">
        <f>단가표!J159</f>
        <v>289</v>
      </c>
      <c r="J728" s="118">
        <f t="shared" si="98"/>
        <v>504594</v>
      </c>
      <c r="K728" s="118">
        <f t="shared" si="92"/>
        <v>879</v>
      </c>
      <c r="L728" s="118">
        <f t="shared" si="92"/>
        <v>1534734</v>
      </c>
      <c r="M728" s="126">
        <v>879</v>
      </c>
      <c r="N728" s="119" t="s">
        <v>1146</v>
      </c>
      <c r="O728" s="119" t="s">
        <v>1148</v>
      </c>
      <c r="P728" s="119" t="s">
        <v>1403</v>
      </c>
      <c r="Q728" s="119" t="s">
        <v>1410</v>
      </c>
      <c r="R728" s="133">
        <f t="shared" si="91"/>
        <v>0</v>
      </c>
    </row>
    <row r="729" spans="1:18" ht="20.100000000000001" customHeight="1">
      <c r="A729" s="117" t="s">
        <v>2524</v>
      </c>
      <c r="B729" s="117" t="s">
        <v>1419</v>
      </c>
      <c r="C729" s="126">
        <v>52305</v>
      </c>
      <c r="D729" s="117" t="s">
        <v>1156</v>
      </c>
      <c r="E729" s="118">
        <f>단가표!F160</f>
        <v>289</v>
      </c>
      <c r="F729" s="118">
        <f t="shared" si="96"/>
        <v>15116145</v>
      </c>
      <c r="G729" s="118">
        <f>단가표!H160</f>
        <v>367</v>
      </c>
      <c r="H729" s="118">
        <f t="shared" si="97"/>
        <v>19195935</v>
      </c>
      <c r="I729" s="118">
        <f>단가표!J160</f>
        <v>321</v>
      </c>
      <c r="J729" s="118">
        <f t="shared" si="98"/>
        <v>16789905</v>
      </c>
      <c r="K729" s="118">
        <f t="shared" si="92"/>
        <v>977</v>
      </c>
      <c r="L729" s="118">
        <f t="shared" si="92"/>
        <v>51101985</v>
      </c>
      <c r="M729" s="126">
        <v>977</v>
      </c>
      <c r="N729" s="119" t="s">
        <v>1146</v>
      </c>
      <c r="O729" s="119" t="s">
        <v>1148</v>
      </c>
      <c r="P729" s="119" t="s">
        <v>1403</v>
      </c>
      <c r="Q729" s="119" t="s">
        <v>1412</v>
      </c>
      <c r="R729" s="133">
        <f t="shared" si="91"/>
        <v>0</v>
      </c>
    </row>
    <row r="730" spans="1:18" ht="20.100000000000001" customHeight="1">
      <c r="A730" s="117" t="s">
        <v>2523</v>
      </c>
      <c r="B730" s="117" t="s">
        <v>1419</v>
      </c>
      <c r="C730" s="126">
        <v>14586</v>
      </c>
      <c r="D730" s="117" t="s">
        <v>1156</v>
      </c>
      <c r="E730" s="118">
        <f>단가표!F162</f>
        <v>289</v>
      </c>
      <c r="F730" s="118">
        <f t="shared" si="96"/>
        <v>4215354</v>
      </c>
      <c r="G730" s="118">
        <f>단가표!H162</f>
        <v>367</v>
      </c>
      <c r="H730" s="118">
        <f t="shared" si="97"/>
        <v>5353062</v>
      </c>
      <c r="I730" s="118">
        <f>단가표!J162</f>
        <v>321</v>
      </c>
      <c r="J730" s="118">
        <f t="shared" si="98"/>
        <v>4682106</v>
      </c>
      <c r="K730" s="118">
        <f t="shared" si="92"/>
        <v>977</v>
      </c>
      <c r="L730" s="118">
        <f t="shared" si="92"/>
        <v>14250522</v>
      </c>
      <c r="M730" s="126">
        <v>977</v>
      </c>
      <c r="N730" s="119" t="s">
        <v>1146</v>
      </c>
      <c r="O730" s="119" t="s">
        <v>1148</v>
      </c>
      <c r="P730" s="119" t="s">
        <v>1403</v>
      </c>
      <c r="Q730" s="119" t="s">
        <v>1025</v>
      </c>
      <c r="R730" s="133">
        <f t="shared" si="91"/>
        <v>0</v>
      </c>
    </row>
    <row r="731" spans="1:18" ht="20.100000000000001" customHeight="1">
      <c r="A731" s="117" t="s">
        <v>2034</v>
      </c>
      <c r="B731" s="117" t="s">
        <v>1420</v>
      </c>
      <c r="C731" s="126">
        <v>14586</v>
      </c>
      <c r="D731" s="117" t="s">
        <v>1156</v>
      </c>
      <c r="E731" s="118">
        <f>단가표!F387</f>
        <v>226</v>
      </c>
      <c r="F731" s="118">
        <f t="shared" si="96"/>
        <v>3296436</v>
      </c>
      <c r="G731" s="118">
        <f>단가표!H387</f>
        <v>230</v>
      </c>
      <c r="H731" s="118">
        <f t="shared" si="97"/>
        <v>3354780</v>
      </c>
      <c r="I731" s="118">
        <f>단가표!J387</f>
        <v>261</v>
      </c>
      <c r="J731" s="118">
        <f t="shared" si="98"/>
        <v>3806946</v>
      </c>
      <c r="K731" s="118">
        <f t="shared" si="92"/>
        <v>717</v>
      </c>
      <c r="L731" s="118">
        <f t="shared" si="92"/>
        <v>10458162</v>
      </c>
      <c r="M731" s="126">
        <v>717</v>
      </c>
      <c r="N731" s="119" t="s">
        <v>1146</v>
      </c>
      <c r="O731" s="119" t="s">
        <v>1148</v>
      </c>
      <c r="P731" s="119" t="s">
        <v>1403</v>
      </c>
      <c r="Q731" s="119" t="s">
        <v>1026</v>
      </c>
      <c r="R731" s="133">
        <f t="shared" si="91"/>
        <v>0</v>
      </c>
    </row>
    <row r="732" spans="1:18" ht="20.100000000000001" customHeight="1">
      <c r="A732" s="117" t="s">
        <v>2525</v>
      </c>
      <c r="B732" s="117" t="s">
        <v>2036</v>
      </c>
      <c r="C732" s="126">
        <v>14586</v>
      </c>
      <c r="D732" s="117" t="s">
        <v>1156</v>
      </c>
      <c r="E732" s="118">
        <f>단가표!F389</f>
        <v>144</v>
      </c>
      <c r="F732" s="118">
        <f t="shared" si="96"/>
        <v>2100384</v>
      </c>
      <c r="G732" s="118">
        <f>단가표!H389</f>
        <v>206</v>
      </c>
      <c r="H732" s="118">
        <f t="shared" si="97"/>
        <v>3004716</v>
      </c>
      <c r="I732" s="118">
        <f>단가표!J389</f>
        <v>297</v>
      </c>
      <c r="J732" s="118">
        <f t="shared" si="98"/>
        <v>4332042</v>
      </c>
      <c r="K732" s="118">
        <f t="shared" si="92"/>
        <v>647</v>
      </c>
      <c r="L732" s="118">
        <f t="shared" si="92"/>
        <v>9437142</v>
      </c>
      <c r="M732" s="126">
        <v>647</v>
      </c>
      <c r="N732" s="119" t="s">
        <v>1146</v>
      </c>
      <c r="O732" s="119" t="s">
        <v>1148</v>
      </c>
      <c r="P732" s="119" t="s">
        <v>1403</v>
      </c>
      <c r="Q732" s="119" t="s">
        <v>1028</v>
      </c>
      <c r="R732" s="133">
        <f t="shared" si="91"/>
        <v>0</v>
      </c>
    </row>
    <row r="733" spans="1:18" ht="20.100000000000001" customHeight="1">
      <c r="A733" s="117" t="s">
        <v>2526</v>
      </c>
      <c r="B733" s="117" t="s">
        <v>2527</v>
      </c>
      <c r="C733" s="126">
        <v>1492</v>
      </c>
      <c r="D733" s="117" t="s">
        <v>1156</v>
      </c>
      <c r="E733" s="118">
        <f>단가표!F638</f>
        <v>0</v>
      </c>
      <c r="F733" s="118">
        <f t="shared" si="96"/>
        <v>0</v>
      </c>
      <c r="G733" s="118">
        <f>단가표!H638</f>
        <v>13361</v>
      </c>
      <c r="H733" s="118">
        <f t="shared" si="97"/>
        <v>19934612</v>
      </c>
      <c r="I733" s="118">
        <f>단가표!J638</f>
        <v>0</v>
      </c>
      <c r="J733" s="118">
        <f t="shared" si="98"/>
        <v>0</v>
      </c>
      <c r="K733" s="118">
        <f t="shared" si="92"/>
        <v>13361</v>
      </c>
      <c r="L733" s="118">
        <f t="shared" si="92"/>
        <v>19934612</v>
      </c>
      <c r="M733" s="126">
        <v>13361</v>
      </c>
      <c r="N733" s="119" t="s">
        <v>1146</v>
      </c>
      <c r="O733" s="119" t="s">
        <v>1148</v>
      </c>
      <c r="P733" s="119" t="s">
        <v>1403</v>
      </c>
      <c r="Q733" s="119" t="s">
        <v>1030</v>
      </c>
      <c r="R733" s="133">
        <f t="shared" si="91"/>
        <v>0</v>
      </c>
    </row>
    <row r="734" spans="1:18" ht="20.100000000000001" customHeight="1">
      <c r="A734" s="117" t="s">
        <v>2528</v>
      </c>
      <c r="B734" s="117" t="s">
        <v>1421</v>
      </c>
      <c r="C734" s="126">
        <v>27004</v>
      </c>
      <c r="D734" s="117" t="s">
        <v>1156</v>
      </c>
      <c r="E734" s="118">
        <f>단가표!F163</f>
        <v>184</v>
      </c>
      <c r="F734" s="118">
        <f t="shared" si="96"/>
        <v>4968736</v>
      </c>
      <c r="G734" s="118">
        <f>단가표!H163</f>
        <v>234</v>
      </c>
      <c r="H734" s="118">
        <f t="shared" si="97"/>
        <v>6318936</v>
      </c>
      <c r="I734" s="118">
        <f>단가표!J163</f>
        <v>205</v>
      </c>
      <c r="J734" s="118">
        <f t="shared" si="98"/>
        <v>5535820</v>
      </c>
      <c r="K734" s="118">
        <f t="shared" si="92"/>
        <v>623</v>
      </c>
      <c r="L734" s="118">
        <f t="shared" si="92"/>
        <v>16823492</v>
      </c>
      <c r="M734" s="126">
        <v>623</v>
      </c>
      <c r="N734" s="119" t="s">
        <v>1146</v>
      </c>
      <c r="O734" s="119" t="s">
        <v>1148</v>
      </c>
      <c r="P734" s="119" t="s">
        <v>1403</v>
      </c>
      <c r="Q734" s="119" t="s">
        <v>1033</v>
      </c>
      <c r="R734" s="133">
        <f t="shared" si="91"/>
        <v>0</v>
      </c>
    </row>
    <row r="735" spans="1:18" ht="20.100000000000001" customHeight="1">
      <c r="A735" s="117" t="s">
        <v>2529</v>
      </c>
      <c r="B735" s="117" t="s">
        <v>1155</v>
      </c>
      <c r="C735" s="126">
        <v>1366.07</v>
      </c>
      <c r="D735" s="117" t="s">
        <v>1447</v>
      </c>
      <c r="E735" s="118">
        <f>단가표!F179</f>
        <v>2464</v>
      </c>
      <c r="F735" s="118">
        <f t="shared" si="96"/>
        <v>3365996</v>
      </c>
      <c r="G735" s="118">
        <f>단가표!H179</f>
        <v>20116</v>
      </c>
      <c r="H735" s="118">
        <f t="shared" si="97"/>
        <v>27479864</v>
      </c>
      <c r="I735" s="118">
        <f>단가표!J179</f>
        <v>660</v>
      </c>
      <c r="J735" s="118">
        <f t="shared" si="98"/>
        <v>901606</v>
      </c>
      <c r="K735" s="118">
        <f t="shared" si="92"/>
        <v>23240</v>
      </c>
      <c r="L735" s="118">
        <f t="shared" si="92"/>
        <v>31747466</v>
      </c>
      <c r="M735" s="126">
        <v>23240</v>
      </c>
      <c r="N735" s="119" t="s">
        <v>1146</v>
      </c>
      <c r="O735" s="119" t="s">
        <v>1148</v>
      </c>
      <c r="P735" s="119" t="s">
        <v>1403</v>
      </c>
      <c r="Q735" s="119" t="s">
        <v>1036</v>
      </c>
      <c r="R735" s="133">
        <f t="shared" si="91"/>
        <v>0</v>
      </c>
    </row>
    <row r="736" spans="1:18" ht="20.100000000000001" customHeight="1">
      <c r="A736" s="117" t="s">
        <v>596</v>
      </c>
      <c r="B736" s="117" t="s">
        <v>2002</v>
      </c>
      <c r="C736" s="126">
        <v>68637</v>
      </c>
      <c r="D736" s="117" t="s">
        <v>1156</v>
      </c>
      <c r="E736" s="118">
        <f>단가표!F11</f>
        <v>0</v>
      </c>
      <c r="F736" s="118">
        <f t="shared" si="96"/>
        <v>0</v>
      </c>
      <c r="G736" s="118">
        <f>단가표!H11</f>
        <v>0</v>
      </c>
      <c r="H736" s="118">
        <f t="shared" si="97"/>
        <v>0</v>
      </c>
      <c r="I736" s="118">
        <f>단가표!J11</f>
        <v>0</v>
      </c>
      <c r="J736" s="118">
        <f t="shared" si="98"/>
        <v>0</v>
      </c>
      <c r="K736" s="118">
        <f t="shared" si="92"/>
        <v>0</v>
      </c>
      <c r="L736" s="118">
        <f t="shared" si="92"/>
        <v>0</v>
      </c>
      <c r="M736" s="127">
        <v>0</v>
      </c>
      <c r="N736" s="119" t="s">
        <v>1146</v>
      </c>
      <c r="O736" s="119" t="s">
        <v>1148</v>
      </c>
      <c r="P736" s="119" t="s">
        <v>1403</v>
      </c>
      <c r="Q736" s="119" t="s">
        <v>1183</v>
      </c>
      <c r="R736" s="133">
        <f t="shared" si="91"/>
        <v>0</v>
      </c>
    </row>
    <row r="737" spans="1:18" ht="20.100000000000001" customHeight="1">
      <c r="A737" s="117" t="s">
        <v>1422</v>
      </c>
      <c r="B737" s="117" t="s">
        <v>1188</v>
      </c>
      <c r="C737" s="126">
        <v>1746</v>
      </c>
      <c r="D737" s="117" t="s">
        <v>1156</v>
      </c>
      <c r="E737" s="118">
        <f>단가표!F172</f>
        <v>1564</v>
      </c>
      <c r="F737" s="118">
        <f t="shared" si="96"/>
        <v>2730744</v>
      </c>
      <c r="G737" s="118">
        <f>단가표!H172</f>
        <v>1180</v>
      </c>
      <c r="H737" s="118">
        <f t="shared" si="97"/>
        <v>2060280</v>
      </c>
      <c r="I737" s="118">
        <f>단가표!J172</f>
        <v>1375</v>
      </c>
      <c r="J737" s="118">
        <f t="shared" si="98"/>
        <v>2400750</v>
      </c>
      <c r="K737" s="118">
        <f t="shared" si="92"/>
        <v>4119</v>
      </c>
      <c r="L737" s="118">
        <f t="shared" si="92"/>
        <v>7191774</v>
      </c>
      <c r="M737" s="125">
        <v>4119</v>
      </c>
      <c r="N737" s="119" t="s">
        <v>1146</v>
      </c>
      <c r="O737" s="119" t="s">
        <v>1148</v>
      </c>
      <c r="P737" s="119" t="s">
        <v>1403</v>
      </c>
      <c r="Q737" s="119" t="s">
        <v>1038</v>
      </c>
      <c r="R737" s="133">
        <f t="shared" si="91"/>
        <v>0</v>
      </c>
    </row>
    <row r="738" spans="1:18" ht="20.100000000000001" customHeight="1">
      <c r="A738" s="117" t="s">
        <v>1423</v>
      </c>
      <c r="B738" s="117" t="s">
        <v>1188</v>
      </c>
      <c r="C738" s="126">
        <v>22203</v>
      </c>
      <c r="D738" s="117" t="s">
        <v>1156</v>
      </c>
      <c r="E738" s="118">
        <f>단가표!F174</f>
        <v>1564</v>
      </c>
      <c r="F738" s="118">
        <f t="shared" si="96"/>
        <v>34725492</v>
      </c>
      <c r="G738" s="118">
        <f>단가표!H174</f>
        <v>1214</v>
      </c>
      <c r="H738" s="118">
        <f t="shared" si="97"/>
        <v>26954442</v>
      </c>
      <c r="I738" s="118">
        <f>단가표!J174</f>
        <v>1414</v>
      </c>
      <c r="J738" s="118">
        <f t="shared" si="98"/>
        <v>31395042</v>
      </c>
      <c r="K738" s="118">
        <f t="shared" si="92"/>
        <v>4192</v>
      </c>
      <c r="L738" s="118">
        <f t="shared" si="92"/>
        <v>93074976</v>
      </c>
      <c r="M738" s="126">
        <v>4192</v>
      </c>
      <c r="N738" s="119" t="s">
        <v>1146</v>
      </c>
      <c r="O738" s="119" t="s">
        <v>1148</v>
      </c>
      <c r="P738" s="119" t="s">
        <v>1403</v>
      </c>
      <c r="Q738" s="119" t="s">
        <v>1040</v>
      </c>
      <c r="R738" s="133">
        <f t="shared" si="91"/>
        <v>0</v>
      </c>
    </row>
    <row r="739" spans="1:18" ht="20.100000000000001" customHeight="1">
      <c r="A739" s="117" t="s">
        <v>2005</v>
      </c>
      <c r="B739" s="117" t="s">
        <v>1993</v>
      </c>
      <c r="C739" s="126">
        <v>23949</v>
      </c>
      <c r="D739" s="117" t="s">
        <v>1156</v>
      </c>
      <c r="E739" s="118">
        <f>단가표!F158</f>
        <v>68</v>
      </c>
      <c r="F739" s="118">
        <f t="shared" si="96"/>
        <v>1628532</v>
      </c>
      <c r="G739" s="118">
        <f>단가표!H158</f>
        <v>42</v>
      </c>
      <c r="H739" s="118">
        <f t="shared" si="97"/>
        <v>1005858</v>
      </c>
      <c r="I739" s="118">
        <f>단가표!J158</f>
        <v>48</v>
      </c>
      <c r="J739" s="118">
        <f t="shared" si="98"/>
        <v>1149552</v>
      </c>
      <c r="K739" s="118">
        <f t="shared" si="92"/>
        <v>158</v>
      </c>
      <c r="L739" s="118">
        <f t="shared" si="92"/>
        <v>3783942</v>
      </c>
      <c r="M739" s="126">
        <v>158</v>
      </c>
      <c r="N739" s="119" t="s">
        <v>1146</v>
      </c>
      <c r="O739" s="119" t="s">
        <v>1148</v>
      </c>
      <c r="P739" s="119" t="s">
        <v>1403</v>
      </c>
      <c r="Q739" s="119" t="s">
        <v>1191</v>
      </c>
      <c r="R739" s="133">
        <f t="shared" si="91"/>
        <v>0</v>
      </c>
    </row>
    <row r="740" spans="1:18" ht="20.100000000000001" customHeight="1">
      <c r="A740" s="117" t="s">
        <v>2530</v>
      </c>
      <c r="B740" s="117" t="s">
        <v>1195</v>
      </c>
      <c r="C740" s="126">
        <v>30102</v>
      </c>
      <c r="D740" s="117" t="s">
        <v>1156</v>
      </c>
      <c r="E740" s="118">
        <f>단가표!F173</f>
        <v>3505</v>
      </c>
      <c r="F740" s="118">
        <f t="shared" si="96"/>
        <v>105507510</v>
      </c>
      <c r="G740" s="118">
        <f>단가표!H173</f>
        <v>2267</v>
      </c>
      <c r="H740" s="118">
        <f t="shared" si="97"/>
        <v>68241234</v>
      </c>
      <c r="I740" s="118">
        <f>단가표!J173</f>
        <v>2641</v>
      </c>
      <c r="J740" s="118">
        <f t="shared" si="98"/>
        <v>79499382</v>
      </c>
      <c r="K740" s="118">
        <f t="shared" si="92"/>
        <v>8413</v>
      </c>
      <c r="L740" s="118">
        <f t="shared" si="92"/>
        <v>253248126</v>
      </c>
      <c r="M740" s="126">
        <v>8413</v>
      </c>
      <c r="N740" s="119" t="s">
        <v>1146</v>
      </c>
      <c r="O740" s="119" t="s">
        <v>1148</v>
      </c>
      <c r="P740" s="119" t="s">
        <v>1403</v>
      </c>
      <c r="Q740" s="119" t="s">
        <v>1042</v>
      </c>
      <c r="R740" s="133">
        <f t="shared" si="91"/>
        <v>0</v>
      </c>
    </row>
    <row r="741" spans="1:18" ht="20.100000000000001" customHeight="1">
      <c r="A741" s="117" t="s">
        <v>2531</v>
      </c>
      <c r="B741" s="117" t="s">
        <v>1424</v>
      </c>
      <c r="C741" s="126">
        <v>14586</v>
      </c>
      <c r="D741" s="117" t="s">
        <v>1156</v>
      </c>
      <c r="E741" s="118">
        <f>단가표!F391</f>
        <v>3898</v>
      </c>
      <c r="F741" s="118">
        <f t="shared" si="96"/>
        <v>56856228</v>
      </c>
      <c r="G741" s="118">
        <f>단가표!H391</f>
        <v>2118</v>
      </c>
      <c r="H741" s="118">
        <f t="shared" si="97"/>
        <v>30893148</v>
      </c>
      <c r="I741" s="118">
        <f>단가표!J391</f>
        <v>2468</v>
      </c>
      <c r="J741" s="118">
        <f t="shared" si="98"/>
        <v>35998248</v>
      </c>
      <c r="K741" s="118">
        <f t="shared" si="92"/>
        <v>8484</v>
      </c>
      <c r="L741" s="118">
        <f t="shared" si="92"/>
        <v>123747624</v>
      </c>
      <c r="M741" s="126">
        <v>8484</v>
      </c>
      <c r="N741" s="119" t="s">
        <v>1146</v>
      </c>
      <c r="O741" s="119" t="s">
        <v>1148</v>
      </c>
      <c r="P741" s="119" t="s">
        <v>1403</v>
      </c>
      <c r="Q741" s="119" t="s">
        <v>1044</v>
      </c>
      <c r="R741" s="133">
        <f t="shared" si="91"/>
        <v>0</v>
      </c>
    </row>
    <row r="742" spans="1:18" ht="20.100000000000001" customHeight="1">
      <c r="A742" s="117" t="s">
        <v>1955</v>
      </c>
      <c r="B742" s="117" t="s">
        <v>2532</v>
      </c>
      <c r="C742" s="126">
        <v>23949</v>
      </c>
      <c r="D742" s="117" t="s">
        <v>1156</v>
      </c>
      <c r="E742" s="118">
        <f>단가표!F19</f>
        <v>0</v>
      </c>
      <c r="F742" s="118">
        <f t="shared" si="96"/>
        <v>0</v>
      </c>
      <c r="G742" s="118">
        <f>단가표!H19</f>
        <v>0</v>
      </c>
      <c r="H742" s="118">
        <f t="shared" si="97"/>
        <v>0</v>
      </c>
      <c r="I742" s="118">
        <f>단가표!J19</f>
        <v>0</v>
      </c>
      <c r="J742" s="118">
        <f t="shared" si="98"/>
        <v>0</v>
      </c>
      <c r="K742" s="118">
        <f t="shared" si="92"/>
        <v>0</v>
      </c>
      <c r="L742" s="118">
        <f t="shared" si="92"/>
        <v>0</v>
      </c>
      <c r="M742" s="126">
        <v>0</v>
      </c>
      <c r="N742" s="119" t="s">
        <v>1146</v>
      </c>
      <c r="O742" s="119" t="s">
        <v>1148</v>
      </c>
      <c r="P742" s="119" t="s">
        <v>1403</v>
      </c>
      <c r="Q742" s="119" t="s">
        <v>1047</v>
      </c>
      <c r="R742" s="133">
        <f t="shared" si="91"/>
        <v>0</v>
      </c>
    </row>
    <row r="743" spans="1:18" ht="20.100000000000001" customHeight="1">
      <c r="A743" s="117" t="s">
        <v>2533</v>
      </c>
      <c r="B743" s="117" t="s">
        <v>2008</v>
      </c>
      <c r="C743" s="126">
        <v>23949</v>
      </c>
      <c r="D743" s="117" t="s">
        <v>1156</v>
      </c>
      <c r="E743" s="118">
        <f>단가표!F32</f>
        <v>0</v>
      </c>
      <c r="F743" s="118">
        <f t="shared" si="96"/>
        <v>0</v>
      </c>
      <c r="G743" s="118">
        <f>단가표!H32</f>
        <v>0</v>
      </c>
      <c r="H743" s="118">
        <f t="shared" si="97"/>
        <v>0</v>
      </c>
      <c r="I743" s="118">
        <f>단가표!J32</f>
        <v>0</v>
      </c>
      <c r="J743" s="118">
        <f t="shared" si="98"/>
        <v>0</v>
      </c>
      <c r="K743" s="118">
        <f t="shared" si="92"/>
        <v>0</v>
      </c>
      <c r="L743" s="118">
        <f t="shared" si="92"/>
        <v>0</v>
      </c>
      <c r="M743" s="126">
        <v>0</v>
      </c>
      <c r="N743" s="119" t="s">
        <v>1146</v>
      </c>
      <c r="O743" s="119" t="s">
        <v>1148</v>
      </c>
      <c r="P743" s="119" t="s">
        <v>1403</v>
      </c>
      <c r="Q743" s="119" t="s">
        <v>1049</v>
      </c>
      <c r="R743" s="133">
        <f t="shared" si="91"/>
        <v>0</v>
      </c>
    </row>
    <row r="744" spans="1:18" s="122" customFormat="1" ht="20.100000000000001" customHeight="1">
      <c r="A744" s="120" t="s">
        <v>2021</v>
      </c>
      <c r="B744" s="120"/>
      <c r="C744" s="127"/>
      <c r="D744" s="120"/>
      <c r="E744" s="121"/>
      <c r="F744" s="121">
        <f>SUM(F725:F743)</f>
        <v>235837817</v>
      </c>
      <c r="G744" s="121"/>
      <c r="H744" s="121">
        <f>SUM(H725:H743)</f>
        <v>230698105</v>
      </c>
      <c r="I744" s="121"/>
      <c r="J744" s="121">
        <f>SUM(J725:J743)</f>
        <v>187965588</v>
      </c>
      <c r="K744" s="121">
        <f t="shared" si="92"/>
        <v>0</v>
      </c>
      <c r="L744" s="121">
        <f t="shared" si="92"/>
        <v>654501510</v>
      </c>
      <c r="M744" s="126"/>
      <c r="N744" s="122" t="s">
        <v>1146</v>
      </c>
      <c r="O744" s="122" t="s">
        <v>1148</v>
      </c>
      <c r="P744" s="122" t="s">
        <v>1403</v>
      </c>
      <c r="R744" s="133">
        <f t="shared" si="91"/>
        <v>0</v>
      </c>
    </row>
    <row r="745" spans="1:18" s="116" customFormat="1" ht="20.100000000000001" customHeight="1">
      <c r="A745" s="114" t="s">
        <v>2534</v>
      </c>
      <c r="B745" s="114"/>
      <c r="C745" s="125"/>
      <c r="D745" s="114"/>
      <c r="E745" s="115"/>
      <c r="F745" s="115"/>
      <c r="G745" s="115"/>
      <c r="H745" s="115"/>
      <c r="I745" s="115"/>
      <c r="J745" s="115"/>
      <c r="K745" s="115">
        <f t="shared" si="92"/>
        <v>0</v>
      </c>
      <c r="L745" s="115">
        <f t="shared" si="92"/>
        <v>0</v>
      </c>
      <c r="M745" s="126"/>
      <c r="N745" s="116" t="s">
        <v>1146</v>
      </c>
      <c r="O745" s="116" t="s">
        <v>1148</v>
      </c>
      <c r="P745" s="116" t="s">
        <v>1051</v>
      </c>
      <c r="R745" s="133">
        <f t="shared" si="91"/>
        <v>0</v>
      </c>
    </row>
    <row r="746" spans="1:18" ht="20.100000000000001" customHeight="1">
      <c r="A746" s="117" t="s">
        <v>2173</v>
      </c>
      <c r="B746" s="117" t="s">
        <v>63</v>
      </c>
      <c r="C746" s="126">
        <v>86073</v>
      </c>
      <c r="D746" s="117" t="s">
        <v>2174</v>
      </c>
      <c r="E746" s="118">
        <f>단가표!F135</f>
        <v>3102</v>
      </c>
      <c r="F746" s="118">
        <f t="shared" ref="F746:F766" si="99">IF(ISERROR(TRUNC($C746*E746)),,(TRUNC($C746*E746)))</f>
        <v>266998446</v>
      </c>
      <c r="G746" s="118">
        <f>단가표!H135</f>
        <v>0</v>
      </c>
      <c r="H746" s="118">
        <f t="shared" ref="H746:H766" si="100">IF(ISERROR(TRUNC($C746*G746)),,(TRUNC($C746*G746)))</f>
        <v>0</v>
      </c>
      <c r="I746" s="118">
        <f>단가표!J135</f>
        <v>0</v>
      </c>
      <c r="J746" s="118">
        <f t="shared" ref="J746:J766" si="101">IF(ISERROR(TRUNC($C746*I746)),,(TRUNC($C746*I746)))</f>
        <v>0</v>
      </c>
      <c r="K746" s="118">
        <f t="shared" si="92"/>
        <v>3102</v>
      </c>
      <c r="L746" s="118">
        <f t="shared" si="92"/>
        <v>266998446</v>
      </c>
      <c r="M746" s="127">
        <v>3102</v>
      </c>
      <c r="N746" s="119" t="s">
        <v>1146</v>
      </c>
      <c r="O746" s="119" t="s">
        <v>1148</v>
      </c>
      <c r="P746" s="119" t="s">
        <v>1051</v>
      </c>
      <c r="Q746" s="119" t="s">
        <v>61</v>
      </c>
      <c r="R746" s="133">
        <f t="shared" si="91"/>
        <v>0</v>
      </c>
    </row>
    <row r="747" spans="1:18" ht="20.100000000000001" customHeight="1">
      <c r="A747" s="117" t="s">
        <v>2177</v>
      </c>
      <c r="B747" s="117" t="s">
        <v>480</v>
      </c>
      <c r="C747" s="126">
        <v>86073</v>
      </c>
      <c r="D747" s="117" t="s">
        <v>2174</v>
      </c>
      <c r="E747" s="118">
        <f>단가표!F79</f>
        <v>0</v>
      </c>
      <c r="F747" s="118">
        <f t="shared" si="99"/>
        <v>0</v>
      </c>
      <c r="G747" s="118">
        <f>단가표!H79</f>
        <v>0</v>
      </c>
      <c r="H747" s="118">
        <f t="shared" si="100"/>
        <v>0</v>
      </c>
      <c r="I747" s="118">
        <f>단가표!J79</f>
        <v>337</v>
      </c>
      <c r="J747" s="118">
        <f t="shared" si="101"/>
        <v>29006601</v>
      </c>
      <c r="K747" s="118">
        <f t="shared" si="92"/>
        <v>337</v>
      </c>
      <c r="L747" s="118">
        <f t="shared" si="92"/>
        <v>29006601</v>
      </c>
      <c r="M747" s="125">
        <v>337</v>
      </c>
      <c r="N747" s="119" t="s">
        <v>1146</v>
      </c>
      <c r="O747" s="119" t="s">
        <v>1148</v>
      </c>
      <c r="P747" s="119" t="s">
        <v>1051</v>
      </c>
      <c r="Q747" s="119" t="s">
        <v>70</v>
      </c>
      <c r="R747" s="133">
        <f t="shared" si="91"/>
        <v>0</v>
      </c>
    </row>
    <row r="748" spans="1:18" ht="20.100000000000001" customHeight="1">
      <c r="A748" s="117" t="s">
        <v>2178</v>
      </c>
      <c r="B748" s="117" t="s">
        <v>481</v>
      </c>
      <c r="C748" s="126">
        <v>86073</v>
      </c>
      <c r="D748" s="117" t="s">
        <v>2174</v>
      </c>
      <c r="E748" s="118">
        <f>단가표!F82</f>
        <v>0</v>
      </c>
      <c r="F748" s="118">
        <f t="shared" si="99"/>
        <v>0</v>
      </c>
      <c r="G748" s="118">
        <f>단가표!H82</f>
        <v>0</v>
      </c>
      <c r="H748" s="118">
        <f t="shared" si="100"/>
        <v>0</v>
      </c>
      <c r="I748" s="118">
        <f>단가표!J82</f>
        <v>210.34</v>
      </c>
      <c r="J748" s="118">
        <f t="shared" si="101"/>
        <v>18104594</v>
      </c>
      <c r="K748" s="118">
        <f t="shared" si="92"/>
        <v>210.34</v>
      </c>
      <c r="L748" s="118">
        <f t="shared" si="92"/>
        <v>18104594</v>
      </c>
      <c r="M748" s="126">
        <v>210.34</v>
      </c>
      <c r="N748" s="119" t="s">
        <v>1146</v>
      </c>
      <c r="O748" s="119" t="s">
        <v>1148</v>
      </c>
      <c r="P748" s="119" t="s">
        <v>1051</v>
      </c>
      <c r="Q748" s="119" t="s">
        <v>73</v>
      </c>
      <c r="R748" s="133">
        <f t="shared" si="91"/>
        <v>0</v>
      </c>
    </row>
    <row r="749" spans="1:18" ht="20.100000000000001" customHeight="1">
      <c r="A749" s="117" t="s">
        <v>2179</v>
      </c>
      <c r="B749" s="117" t="s">
        <v>1591</v>
      </c>
      <c r="C749" s="126">
        <v>2232.9299999999998</v>
      </c>
      <c r="D749" s="117" t="s">
        <v>1156</v>
      </c>
      <c r="E749" s="118">
        <f>단가표!F175</f>
        <v>13990</v>
      </c>
      <c r="F749" s="118">
        <f t="shared" si="99"/>
        <v>31238690</v>
      </c>
      <c r="G749" s="118">
        <f>단가표!H175</f>
        <v>1625</v>
      </c>
      <c r="H749" s="118">
        <f t="shared" si="100"/>
        <v>3628511</v>
      </c>
      <c r="I749" s="118">
        <f>단가표!J175</f>
        <v>1893</v>
      </c>
      <c r="J749" s="118">
        <f t="shared" si="101"/>
        <v>4226936</v>
      </c>
      <c r="K749" s="118">
        <f t="shared" si="92"/>
        <v>17508</v>
      </c>
      <c r="L749" s="118">
        <f t="shared" si="92"/>
        <v>39094137</v>
      </c>
      <c r="M749" s="126">
        <v>17508</v>
      </c>
      <c r="N749" s="119" t="s">
        <v>1146</v>
      </c>
      <c r="O749" s="119" t="s">
        <v>1148</v>
      </c>
      <c r="P749" s="119" t="s">
        <v>1051</v>
      </c>
      <c r="Q749" s="119" t="s">
        <v>76</v>
      </c>
      <c r="R749" s="133">
        <f t="shared" si="91"/>
        <v>0</v>
      </c>
    </row>
    <row r="750" spans="1:18" ht="20.100000000000001" customHeight="1">
      <c r="A750" s="117" t="s">
        <v>482</v>
      </c>
      <c r="B750" s="117" t="s">
        <v>1591</v>
      </c>
      <c r="C750" s="126">
        <v>5.48</v>
      </c>
      <c r="D750" s="117" t="s">
        <v>1156</v>
      </c>
      <c r="E750" s="118">
        <f>단가표!F176</f>
        <v>16802</v>
      </c>
      <c r="F750" s="118">
        <f t="shared" si="99"/>
        <v>92074</v>
      </c>
      <c r="G750" s="118">
        <f>단가표!H176</f>
        <v>1794</v>
      </c>
      <c r="H750" s="118">
        <f t="shared" si="100"/>
        <v>9831</v>
      </c>
      <c r="I750" s="118">
        <f>단가표!J176</f>
        <v>2090</v>
      </c>
      <c r="J750" s="118">
        <f t="shared" si="101"/>
        <v>11453</v>
      </c>
      <c r="K750" s="118">
        <f t="shared" si="92"/>
        <v>20686</v>
      </c>
      <c r="L750" s="118">
        <f t="shared" si="92"/>
        <v>113358</v>
      </c>
      <c r="M750" s="126">
        <v>20686</v>
      </c>
      <c r="N750" s="119" t="s">
        <v>1146</v>
      </c>
      <c r="O750" s="119" t="s">
        <v>1148</v>
      </c>
      <c r="P750" s="119" t="s">
        <v>1051</v>
      </c>
      <c r="Q750" s="119" t="s">
        <v>78</v>
      </c>
      <c r="R750" s="133">
        <f t="shared" si="91"/>
        <v>0</v>
      </c>
    </row>
    <row r="751" spans="1:18" ht="20.100000000000001" customHeight="1">
      <c r="A751" s="117" t="s">
        <v>2535</v>
      </c>
      <c r="B751" s="117" t="s">
        <v>1591</v>
      </c>
      <c r="C751" s="126">
        <v>48.8</v>
      </c>
      <c r="D751" s="117" t="s">
        <v>1156</v>
      </c>
      <c r="E751" s="118">
        <f>단가표!F177</f>
        <v>16302</v>
      </c>
      <c r="F751" s="118">
        <f t="shared" si="99"/>
        <v>795537</v>
      </c>
      <c r="G751" s="118">
        <f>단가표!H177</f>
        <v>1794</v>
      </c>
      <c r="H751" s="118">
        <f t="shared" si="100"/>
        <v>87547</v>
      </c>
      <c r="I751" s="118">
        <f>단가표!J177</f>
        <v>2090</v>
      </c>
      <c r="J751" s="118">
        <f t="shared" si="101"/>
        <v>101992</v>
      </c>
      <c r="K751" s="118">
        <f t="shared" si="92"/>
        <v>20186</v>
      </c>
      <c r="L751" s="118">
        <f t="shared" si="92"/>
        <v>985076</v>
      </c>
      <c r="M751" s="126">
        <v>20186</v>
      </c>
      <c r="N751" s="119" t="s">
        <v>1146</v>
      </c>
      <c r="O751" s="119" t="s">
        <v>1148</v>
      </c>
      <c r="P751" s="119" t="s">
        <v>1051</v>
      </c>
      <c r="Q751" s="119" t="s">
        <v>1052</v>
      </c>
      <c r="R751" s="133">
        <f t="shared" si="91"/>
        <v>0</v>
      </c>
    </row>
    <row r="752" spans="1:18" ht="20.100000000000001" customHeight="1">
      <c r="A752" s="117" t="s">
        <v>2180</v>
      </c>
      <c r="B752" s="117" t="s">
        <v>86</v>
      </c>
      <c r="C752" s="126">
        <v>528.5</v>
      </c>
      <c r="D752" s="117" t="s">
        <v>1156</v>
      </c>
      <c r="E752" s="118">
        <f>단가표!F142</f>
        <v>44612</v>
      </c>
      <c r="F752" s="118">
        <f t="shared" si="99"/>
        <v>23577442</v>
      </c>
      <c r="G752" s="118">
        <f>단가표!H142</f>
        <v>0</v>
      </c>
      <c r="H752" s="118">
        <f t="shared" si="100"/>
        <v>0</v>
      </c>
      <c r="I752" s="118">
        <f>단가표!J142</f>
        <v>0</v>
      </c>
      <c r="J752" s="118">
        <f t="shared" si="101"/>
        <v>0</v>
      </c>
      <c r="K752" s="118">
        <f t="shared" si="92"/>
        <v>44612</v>
      </c>
      <c r="L752" s="118">
        <f t="shared" si="92"/>
        <v>23577442</v>
      </c>
      <c r="M752" s="126">
        <v>44612</v>
      </c>
      <c r="N752" s="119" t="s">
        <v>1146</v>
      </c>
      <c r="O752" s="119" t="s">
        <v>1148</v>
      </c>
      <c r="P752" s="119" t="s">
        <v>1051</v>
      </c>
      <c r="Q752" s="119" t="s">
        <v>85</v>
      </c>
      <c r="R752" s="133">
        <f t="shared" si="91"/>
        <v>0</v>
      </c>
    </row>
    <row r="753" spans="1:18" ht="20.100000000000001" customHeight="1">
      <c r="A753" s="117" t="s">
        <v>2180</v>
      </c>
      <c r="B753" s="117" t="s">
        <v>1055</v>
      </c>
      <c r="C753" s="126">
        <v>184.23</v>
      </c>
      <c r="D753" s="117" t="s">
        <v>1156</v>
      </c>
      <c r="E753" s="118">
        <f>단가표!F141</f>
        <v>43607</v>
      </c>
      <c r="F753" s="118">
        <f t="shared" si="99"/>
        <v>8033717</v>
      </c>
      <c r="G753" s="118">
        <f>단가표!H141</f>
        <v>0</v>
      </c>
      <c r="H753" s="118">
        <f t="shared" si="100"/>
        <v>0</v>
      </c>
      <c r="I753" s="118">
        <f>단가표!J141</f>
        <v>0</v>
      </c>
      <c r="J753" s="118">
        <f t="shared" si="101"/>
        <v>0</v>
      </c>
      <c r="K753" s="118">
        <f t="shared" si="92"/>
        <v>43607</v>
      </c>
      <c r="L753" s="118">
        <f t="shared" si="92"/>
        <v>8033717</v>
      </c>
      <c r="M753" s="126">
        <v>43607</v>
      </c>
      <c r="N753" s="119" t="s">
        <v>1146</v>
      </c>
      <c r="O753" s="119" t="s">
        <v>1148</v>
      </c>
      <c r="P753" s="119" t="s">
        <v>1051</v>
      </c>
      <c r="Q753" s="119" t="s">
        <v>1054</v>
      </c>
      <c r="R753" s="133">
        <f t="shared" si="91"/>
        <v>0</v>
      </c>
    </row>
    <row r="754" spans="1:18" ht="20.100000000000001" customHeight="1">
      <c r="A754" s="117" t="s">
        <v>2180</v>
      </c>
      <c r="B754" s="117" t="s">
        <v>1057</v>
      </c>
      <c r="C754" s="126">
        <v>306.73</v>
      </c>
      <c r="D754" s="117" t="s">
        <v>1156</v>
      </c>
      <c r="E754" s="118">
        <f>단가표!F139</f>
        <v>42803</v>
      </c>
      <c r="F754" s="118">
        <f t="shared" si="99"/>
        <v>13128964</v>
      </c>
      <c r="G754" s="118">
        <f>단가표!H139</f>
        <v>0</v>
      </c>
      <c r="H754" s="118">
        <f t="shared" si="100"/>
        <v>0</v>
      </c>
      <c r="I754" s="118">
        <f>단가표!J139</f>
        <v>0</v>
      </c>
      <c r="J754" s="118">
        <f t="shared" si="101"/>
        <v>0</v>
      </c>
      <c r="K754" s="118">
        <f t="shared" si="92"/>
        <v>42803</v>
      </c>
      <c r="L754" s="118">
        <f t="shared" si="92"/>
        <v>13128964</v>
      </c>
      <c r="M754" s="126">
        <v>42803</v>
      </c>
      <c r="N754" s="119" t="s">
        <v>1146</v>
      </c>
      <c r="O754" s="119" t="s">
        <v>1148</v>
      </c>
      <c r="P754" s="119" t="s">
        <v>1051</v>
      </c>
      <c r="Q754" s="119" t="s">
        <v>1056</v>
      </c>
      <c r="R754" s="133">
        <f t="shared" si="91"/>
        <v>0</v>
      </c>
    </row>
    <row r="755" spans="1:18" ht="20.100000000000001" customHeight="1">
      <c r="A755" s="117" t="s">
        <v>2180</v>
      </c>
      <c r="B755" s="117" t="s">
        <v>88</v>
      </c>
      <c r="C755" s="126">
        <v>2854.31</v>
      </c>
      <c r="D755" s="117" t="s">
        <v>1156</v>
      </c>
      <c r="E755" s="118">
        <f>단가표!F140</f>
        <v>40300</v>
      </c>
      <c r="F755" s="118">
        <f t="shared" si="99"/>
        <v>115028693</v>
      </c>
      <c r="G755" s="118">
        <f>단가표!H140</f>
        <v>0</v>
      </c>
      <c r="H755" s="118">
        <f t="shared" si="100"/>
        <v>0</v>
      </c>
      <c r="I755" s="118">
        <f>단가표!J140</f>
        <v>0</v>
      </c>
      <c r="J755" s="118">
        <f t="shared" si="101"/>
        <v>0</v>
      </c>
      <c r="K755" s="118">
        <f t="shared" si="92"/>
        <v>40300</v>
      </c>
      <c r="L755" s="118">
        <f t="shared" si="92"/>
        <v>115028693</v>
      </c>
      <c r="M755" s="126">
        <v>40300</v>
      </c>
      <c r="N755" s="119" t="s">
        <v>1146</v>
      </c>
      <c r="O755" s="119" t="s">
        <v>1148</v>
      </c>
      <c r="P755" s="119" t="s">
        <v>1051</v>
      </c>
      <c r="Q755" s="119" t="s">
        <v>87</v>
      </c>
      <c r="R755" s="133">
        <f t="shared" si="91"/>
        <v>0</v>
      </c>
    </row>
    <row r="756" spans="1:18" ht="20.100000000000001" customHeight="1">
      <c r="A756" s="117" t="s">
        <v>2180</v>
      </c>
      <c r="B756" s="117" t="s">
        <v>1059</v>
      </c>
      <c r="C756" s="126">
        <v>42.51</v>
      </c>
      <c r="D756" s="117" t="s">
        <v>1156</v>
      </c>
      <c r="E756" s="118">
        <f>단가표!F138</f>
        <v>38957.019999999997</v>
      </c>
      <c r="F756" s="118">
        <f t="shared" si="99"/>
        <v>1656062</v>
      </c>
      <c r="G756" s="118">
        <f>단가표!H138</f>
        <v>0</v>
      </c>
      <c r="H756" s="118">
        <f t="shared" si="100"/>
        <v>0</v>
      </c>
      <c r="I756" s="118">
        <f>단가표!J138</f>
        <v>0</v>
      </c>
      <c r="J756" s="118">
        <f t="shared" si="101"/>
        <v>0</v>
      </c>
      <c r="K756" s="118">
        <f t="shared" si="92"/>
        <v>38957.019999999997</v>
      </c>
      <c r="L756" s="118">
        <f t="shared" si="92"/>
        <v>1656062</v>
      </c>
      <c r="M756" s="126">
        <v>38957.019999999997</v>
      </c>
      <c r="N756" s="119" t="s">
        <v>1146</v>
      </c>
      <c r="O756" s="119" t="s">
        <v>1148</v>
      </c>
      <c r="P756" s="119" t="s">
        <v>1051</v>
      </c>
      <c r="Q756" s="119" t="s">
        <v>1058</v>
      </c>
      <c r="R756" s="133">
        <f t="shared" si="91"/>
        <v>0</v>
      </c>
    </row>
    <row r="757" spans="1:18" ht="20.100000000000001" customHeight="1">
      <c r="A757" s="117" t="s">
        <v>2180</v>
      </c>
      <c r="B757" s="117" t="s">
        <v>90</v>
      </c>
      <c r="C757" s="126">
        <v>0.74</v>
      </c>
      <c r="D757" s="117" t="s">
        <v>1156</v>
      </c>
      <c r="E757" s="118">
        <f>단가표!F137</f>
        <v>38729</v>
      </c>
      <c r="F757" s="118">
        <f t="shared" si="99"/>
        <v>28659</v>
      </c>
      <c r="G757" s="118">
        <f>단가표!H137</f>
        <v>0</v>
      </c>
      <c r="H757" s="118">
        <f t="shared" si="100"/>
        <v>0</v>
      </c>
      <c r="I757" s="118">
        <f>단가표!J137</f>
        <v>0</v>
      </c>
      <c r="J757" s="118">
        <f t="shared" si="101"/>
        <v>0</v>
      </c>
      <c r="K757" s="118">
        <f t="shared" si="92"/>
        <v>38729</v>
      </c>
      <c r="L757" s="118">
        <f t="shared" si="92"/>
        <v>28659</v>
      </c>
      <c r="M757" s="126">
        <v>38729</v>
      </c>
      <c r="N757" s="119" t="s">
        <v>1146</v>
      </c>
      <c r="O757" s="119" t="s">
        <v>1148</v>
      </c>
      <c r="P757" s="119" t="s">
        <v>1051</v>
      </c>
      <c r="Q757" s="119" t="s">
        <v>89</v>
      </c>
      <c r="R757" s="133">
        <f t="shared" si="91"/>
        <v>0</v>
      </c>
    </row>
    <row r="758" spans="1:18" ht="20.100000000000001" customHeight="1">
      <c r="A758" s="117" t="s">
        <v>2181</v>
      </c>
      <c r="B758" s="117" t="s">
        <v>93</v>
      </c>
      <c r="C758" s="126">
        <v>18.809999999999999</v>
      </c>
      <c r="D758" s="117" t="s">
        <v>1513</v>
      </c>
      <c r="E758" s="118">
        <f>단가표!F117</f>
        <v>555254</v>
      </c>
      <c r="F758" s="118">
        <f t="shared" si="99"/>
        <v>10444327</v>
      </c>
      <c r="G758" s="118">
        <f>단가표!H117</f>
        <v>0</v>
      </c>
      <c r="H758" s="118">
        <f t="shared" si="100"/>
        <v>0</v>
      </c>
      <c r="I758" s="118">
        <f>단가표!J117</f>
        <v>0</v>
      </c>
      <c r="J758" s="118">
        <f t="shared" si="101"/>
        <v>0</v>
      </c>
      <c r="K758" s="118">
        <f t="shared" si="92"/>
        <v>555254</v>
      </c>
      <c r="L758" s="118">
        <f t="shared" si="92"/>
        <v>10444327</v>
      </c>
      <c r="M758" s="126">
        <v>555254</v>
      </c>
      <c r="N758" s="119" t="s">
        <v>1146</v>
      </c>
      <c r="O758" s="119" t="s">
        <v>1148</v>
      </c>
      <c r="P758" s="119" t="s">
        <v>1051</v>
      </c>
      <c r="Q758" s="119" t="s">
        <v>91</v>
      </c>
      <c r="R758" s="133">
        <f t="shared" si="91"/>
        <v>0</v>
      </c>
    </row>
    <row r="759" spans="1:18" ht="20.100000000000001" customHeight="1">
      <c r="A759" s="117" t="s">
        <v>2181</v>
      </c>
      <c r="B759" s="117" t="s">
        <v>95</v>
      </c>
      <c r="C759" s="126">
        <v>14.64</v>
      </c>
      <c r="D759" s="117" t="s">
        <v>1513</v>
      </c>
      <c r="E759" s="118">
        <f>단가표!F118</f>
        <v>552300</v>
      </c>
      <c r="F759" s="118">
        <f t="shared" si="99"/>
        <v>8085672</v>
      </c>
      <c r="G759" s="118">
        <f>단가표!H118</f>
        <v>0</v>
      </c>
      <c r="H759" s="118">
        <f t="shared" si="100"/>
        <v>0</v>
      </c>
      <c r="I759" s="118">
        <f>단가표!J118</f>
        <v>0</v>
      </c>
      <c r="J759" s="118">
        <f t="shared" si="101"/>
        <v>0</v>
      </c>
      <c r="K759" s="118">
        <f t="shared" si="92"/>
        <v>552300</v>
      </c>
      <c r="L759" s="118">
        <f t="shared" si="92"/>
        <v>8085672</v>
      </c>
      <c r="M759" s="126">
        <v>552300</v>
      </c>
      <c r="N759" s="119" t="s">
        <v>1146</v>
      </c>
      <c r="O759" s="119" t="s">
        <v>1148</v>
      </c>
      <c r="P759" s="119" t="s">
        <v>1051</v>
      </c>
      <c r="Q759" s="119" t="s">
        <v>94</v>
      </c>
      <c r="R759" s="133">
        <f t="shared" si="91"/>
        <v>0</v>
      </c>
    </row>
    <row r="760" spans="1:18" ht="20.100000000000001" customHeight="1">
      <c r="A760" s="117" t="s">
        <v>2181</v>
      </c>
      <c r="B760" s="117" t="s">
        <v>97</v>
      </c>
      <c r="C760" s="126">
        <v>11.47</v>
      </c>
      <c r="D760" s="117" t="s">
        <v>1513</v>
      </c>
      <c r="E760" s="118">
        <f>단가표!F119</f>
        <v>552300</v>
      </c>
      <c r="F760" s="118">
        <f t="shared" si="99"/>
        <v>6334881</v>
      </c>
      <c r="G760" s="118">
        <f>단가표!H119</f>
        <v>0</v>
      </c>
      <c r="H760" s="118">
        <f t="shared" si="100"/>
        <v>0</v>
      </c>
      <c r="I760" s="118">
        <f>단가표!J119</f>
        <v>0</v>
      </c>
      <c r="J760" s="118">
        <f t="shared" si="101"/>
        <v>0</v>
      </c>
      <c r="K760" s="118">
        <f t="shared" si="92"/>
        <v>552300</v>
      </c>
      <c r="L760" s="118">
        <f t="shared" si="92"/>
        <v>6334881</v>
      </c>
      <c r="M760" s="126">
        <v>552300</v>
      </c>
      <c r="N760" s="119" t="s">
        <v>1146</v>
      </c>
      <c r="O760" s="119" t="s">
        <v>1148</v>
      </c>
      <c r="P760" s="119" t="s">
        <v>1051</v>
      </c>
      <c r="Q760" s="119" t="s">
        <v>96</v>
      </c>
      <c r="R760" s="133">
        <f t="shared" si="91"/>
        <v>0</v>
      </c>
    </row>
    <row r="761" spans="1:18" ht="20.100000000000001" customHeight="1">
      <c r="A761" s="117" t="s">
        <v>2181</v>
      </c>
      <c r="B761" s="117" t="s">
        <v>99</v>
      </c>
      <c r="C761" s="126">
        <v>19.14</v>
      </c>
      <c r="D761" s="117" t="s">
        <v>1513</v>
      </c>
      <c r="E761" s="118">
        <f>단가표!F120</f>
        <v>552300</v>
      </c>
      <c r="F761" s="118">
        <f t="shared" si="99"/>
        <v>10571022</v>
      </c>
      <c r="G761" s="118">
        <f>단가표!H120</f>
        <v>0</v>
      </c>
      <c r="H761" s="118">
        <f t="shared" si="100"/>
        <v>0</v>
      </c>
      <c r="I761" s="118">
        <f>단가표!J120</f>
        <v>0</v>
      </c>
      <c r="J761" s="118">
        <f t="shared" si="101"/>
        <v>0</v>
      </c>
      <c r="K761" s="118">
        <f t="shared" si="92"/>
        <v>552300</v>
      </c>
      <c r="L761" s="118">
        <f t="shared" si="92"/>
        <v>10571022</v>
      </c>
      <c r="M761" s="126">
        <v>552300</v>
      </c>
      <c r="N761" s="119" t="s">
        <v>1146</v>
      </c>
      <c r="O761" s="119" t="s">
        <v>1148</v>
      </c>
      <c r="P761" s="119" t="s">
        <v>1051</v>
      </c>
      <c r="Q761" s="119" t="s">
        <v>98</v>
      </c>
      <c r="R761" s="133">
        <f t="shared" si="91"/>
        <v>0</v>
      </c>
    </row>
    <row r="762" spans="1:18" ht="20.100000000000001" customHeight="1">
      <c r="A762" s="117" t="s">
        <v>2181</v>
      </c>
      <c r="B762" s="117" t="s">
        <v>103</v>
      </c>
      <c r="C762" s="126">
        <v>0.97</v>
      </c>
      <c r="D762" s="117" t="s">
        <v>1513</v>
      </c>
      <c r="E762" s="118">
        <f>단가표!F122</f>
        <v>552300</v>
      </c>
      <c r="F762" s="118">
        <f t="shared" si="99"/>
        <v>535731</v>
      </c>
      <c r="G762" s="118">
        <f>단가표!H122</f>
        <v>0</v>
      </c>
      <c r="H762" s="118">
        <f t="shared" si="100"/>
        <v>0</v>
      </c>
      <c r="I762" s="118">
        <f>단가표!J122</f>
        <v>0</v>
      </c>
      <c r="J762" s="118">
        <f t="shared" si="101"/>
        <v>0</v>
      </c>
      <c r="K762" s="118">
        <f t="shared" si="92"/>
        <v>552300</v>
      </c>
      <c r="L762" s="118">
        <f t="shared" si="92"/>
        <v>535731</v>
      </c>
      <c r="M762" s="126">
        <v>552300</v>
      </c>
      <c r="N762" s="119" t="s">
        <v>1146</v>
      </c>
      <c r="O762" s="119" t="s">
        <v>1148</v>
      </c>
      <c r="P762" s="119" t="s">
        <v>1051</v>
      </c>
      <c r="Q762" s="119" t="s">
        <v>102</v>
      </c>
      <c r="R762" s="133">
        <f t="shared" si="91"/>
        <v>0</v>
      </c>
    </row>
    <row r="763" spans="1:18" ht="20.100000000000001" customHeight="1">
      <c r="A763" s="117" t="s">
        <v>2183</v>
      </c>
      <c r="B763" s="117" t="s">
        <v>483</v>
      </c>
      <c r="C763" s="126">
        <v>4.33</v>
      </c>
      <c r="D763" s="117" t="s">
        <v>2184</v>
      </c>
      <c r="E763" s="118">
        <f>단가표!F81</f>
        <v>0</v>
      </c>
      <c r="F763" s="118">
        <f t="shared" si="99"/>
        <v>0</v>
      </c>
      <c r="G763" s="118">
        <f>단가표!H81</f>
        <v>0</v>
      </c>
      <c r="H763" s="118">
        <f t="shared" si="100"/>
        <v>0</v>
      </c>
      <c r="I763" s="118">
        <f>단가표!J81</f>
        <v>174990</v>
      </c>
      <c r="J763" s="118">
        <f t="shared" si="101"/>
        <v>757706</v>
      </c>
      <c r="K763" s="118">
        <f t="shared" si="92"/>
        <v>174990</v>
      </c>
      <c r="L763" s="118">
        <f t="shared" si="92"/>
        <v>757706</v>
      </c>
      <c r="M763" s="126">
        <v>174990</v>
      </c>
      <c r="N763" s="119" t="s">
        <v>1146</v>
      </c>
      <c r="O763" s="119" t="s">
        <v>1148</v>
      </c>
      <c r="P763" s="119" t="s">
        <v>1051</v>
      </c>
      <c r="Q763" s="119" t="s">
        <v>117</v>
      </c>
      <c r="R763" s="133">
        <f t="shared" si="91"/>
        <v>0</v>
      </c>
    </row>
    <row r="764" spans="1:18" ht="20.100000000000001" customHeight="1">
      <c r="A764" s="117" t="s">
        <v>2185</v>
      </c>
      <c r="B764" s="117" t="s">
        <v>2186</v>
      </c>
      <c r="C764" s="126">
        <v>8.67</v>
      </c>
      <c r="D764" s="117" t="s">
        <v>2187</v>
      </c>
      <c r="E764" s="118">
        <f>단가표!F191</f>
        <v>909</v>
      </c>
      <c r="F764" s="118">
        <f t="shared" si="99"/>
        <v>7881</v>
      </c>
      <c r="G764" s="118">
        <f>단가표!H191</f>
        <v>0</v>
      </c>
      <c r="H764" s="118">
        <f t="shared" si="100"/>
        <v>0</v>
      </c>
      <c r="I764" s="118">
        <f>단가표!J191</f>
        <v>0</v>
      </c>
      <c r="J764" s="118">
        <f t="shared" si="101"/>
        <v>0</v>
      </c>
      <c r="K764" s="118">
        <f t="shared" si="92"/>
        <v>909</v>
      </c>
      <c r="L764" s="118">
        <f t="shared" si="92"/>
        <v>7881</v>
      </c>
      <c r="M764" s="126">
        <v>909</v>
      </c>
      <c r="N764" s="119" t="s">
        <v>1146</v>
      </c>
      <c r="O764" s="119" t="s">
        <v>1148</v>
      </c>
      <c r="P764" s="119" t="s">
        <v>1051</v>
      </c>
      <c r="Q764" s="119" t="s">
        <v>121</v>
      </c>
      <c r="R764" s="133">
        <f t="shared" si="91"/>
        <v>0</v>
      </c>
    </row>
    <row r="765" spans="1:18" ht="20.100000000000001" customHeight="1">
      <c r="A765" s="117" t="s">
        <v>2188</v>
      </c>
      <c r="B765" s="117" t="s">
        <v>1155</v>
      </c>
      <c r="C765" s="126">
        <v>65.05</v>
      </c>
      <c r="D765" s="117" t="s">
        <v>1513</v>
      </c>
      <c r="E765" s="118">
        <f>단가표!F83</f>
        <v>0</v>
      </c>
      <c r="F765" s="118">
        <f t="shared" si="99"/>
        <v>0</v>
      </c>
      <c r="G765" s="118">
        <f>단가표!H83</f>
        <v>0</v>
      </c>
      <c r="H765" s="118">
        <f t="shared" si="100"/>
        <v>0</v>
      </c>
      <c r="I765" s="118">
        <f>단가표!J83</f>
        <v>1737</v>
      </c>
      <c r="J765" s="118">
        <f t="shared" si="101"/>
        <v>112991</v>
      </c>
      <c r="K765" s="118">
        <f t="shared" si="92"/>
        <v>1737</v>
      </c>
      <c r="L765" s="118">
        <f t="shared" si="92"/>
        <v>112991</v>
      </c>
      <c r="M765" s="126">
        <v>1737</v>
      </c>
      <c r="N765" s="119" t="s">
        <v>1146</v>
      </c>
      <c r="O765" s="119" t="s">
        <v>1148</v>
      </c>
      <c r="P765" s="119" t="s">
        <v>1051</v>
      </c>
      <c r="Q765" s="119" t="s">
        <v>125</v>
      </c>
      <c r="R765" s="133">
        <f t="shared" si="91"/>
        <v>0</v>
      </c>
    </row>
    <row r="766" spans="1:18" ht="20.100000000000001" customHeight="1">
      <c r="A766" s="117" t="s">
        <v>2047</v>
      </c>
      <c r="B766" s="117" t="s">
        <v>2048</v>
      </c>
      <c r="C766" s="126">
        <v>-1.89</v>
      </c>
      <c r="D766" s="117" t="s">
        <v>1513</v>
      </c>
      <c r="E766" s="118">
        <f>단가표!F149</f>
        <v>350000</v>
      </c>
      <c r="F766" s="118">
        <f t="shared" si="99"/>
        <v>-661500</v>
      </c>
      <c r="G766" s="118">
        <f>단가표!H149</f>
        <v>0</v>
      </c>
      <c r="H766" s="118">
        <f t="shared" si="100"/>
        <v>0</v>
      </c>
      <c r="I766" s="118">
        <f>단가표!J149</f>
        <v>0</v>
      </c>
      <c r="J766" s="118">
        <f t="shared" si="101"/>
        <v>0</v>
      </c>
      <c r="K766" s="118">
        <f t="shared" si="92"/>
        <v>350000</v>
      </c>
      <c r="L766" s="118">
        <f t="shared" si="92"/>
        <v>-661500</v>
      </c>
      <c r="M766" s="127">
        <v>350000</v>
      </c>
      <c r="N766" s="119" t="s">
        <v>1146</v>
      </c>
      <c r="O766" s="119" t="s">
        <v>1148</v>
      </c>
      <c r="P766" s="119" t="s">
        <v>1051</v>
      </c>
      <c r="Q766" s="119" t="s">
        <v>1510</v>
      </c>
      <c r="R766" s="133">
        <f t="shared" si="91"/>
        <v>0</v>
      </c>
    </row>
    <row r="767" spans="1:18" s="122" customFormat="1" ht="20.100000000000001" customHeight="1">
      <c r="A767" s="120" t="s">
        <v>2021</v>
      </c>
      <c r="B767" s="120"/>
      <c r="C767" s="127"/>
      <c r="D767" s="120"/>
      <c r="E767" s="121"/>
      <c r="F767" s="121">
        <f>SUM(F745:F766)</f>
        <v>495896298</v>
      </c>
      <c r="G767" s="121"/>
      <c r="H767" s="121">
        <f>SUM(H745:H766)</f>
        <v>3725889</v>
      </c>
      <c r="I767" s="121"/>
      <c r="J767" s="121">
        <f>SUM(J745:J766)</f>
        <v>52322273</v>
      </c>
      <c r="K767" s="121">
        <f t="shared" si="92"/>
        <v>0</v>
      </c>
      <c r="L767" s="121">
        <f t="shared" si="92"/>
        <v>551944460</v>
      </c>
      <c r="M767" s="127"/>
      <c r="N767" s="122" t="s">
        <v>1146</v>
      </c>
      <c r="O767" s="122" t="s">
        <v>1148</v>
      </c>
      <c r="P767" s="122" t="s">
        <v>1051</v>
      </c>
      <c r="R767" s="133">
        <f t="shared" si="91"/>
        <v>0</v>
      </c>
    </row>
    <row r="768" spans="1:18" s="113" customFormat="1" ht="20.100000000000001" customHeight="1">
      <c r="A768" s="111" t="s">
        <v>2536</v>
      </c>
      <c r="B768" s="111"/>
      <c r="C768" s="124"/>
      <c r="D768" s="111"/>
      <c r="E768" s="112"/>
      <c r="F768" s="112"/>
      <c r="G768" s="112"/>
      <c r="H768" s="112"/>
      <c r="I768" s="112"/>
      <c r="J768" s="112"/>
      <c r="K768" s="112">
        <f t="shared" si="92"/>
        <v>0</v>
      </c>
      <c r="L768" s="112">
        <f t="shared" si="92"/>
        <v>0</v>
      </c>
      <c r="M768" s="127"/>
      <c r="N768" s="113" t="s">
        <v>1146</v>
      </c>
      <c r="O768" s="113" t="s">
        <v>1148</v>
      </c>
      <c r="P768" s="113" t="s">
        <v>1060</v>
      </c>
      <c r="R768" s="133">
        <f t="shared" si="91"/>
        <v>0</v>
      </c>
    </row>
    <row r="769" spans="1:18" s="116" customFormat="1" ht="20.100000000000001" customHeight="1">
      <c r="A769" s="114" t="s">
        <v>2537</v>
      </c>
      <c r="B769" s="114"/>
      <c r="C769" s="125"/>
      <c r="D769" s="114"/>
      <c r="E769" s="115"/>
      <c r="F769" s="115"/>
      <c r="G769" s="115"/>
      <c r="H769" s="115"/>
      <c r="I769" s="115"/>
      <c r="J769" s="115"/>
      <c r="K769" s="115">
        <f t="shared" si="92"/>
        <v>0</v>
      </c>
      <c r="L769" s="115">
        <f t="shared" si="92"/>
        <v>0</v>
      </c>
      <c r="M769" s="127"/>
      <c r="N769" s="116" t="s">
        <v>1146</v>
      </c>
      <c r="O769" s="116" t="s">
        <v>1148</v>
      </c>
      <c r="P769" s="116" t="s">
        <v>1060</v>
      </c>
      <c r="R769" s="133">
        <f t="shared" si="91"/>
        <v>0</v>
      </c>
    </row>
    <row r="770" spans="1:18" ht="20.100000000000001" customHeight="1">
      <c r="A770" s="117" t="s">
        <v>2538</v>
      </c>
      <c r="B770" s="117" t="s">
        <v>1425</v>
      </c>
      <c r="C770" s="126">
        <v>48</v>
      </c>
      <c r="D770" s="117" t="s">
        <v>2243</v>
      </c>
      <c r="E770" s="118">
        <f>단가표!F151</f>
        <v>119980</v>
      </c>
      <c r="F770" s="118">
        <f t="shared" ref="F770:F789" si="102">IF(ISERROR(TRUNC($C770*E770)),,(TRUNC($C770*E770)))</f>
        <v>5759040</v>
      </c>
      <c r="G770" s="118">
        <f>단가표!H151</f>
        <v>0</v>
      </c>
      <c r="H770" s="118">
        <f t="shared" ref="H770:H789" si="103">IF(ISERROR(TRUNC($C770*G770)),,(TRUNC($C770*G770)))</f>
        <v>0</v>
      </c>
      <c r="I770" s="118">
        <f>단가표!J151</f>
        <v>0</v>
      </c>
      <c r="J770" s="118">
        <f t="shared" ref="J770:J789" si="104">IF(ISERROR(TRUNC($C770*I770)),,(TRUNC($C770*I770)))</f>
        <v>0</v>
      </c>
      <c r="K770" s="118">
        <f t="shared" si="92"/>
        <v>119980</v>
      </c>
      <c r="L770" s="118">
        <f t="shared" si="92"/>
        <v>5759040</v>
      </c>
      <c r="M770" s="125">
        <v>119980</v>
      </c>
      <c r="N770" s="119" t="s">
        <v>1146</v>
      </c>
      <c r="O770" s="119" t="s">
        <v>1148</v>
      </c>
      <c r="P770" s="119" t="s">
        <v>1060</v>
      </c>
      <c r="Q770" s="119" t="s">
        <v>1061</v>
      </c>
      <c r="R770" s="133">
        <f t="shared" si="91"/>
        <v>0</v>
      </c>
    </row>
    <row r="771" spans="1:18" ht="20.100000000000001" customHeight="1">
      <c r="A771" s="117" t="s">
        <v>2539</v>
      </c>
      <c r="B771" s="117" t="s">
        <v>159</v>
      </c>
      <c r="C771" s="126">
        <v>279</v>
      </c>
      <c r="D771" s="117" t="s">
        <v>51</v>
      </c>
      <c r="E771" s="118">
        <f>단가표!F154</f>
        <v>1650</v>
      </c>
      <c r="F771" s="118">
        <f t="shared" si="102"/>
        <v>460350</v>
      </c>
      <c r="G771" s="118">
        <f>단가표!H154</f>
        <v>0</v>
      </c>
      <c r="H771" s="118">
        <f t="shared" si="103"/>
        <v>0</v>
      </c>
      <c r="I771" s="118">
        <f>단가표!J154</f>
        <v>0</v>
      </c>
      <c r="J771" s="118">
        <f t="shared" si="104"/>
        <v>0</v>
      </c>
      <c r="K771" s="118">
        <f t="shared" si="92"/>
        <v>1650</v>
      </c>
      <c r="L771" s="118">
        <f t="shared" si="92"/>
        <v>460350</v>
      </c>
      <c r="M771" s="126">
        <v>1650</v>
      </c>
      <c r="N771" s="119" t="s">
        <v>1146</v>
      </c>
      <c r="O771" s="119" t="s">
        <v>1148</v>
      </c>
      <c r="P771" s="119" t="s">
        <v>1060</v>
      </c>
      <c r="Q771" s="119" t="s">
        <v>1064</v>
      </c>
      <c r="R771" s="133">
        <f t="shared" ref="R771:R788" si="105">M771-K771</f>
        <v>0</v>
      </c>
    </row>
    <row r="772" spans="1:18" ht="20.100000000000001" customHeight="1">
      <c r="A772" s="117" t="s">
        <v>2047</v>
      </c>
      <c r="B772" s="117" t="s">
        <v>2048</v>
      </c>
      <c r="C772" s="126">
        <v>-1608</v>
      </c>
      <c r="D772" s="117" t="s">
        <v>51</v>
      </c>
      <c r="E772" s="118">
        <f>단가표!F148</f>
        <v>350</v>
      </c>
      <c r="F772" s="118">
        <f t="shared" si="102"/>
        <v>-562800</v>
      </c>
      <c r="G772" s="118">
        <f>단가표!H148</f>
        <v>0</v>
      </c>
      <c r="H772" s="118">
        <f t="shared" si="103"/>
        <v>0</v>
      </c>
      <c r="I772" s="118">
        <f>단가표!J148</f>
        <v>0</v>
      </c>
      <c r="J772" s="118">
        <f t="shared" si="104"/>
        <v>0</v>
      </c>
      <c r="K772" s="118">
        <f t="shared" ref="K772:L790" si="106">SUM(E772,G772,I772)</f>
        <v>350</v>
      </c>
      <c r="L772" s="118">
        <f t="shared" si="106"/>
        <v>-562800</v>
      </c>
      <c r="M772" s="126">
        <v>350</v>
      </c>
      <c r="N772" s="119" t="s">
        <v>1146</v>
      </c>
      <c r="O772" s="119" t="s">
        <v>1148</v>
      </c>
      <c r="P772" s="119" t="s">
        <v>1060</v>
      </c>
      <c r="Q772" s="119" t="s">
        <v>58</v>
      </c>
      <c r="R772" s="133">
        <f t="shared" si="105"/>
        <v>0</v>
      </c>
    </row>
    <row r="773" spans="1:18" ht="20.100000000000001" customHeight="1">
      <c r="A773" s="117" t="s">
        <v>2540</v>
      </c>
      <c r="B773" s="117" t="s">
        <v>160</v>
      </c>
      <c r="C773" s="126">
        <v>1</v>
      </c>
      <c r="D773" s="117" t="s">
        <v>2184</v>
      </c>
      <c r="E773" s="118">
        <f>단가표!F80</f>
        <v>0</v>
      </c>
      <c r="F773" s="118">
        <f t="shared" si="102"/>
        <v>0</v>
      </c>
      <c r="G773" s="118">
        <f>단가표!H80</f>
        <v>0</v>
      </c>
      <c r="H773" s="118">
        <f t="shared" si="103"/>
        <v>0</v>
      </c>
      <c r="I773" s="118">
        <f>단가표!J80</f>
        <v>100327</v>
      </c>
      <c r="J773" s="118">
        <f t="shared" si="104"/>
        <v>100327</v>
      </c>
      <c r="K773" s="118">
        <f t="shared" si="106"/>
        <v>100327</v>
      </c>
      <c r="L773" s="118">
        <f t="shared" si="106"/>
        <v>100327</v>
      </c>
      <c r="M773" s="126">
        <v>100327</v>
      </c>
      <c r="N773" s="119" t="s">
        <v>1146</v>
      </c>
      <c r="O773" s="119" t="s">
        <v>1148</v>
      </c>
      <c r="P773" s="119" t="s">
        <v>1060</v>
      </c>
      <c r="Q773" s="119" t="s">
        <v>1067</v>
      </c>
      <c r="R773" s="133">
        <f t="shared" si="105"/>
        <v>0</v>
      </c>
    </row>
    <row r="774" spans="1:18" ht="20.100000000000001" customHeight="1">
      <c r="A774" s="117" t="s">
        <v>2188</v>
      </c>
      <c r="B774" s="117" t="s">
        <v>1155</v>
      </c>
      <c r="C774" s="126">
        <v>7.59</v>
      </c>
      <c r="D774" s="117" t="s">
        <v>1513</v>
      </c>
      <c r="E774" s="118">
        <f>단가표!F83</f>
        <v>0</v>
      </c>
      <c r="F774" s="118">
        <f t="shared" si="102"/>
        <v>0</v>
      </c>
      <c r="G774" s="118">
        <f>단가표!H83</f>
        <v>0</v>
      </c>
      <c r="H774" s="118">
        <f t="shared" si="103"/>
        <v>0</v>
      </c>
      <c r="I774" s="118">
        <f>단가표!J83</f>
        <v>1737</v>
      </c>
      <c r="J774" s="118">
        <f t="shared" si="104"/>
        <v>13183</v>
      </c>
      <c r="K774" s="118">
        <f t="shared" si="106"/>
        <v>1737</v>
      </c>
      <c r="L774" s="118">
        <f t="shared" si="106"/>
        <v>13183</v>
      </c>
      <c r="M774" s="126">
        <v>1737</v>
      </c>
      <c r="N774" s="119" t="s">
        <v>1146</v>
      </c>
      <c r="O774" s="119" t="s">
        <v>1148</v>
      </c>
      <c r="P774" s="119" t="s">
        <v>1060</v>
      </c>
      <c r="Q774" s="119" t="s">
        <v>125</v>
      </c>
      <c r="R774" s="133">
        <f t="shared" si="105"/>
        <v>0</v>
      </c>
    </row>
    <row r="775" spans="1:18" ht="20.100000000000001" customHeight="1">
      <c r="A775" s="117" t="s">
        <v>161</v>
      </c>
      <c r="B775" s="117" t="s">
        <v>1072</v>
      </c>
      <c r="C775" s="126">
        <v>2</v>
      </c>
      <c r="D775" s="117" t="s">
        <v>2013</v>
      </c>
      <c r="E775" s="118">
        <f>단가표!F697</f>
        <v>9490</v>
      </c>
      <c r="F775" s="118">
        <f t="shared" si="102"/>
        <v>18980</v>
      </c>
      <c r="G775" s="118">
        <f>단가표!H697</f>
        <v>30672</v>
      </c>
      <c r="H775" s="118">
        <f t="shared" si="103"/>
        <v>61344</v>
      </c>
      <c r="I775" s="118">
        <f>단가표!J697</f>
        <v>613</v>
      </c>
      <c r="J775" s="118">
        <f t="shared" si="104"/>
        <v>1226</v>
      </c>
      <c r="K775" s="118">
        <f t="shared" si="106"/>
        <v>40775</v>
      </c>
      <c r="L775" s="118">
        <f t="shared" si="106"/>
        <v>81550</v>
      </c>
      <c r="M775" s="126">
        <v>40775</v>
      </c>
      <c r="N775" s="119" t="s">
        <v>1146</v>
      </c>
      <c r="O775" s="119" t="s">
        <v>1148</v>
      </c>
      <c r="P775" s="119" t="s">
        <v>1060</v>
      </c>
      <c r="Q775" s="119" t="s">
        <v>1070</v>
      </c>
      <c r="R775" s="133">
        <f t="shared" si="105"/>
        <v>0</v>
      </c>
    </row>
    <row r="776" spans="1:18" ht="20.100000000000001" customHeight="1">
      <c r="A776" s="117" t="s">
        <v>161</v>
      </c>
      <c r="B776" s="117" t="s">
        <v>47</v>
      </c>
      <c r="C776" s="126">
        <v>53</v>
      </c>
      <c r="D776" s="117" t="s">
        <v>2013</v>
      </c>
      <c r="E776" s="118">
        <f>단가표!F698</f>
        <v>13210</v>
      </c>
      <c r="F776" s="118">
        <f t="shared" si="102"/>
        <v>700130</v>
      </c>
      <c r="G776" s="118">
        <f>단가표!H698</f>
        <v>44530</v>
      </c>
      <c r="H776" s="118">
        <f t="shared" si="103"/>
        <v>2360090</v>
      </c>
      <c r="I776" s="118">
        <f>단가표!J698</f>
        <v>890</v>
      </c>
      <c r="J776" s="118">
        <f t="shared" si="104"/>
        <v>47170</v>
      </c>
      <c r="K776" s="118">
        <f t="shared" si="106"/>
        <v>58630</v>
      </c>
      <c r="L776" s="118">
        <f t="shared" si="106"/>
        <v>3107390</v>
      </c>
      <c r="M776" s="126">
        <v>58630</v>
      </c>
      <c r="N776" s="119" t="s">
        <v>1146</v>
      </c>
      <c r="O776" s="119" t="s">
        <v>1148</v>
      </c>
      <c r="P776" s="119" t="s">
        <v>1060</v>
      </c>
      <c r="Q776" s="119" t="s">
        <v>1073</v>
      </c>
      <c r="R776" s="133">
        <f t="shared" si="105"/>
        <v>0</v>
      </c>
    </row>
    <row r="777" spans="1:18" ht="20.100000000000001" customHeight="1">
      <c r="A777" s="117" t="s">
        <v>2541</v>
      </c>
      <c r="B777" s="117" t="s">
        <v>1072</v>
      </c>
      <c r="C777" s="126">
        <v>18</v>
      </c>
      <c r="D777" s="117" t="s">
        <v>2013</v>
      </c>
      <c r="E777" s="118">
        <f>단가표!F696</f>
        <v>4240</v>
      </c>
      <c r="F777" s="118">
        <f t="shared" si="102"/>
        <v>76320</v>
      </c>
      <c r="G777" s="118">
        <f>단가표!H696</f>
        <v>15833</v>
      </c>
      <c r="H777" s="118">
        <f t="shared" si="103"/>
        <v>284994</v>
      </c>
      <c r="I777" s="118">
        <f>단가표!J696</f>
        <v>0</v>
      </c>
      <c r="J777" s="118">
        <f t="shared" si="104"/>
        <v>0</v>
      </c>
      <c r="K777" s="118">
        <f t="shared" si="106"/>
        <v>20073</v>
      </c>
      <c r="L777" s="118">
        <f t="shared" si="106"/>
        <v>361314</v>
      </c>
      <c r="M777" s="126">
        <v>20073</v>
      </c>
      <c r="N777" s="119" t="s">
        <v>1146</v>
      </c>
      <c r="O777" s="119" t="s">
        <v>1148</v>
      </c>
      <c r="P777" s="119" t="s">
        <v>1060</v>
      </c>
      <c r="Q777" s="119" t="s">
        <v>1074</v>
      </c>
      <c r="R777" s="133">
        <f t="shared" si="105"/>
        <v>0</v>
      </c>
    </row>
    <row r="778" spans="1:18" ht="20.100000000000001" customHeight="1">
      <c r="A778" s="117" t="s">
        <v>2542</v>
      </c>
      <c r="B778" s="117" t="s">
        <v>47</v>
      </c>
      <c r="C778" s="126">
        <v>5</v>
      </c>
      <c r="D778" s="117" t="s">
        <v>2013</v>
      </c>
      <c r="E778" s="118">
        <f>단가표!F686</f>
        <v>1266</v>
      </c>
      <c r="F778" s="118">
        <f t="shared" si="102"/>
        <v>6330</v>
      </c>
      <c r="G778" s="118">
        <f>단가표!H686</f>
        <v>25336</v>
      </c>
      <c r="H778" s="118">
        <f t="shared" si="103"/>
        <v>126680</v>
      </c>
      <c r="I778" s="118">
        <f>단가표!J686</f>
        <v>185</v>
      </c>
      <c r="J778" s="118">
        <f t="shared" si="104"/>
        <v>925</v>
      </c>
      <c r="K778" s="118">
        <f t="shared" si="106"/>
        <v>26787</v>
      </c>
      <c r="L778" s="118">
        <f t="shared" si="106"/>
        <v>133935</v>
      </c>
      <c r="M778" s="126">
        <v>26787</v>
      </c>
      <c r="N778" s="119" t="s">
        <v>1146</v>
      </c>
      <c r="O778" s="119" t="s">
        <v>1148</v>
      </c>
      <c r="P778" s="119" t="s">
        <v>1060</v>
      </c>
      <c r="Q778" s="119" t="s">
        <v>1076</v>
      </c>
      <c r="R778" s="133">
        <f t="shared" si="105"/>
        <v>0</v>
      </c>
    </row>
    <row r="779" spans="1:18" ht="20.100000000000001" customHeight="1">
      <c r="A779" s="117" t="s">
        <v>2543</v>
      </c>
      <c r="B779" s="117" t="s">
        <v>1080</v>
      </c>
      <c r="C779" s="126">
        <v>2</v>
      </c>
      <c r="D779" s="117" t="s">
        <v>2063</v>
      </c>
      <c r="E779" s="118">
        <f>단가표!F156</f>
        <v>69620</v>
      </c>
      <c r="F779" s="118">
        <f t="shared" si="102"/>
        <v>139240</v>
      </c>
      <c r="G779" s="118">
        <f>단가표!H156</f>
        <v>0</v>
      </c>
      <c r="H779" s="118">
        <f t="shared" si="103"/>
        <v>0</v>
      </c>
      <c r="I779" s="118">
        <f>단가표!J156</f>
        <v>0</v>
      </c>
      <c r="J779" s="118">
        <f t="shared" si="104"/>
        <v>0</v>
      </c>
      <c r="K779" s="118">
        <f t="shared" si="106"/>
        <v>69620</v>
      </c>
      <c r="L779" s="118">
        <f t="shared" si="106"/>
        <v>139240</v>
      </c>
      <c r="M779" s="126">
        <v>69620</v>
      </c>
      <c r="N779" s="119" t="s">
        <v>1146</v>
      </c>
      <c r="O779" s="119" t="s">
        <v>1148</v>
      </c>
      <c r="P779" s="119" t="s">
        <v>1060</v>
      </c>
      <c r="Q779" s="119" t="s">
        <v>1078</v>
      </c>
      <c r="R779" s="133">
        <f t="shared" si="105"/>
        <v>0</v>
      </c>
    </row>
    <row r="780" spans="1:18" ht="20.100000000000001" customHeight="1">
      <c r="A780" s="117" t="s">
        <v>2544</v>
      </c>
      <c r="B780" s="117" t="s">
        <v>1083</v>
      </c>
      <c r="C780" s="126">
        <v>2</v>
      </c>
      <c r="D780" s="117" t="s">
        <v>2545</v>
      </c>
      <c r="E780" s="118">
        <f>단가표!F646</f>
        <v>8145</v>
      </c>
      <c r="F780" s="118">
        <f t="shared" si="102"/>
        <v>16290</v>
      </c>
      <c r="G780" s="118">
        <f>단가표!H646</f>
        <v>30595</v>
      </c>
      <c r="H780" s="118">
        <f t="shared" si="103"/>
        <v>61190</v>
      </c>
      <c r="I780" s="118">
        <f>단가표!J646</f>
        <v>29998</v>
      </c>
      <c r="J780" s="118">
        <f t="shared" si="104"/>
        <v>59996</v>
      </c>
      <c r="K780" s="118">
        <f t="shared" si="106"/>
        <v>68738</v>
      </c>
      <c r="L780" s="118">
        <f t="shared" si="106"/>
        <v>137476</v>
      </c>
      <c r="M780" s="126">
        <v>68738</v>
      </c>
      <c r="N780" s="119" t="s">
        <v>1146</v>
      </c>
      <c r="O780" s="119" t="s">
        <v>1148</v>
      </c>
      <c r="P780" s="119" t="s">
        <v>1060</v>
      </c>
      <c r="Q780" s="119" t="s">
        <v>1081</v>
      </c>
      <c r="R780" s="133">
        <f t="shared" si="105"/>
        <v>0</v>
      </c>
    </row>
    <row r="781" spans="1:18" ht="20.100000000000001" customHeight="1">
      <c r="A781" s="117" t="s">
        <v>2546</v>
      </c>
      <c r="B781" s="117" t="s">
        <v>1087</v>
      </c>
      <c r="C781" s="126">
        <v>2</v>
      </c>
      <c r="D781" s="117" t="s">
        <v>2013</v>
      </c>
      <c r="E781" s="118">
        <f>단가표!F645</f>
        <v>95144</v>
      </c>
      <c r="F781" s="118">
        <f t="shared" si="102"/>
        <v>190288</v>
      </c>
      <c r="G781" s="118">
        <f>단가표!H645</f>
        <v>70969</v>
      </c>
      <c r="H781" s="118">
        <f t="shared" si="103"/>
        <v>141938</v>
      </c>
      <c r="I781" s="118">
        <f>단가표!J645</f>
        <v>0</v>
      </c>
      <c r="J781" s="118">
        <f t="shared" si="104"/>
        <v>0</v>
      </c>
      <c r="K781" s="118">
        <f t="shared" si="106"/>
        <v>166113</v>
      </c>
      <c r="L781" s="118">
        <f t="shared" si="106"/>
        <v>332226</v>
      </c>
      <c r="M781" s="126">
        <v>166113</v>
      </c>
      <c r="N781" s="119" t="s">
        <v>1146</v>
      </c>
      <c r="O781" s="119" t="s">
        <v>1148</v>
      </c>
      <c r="P781" s="119" t="s">
        <v>1060</v>
      </c>
      <c r="Q781" s="119" t="s">
        <v>1085</v>
      </c>
      <c r="R781" s="133">
        <f t="shared" si="105"/>
        <v>0</v>
      </c>
    </row>
    <row r="782" spans="1:18" ht="20.100000000000001" customHeight="1">
      <c r="A782" s="117" t="s">
        <v>2547</v>
      </c>
      <c r="B782" s="117" t="s">
        <v>1090</v>
      </c>
      <c r="C782" s="126">
        <v>2</v>
      </c>
      <c r="D782" s="117" t="s">
        <v>2013</v>
      </c>
      <c r="E782" s="118">
        <f>단가표!F647</f>
        <v>618866</v>
      </c>
      <c r="F782" s="118">
        <f t="shared" si="102"/>
        <v>1237732</v>
      </c>
      <c r="G782" s="118">
        <f>단가표!H647</f>
        <v>159388</v>
      </c>
      <c r="H782" s="118">
        <f t="shared" si="103"/>
        <v>318776</v>
      </c>
      <c r="I782" s="118">
        <f>단가표!J647</f>
        <v>29998</v>
      </c>
      <c r="J782" s="118">
        <f t="shared" si="104"/>
        <v>59996</v>
      </c>
      <c r="K782" s="118">
        <f t="shared" si="106"/>
        <v>808252</v>
      </c>
      <c r="L782" s="118">
        <f t="shared" si="106"/>
        <v>1616504</v>
      </c>
      <c r="M782" s="126">
        <v>808252</v>
      </c>
      <c r="N782" s="119" t="s">
        <v>1146</v>
      </c>
      <c r="O782" s="119" t="s">
        <v>1148</v>
      </c>
      <c r="P782" s="119" t="s">
        <v>1060</v>
      </c>
      <c r="Q782" s="119" t="s">
        <v>1088</v>
      </c>
      <c r="R782" s="133">
        <f t="shared" si="105"/>
        <v>0</v>
      </c>
    </row>
    <row r="783" spans="1:18" ht="20.100000000000001" customHeight="1">
      <c r="A783" s="117" t="s">
        <v>2548</v>
      </c>
      <c r="B783" s="117" t="s">
        <v>1090</v>
      </c>
      <c r="C783" s="126">
        <v>1</v>
      </c>
      <c r="D783" s="117" t="s">
        <v>2013</v>
      </c>
      <c r="E783" s="118">
        <f>단가표!F648</f>
        <v>905310</v>
      </c>
      <c r="F783" s="118">
        <f t="shared" si="102"/>
        <v>905310</v>
      </c>
      <c r="G783" s="118">
        <f>단가표!H648</f>
        <v>573663</v>
      </c>
      <c r="H783" s="118">
        <f t="shared" si="103"/>
        <v>573663</v>
      </c>
      <c r="I783" s="118">
        <f>단가표!J648</f>
        <v>63471</v>
      </c>
      <c r="J783" s="118">
        <f t="shared" si="104"/>
        <v>63471</v>
      </c>
      <c r="K783" s="118">
        <f t="shared" si="106"/>
        <v>1542444</v>
      </c>
      <c r="L783" s="118">
        <f t="shared" si="106"/>
        <v>1542444</v>
      </c>
      <c r="M783" s="126">
        <v>1542444</v>
      </c>
      <c r="N783" s="119" t="s">
        <v>1146</v>
      </c>
      <c r="O783" s="119" t="s">
        <v>1148</v>
      </c>
      <c r="P783" s="119" t="s">
        <v>1060</v>
      </c>
      <c r="Q783" s="119" t="s">
        <v>1091</v>
      </c>
      <c r="R783" s="133">
        <f t="shared" si="105"/>
        <v>0</v>
      </c>
    </row>
    <row r="784" spans="1:18" ht="20.100000000000001" customHeight="1">
      <c r="A784" s="117" t="s">
        <v>2549</v>
      </c>
      <c r="B784" s="117" t="s">
        <v>2550</v>
      </c>
      <c r="C784" s="126">
        <v>5</v>
      </c>
      <c r="D784" s="117" t="s">
        <v>2013</v>
      </c>
      <c r="E784" s="118">
        <f>단가표!F556</f>
        <v>4065</v>
      </c>
      <c r="F784" s="118">
        <f t="shared" si="102"/>
        <v>20325</v>
      </c>
      <c r="G784" s="118">
        <f>단가표!H556</f>
        <v>2179</v>
      </c>
      <c r="H784" s="118">
        <f t="shared" si="103"/>
        <v>10895</v>
      </c>
      <c r="I784" s="118">
        <f>단가표!J556</f>
        <v>0</v>
      </c>
      <c r="J784" s="118">
        <f t="shared" si="104"/>
        <v>0</v>
      </c>
      <c r="K784" s="118">
        <f t="shared" si="106"/>
        <v>6244</v>
      </c>
      <c r="L784" s="118">
        <f t="shared" si="106"/>
        <v>31220</v>
      </c>
      <c r="M784" s="126">
        <v>6244</v>
      </c>
      <c r="N784" s="119" t="s">
        <v>1146</v>
      </c>
      <c r="O784" s="119" t="s">
        <v>1148</v>
      </c>
      <c r="P784" s="119" t="s">
        <v>1060</v>
      </c>
      <c r="Q784" s="119" t="s">
        <v>1093</v>
      </c>
      <c r="R784" s="133">
        <f t="shared" si="105"/>
        <v>0</v>
      </c>
    </row>
    <row r="785" spans="1:18" ht="20.100000000000001" customHeight="1">
      <c r="A785" s="117" t="s">
        <v>2551</v>
      </c>
      <c r="B785" s="117" t="s">
        <v>2552</v>
      </c>
      <c r="C785" s="126">
        <v>240</v>
      </c>
      <c r="D785" s="117" t="s">
        <v>1479</v>
      </c>
      <c r="E785" s="118">
        <f>단가표!F649</f>
        <v>55</v>
      </c>
      <c r="F785" s="118">
        <f t="shared" si="102"/>
        <v>13200</v>
      </c>
      <c r="G785" s="118">
        <f>단가표!H649</f>
        <v>199</v>
      </c>
      <c r="H785" s="118">
        <f t="shared" si="103"/>
        <v>47760</v>
      </c>
      <c r="I785" s="118">
        <f>단가표!J649</f>
        <v>0</v>
      </c>
      <c r="J785" s="118">
        <f t="shared" si="104"/>
        <v>0</v>
      </c>
      <c r="K785" s="118">
        <f t="shared" si="106"/>
        <v>254</v>
      </c>
      <c r="L785" s="118">
        <f t="shared" si="106"/>
        <v>60960</v>
      </c>
      <c r="M785" s="126">
        <v>254</v>
      </c>
      <c r="N785" s="119" t="s">
        <v>1146</v>
      </c>
      <c r="O785" s="119" t="s">
        <v>1148</v>
      </c>
      <c r="P785" s="119" t="s">
        <v>1060</v>
      </c>
      <c r="Q785" s="119" t="s">
        <v>1096</v>
      </c>
      <c r="R785" s="133">
        <f t="shared" si="105"/>
        <v>0</v>
      </c>
    </row>
    <row r="786" spans="1:18" ht="20.100000000000001" customHeight="1">
      <c r="A786" s="117" t="s">
        <v>2553</v>
      </c>
      <c r="B786" s="117" t="s">
        <v>1155</v>
      </c>
      <c r="C786" s="126">
        <v>2</v>
      </c>
      <c r="D786" s="117" t="s">
        <v>2013</v>
      </c>
      <c r="E786" s="118">
        <f>단가표!F650</f>
        <v>2084</v>
      </c>
      <c r="F786" s="118">
        <f t="shared" si="102"/>
        <v>4168</v>
      </c>
      <c r="G786" s="118">
        <f>단가표!H650</f>
        <v>41696</v>
      </c>
      <c r="H786" s="118">
        <f t="shared" si="103"/>
        <v>83392</v>
      </c>
      <c r="I786" s="118">
        <f>단가표!J650</f>
        <v>1250</v>
      </c>
      <c r="J786" s="118">
        <f t="shared" si="104"/>
        <v>2500</v>
      </c>
      <c r="K786" s="118">
        <f t="shared" si="106"/>
        <v>45030</v>
      </c>
      <c r="L786" s="118">
        <f t="shared" si="106"/>
        <v>90060</v>
      </c>
      <c r="M786" s="126">
        <v>45030</v>
      </c>
      <c r="N786" s="119" t="s">
        <v>1146</v>
      </c>
      <c r="O786" s="119" t="s">
        <v>1148</v>
      </c>
      <c r="P786" s="119" t="s">
        <v>1060</v>
      </c>
      <c r="Q786" s="119" t="s">
        <v>1099</v>
      </c>
      <c r="R786" s="133">
        <f t="shared" si="105"/>
        <v>0</v>
      </c>
    </row>
    <row r="787" spans="1:18" ht="20.100000000000001" customHeight="1">
      <c r="A787" s="117" t="s">
        <v>162</v>
      </c>
      <c r="B787" s="117" t="s">
        <v>1155</v>
      </c>
      <c r="C787" s="126">
        <v>0</v>
      </c>
      <c r="D787" s="117" t="s">
        <v>1429</v>
      </c>
      <c r="E787" s="118">
        <f>단가표!F16</f>
        <v>0</v>
      </c>
      <c r="F787" s="118">
        <f t="shared" si="102"/>
        <v>0</v>
      </c>
      <c r="G787" s="118">
        <f>단가표!H16</f>
        <v>0</v>
      </c>
      <c r="H787" s="118">
        <f t="shared" si="103"/>
        <v>0</v>
      </c>
      <c r="I787" s="118">
        <f>단가표!J16</f>
        <v>0</v>
      </c>
      <c r="J787" s="118">
        <f t="shared" si="104"/>
        <v>0</v>
      </c>
      <c r="K787" s="118">
        <f t="shared" si="106"/>
        <v>0</v>
      </c>
      <c r="L787" s="118">
        <f t="shared" si="106"/>
        <v>0</v>
      </c>
      <c r="M787" s="126">
        <v>0</v>
      </c>
      <c r="N787" s="119" t="s">
        <v>1146</v>
      </c>
      <c r="O787" s="119" t="s">
        <v>1148</v>
      </c>
      <c r="P787" s="119" t="s">
        <v>1060</v>
      </c>
      <c r="Q787" s="119" t="s">
        <v>1101</v>
      </c>
      <c r="R787" s="133">
        <f t="shared" si="105"/>
        <v>0</v>
      </c>
    </row>
    <row r="788" spans="1:18" ht="20.100000000000001" customHeight="1">
      <c r="A788" s="117" t="s">
        <v>2554</v>
      </c>
      <c r="B788" s="117" t="s">
        <v>1155</v>
      </c>
      <c r="C788" s="126">
        <v>0.9</v>
      </c>
      <c r="D788" s="117" t="s">
        <v>1156</v>
      </c>
      <c r="E788" s="118">
        <f>단가표!F621</f>
        <v>0</v>
      </c>
      <c r="F788" s="118">
        <f t="shared" si="102"/>
        <v>0</v>
      </c>
      <c r="G788" s="118">
        <f>단가표!H621</f>
        <v>113789</v>
      </c>
      <c r="H788" s="118">
        <f t="shared" si="103"/>
        <v>102410</v>
      </c>
      <c r="I788" s="118">
        <f>단가표!J621</f>
        <v>0</v>
      </c>
      <c r="J788" s="118">
        <f t="shared" si="104"/>
        <v>0</v>
      </c>
      <c r="K788" s="118">
        <f t="shared" si="106"/>
        <v>113789</v>
      </c>
      <c r="L788" s="118">
        <f t="shared" si="106"/>
        <v>102410</v>
      </c>
      <c r="M788" s="126">
        <v>113789</v>
      </c>
      <c r="N788" s="119" t="s">
        <v>1146</v>
      </c>
      <c r="O788" s="119" t="s">
        <v>1148</v>
      </c>
      <c r="P788" s="119" t="s">
        <v>1060</v>
      </c>
      <c r="Q788" s="119" t="s">
        <v>1103</v>
      </c>
      <c r="R788" s="133">
        <f t="shared" si="105"/>
        <v>0</v>
      </c>
    </row>
    <row r="789" spans="1:18" ht="20.100000000000001" customHeight="1">
      <c r="A789" s="117" t="s">
        <v>2105</v>
      </c>
      <c r="B789" s="117" t="s">
        <v>2110</v>
      </c>
      <c r="C789" s="126">
        <v>5.16</v>
      </c>
      <c r="D789" s="117" t="s">
        <v>1173</v>
      </c>
      <c r="E789" s="118">
        <f>단가표!F614</f>
        <v>4066</v>
      </c>
      <c r="F789" s="118">
        <f t="shared" si="102"/>
        <v>20980</v>
      </c>
      <c r="G789" s="118">
        <f>단가표!H614</f>
        <v>9325</v>
      </c>
      <c r="H789" s="118">
        <f t="shared" si="103"/>
        <v>48117</v>
      </c>
      <c r="I789" s="118">
        <f>단가표!J614</f>
        <v>0</v>
      </c>
      <c r="J789" s="118">
        <f t="shared" si="104"/>
        <v>0</v>
      </c>
      <c r="K789" s="118">
        <f t="shared" si="106"/>
        <v>13391</v>
      </c>
      <c r="L789" s="118">
        <f t="shared" si="106"/>
        <v>69097</v>
      </c>
      <c r="M789" s="126">
        <v>13391</v>
      </c>
      <c r="N789" s="119" t="s">
        <v>1146</v>
      </c>
      <c r="O789" s="119" t="s">
        <v>1148</v>
      </c>
      <c r="P789" s="119" t="s">
        <v>1060</v>
      </c>
      <c r="Q789" s="119" t="s">
        <v>1653</v>
      </c>
      <c r="R789" s="133">
        <f>M789-K789</f>
        <v>0</v>
      </c>
    </row>
    <row r="790" spans="1:18" s="122" customFormat="1" ht="20.100000000000001" customHeight="1">
      <c r="A790" s="120" t="s">
        <v>2021</v>
      </c>
      <c r="B790" s="120"/>
      <c r="C790" s="127"/>
      <c r="D790" s="120"/>
      <c r="E790" s="121"/>
      <c r="F790" s="121">
        <f>SUM(F768:F789)</f>
        <v>9005883</v>
      </c>
      <c r="G790" s="121"/>
      <c r="H790" s="121">
        <f>SUM(H768:H789)</f>
        <v>4221249</v>
      </c>
      <c r="I790" s="121"/>
      <c r="J790" s="121">
        <f>SUM(J768:J789)</f>
        <v>348794</v>
      </c>
      <c r="K790" s="121">
        <f t="shared" si="106"/>
        <v>0</v>
      </c>
      <c r="L790" s="121">
        <f t="shared" si="106"/>
        <v>13575926</v>
      </c>
      <c r="M790" s="131"/>
      <c r="N790" s="122" t="s">
        <v>1146</v>
      </c>
      <c r="O790" s="122" t="s">
        <v>1148</v>
      </c>
      <c r="P790" s="122" t="s">
        <v>1060</v>
      </c>
    </row>
    <row r="791" spans="1:18" ht="20.100000000000001" customHeight="1">
      <c r="M791" s="130"/>
    </row>
    <row r="792" spans="1:18" ht="20.100000000000001" customHeight="1">
      <c r="M792" s="130"/>
    </row>
    <row r="793" spans="1:18" ht="20.100000000000001" customHeight="1">
      <c r="M793" s="130"/>
    </row>
    <row r="794" spans="1:18" ht="20.100000000000001" customHeight="1">
      <c r="M794" s="130"/>
    </row>
    <row r="795" spans="1:18" ht="20.100000000000001" customHeight="1">
      <c r="M795" s="130"/>
    </row>
    <row r="796" spans="1:18" ht="20.100000000000001" customHeight="1">
      <c r="M796" s="130"/>
    </row>
    <row r="797" spans="1:18" ht="20.100000000000001" customHeight="1">
      <c r="M797" s="130"/>
    </row>
    <row r="798" spans="1:18" ht="20.100000000000001" customHeight="1">
      <c r="M798" s="130"/>
    </row>
    <row r="799" spans="1:18" ht="20.100000000000001" customHeight="1">
      <c r="M799" s="130"/>
    </row>
    <row r="800" spans="1:18" ht="20.100000000000001" customHeight="1">
      <c r="M800" s="130"/>
    </row>
    <row r="801" spans="13:13" ht="20.100000000000001" customHeight="1">
      <c r="M801" s="130"/>
    </row>
    <row r="802" spans="13:13" ht="20.100000000000001" customHeight="1">
      <c r="M802" s="130"/>
    </row>
    <row r="803" spans="13:13" ht="20.100000000000001" customHeight="1">
      <c r="M803" s="130"/>
    </row>
    <row r="804" spans="13:13" ht="20.100000000000001" customHeight="1">
      <c r="M804" s="130"/>
    </row>
    <row r="805" spans="13:13" ht="20.100000000000001" customHeight="1">
      <c r="M805" s="130"/>
    </row>
    <row r="806" spans="13:13" ht="20.100000000000001" customHeight="1">
      <c r="M806" s="130"/>
    </row>
    <row r="807" spans="13:13" ht="20.100000000000001" customHeight="1">
      <c r="M807" s="130"/>
    </row>
    <row r="808" spans="13:13" ht="20.100000000000001" customHeight="1">
      <c r="M808" s="130"/>
    </row>
    <row r="809" spans="13:13" ht="20.100000000000001" customHeight="1">
      <c r="M809" s="130"/>
    </row>
    <row r="810" spans="13:13" ht="20.100000000000001" customHeight="1">
      <c r="M810" s="130"/>
    </row>
    <row r="811" spans="13:13" ht="20.100000000000001" customHeight="1">
      <c r="M811" s="130"/>
    </row>
    <row r="812" spans="13:13" ht="20.100000000000001" customHeight="1">
      <c r="M812" s="130"/>
    </row>
    <row r="813" spans="13:13" ht="20.100000000000001" customHeight="1">
      <c r="M813" s="130"/>
    </row>
    <row r="814" spans="13:13" ht="20.100000000000001" customHeight="1">
      <c r="M814" s="130"/>
    </row>
    <row r="815" spans="13:13" ht="20.100000000000001" customHeight="1">
      <c r="M815" s="130"/>
    </row>
    <row r="816" spans="13:13" ht="20.100000000000001" customHeight="1">
      <c r="M816" s="130"/>
    </row>
    <row r="817" spans="13:13" ht="20.100000000000001" customHeight="1">
      <c r="M817" s="130"/>
    </row>
    <row r="818" spans="13:13" ht="20.100000000000001" customHeight="1">
      <c r="M818" s="130"/>
    </row>
    <row r="819" spans="13:13" ht="20.100000000000001" customHeight="1">
      <c r="M819" s="130"/>
    </row>
    <row r="820" spans="13:13" ht="20.100000000000001" customHeight="1">
      <c r="M820" s="130"/>
    </row>
    <row r="821" spans="13:13" ht="20.100000000000001" customHeight="1">
      <c r="M821" s="130"/>
    </row>
    <row r="822" spans="13:13" ht="20.100000000000001" customHeight="1">
      <c r="M822" s="130"/>
    </row>
  </sheetData>
  <mergeCells count="9">
    <mergeCell ref="K1:L1"/>
    <mergeCell ref="M1:M2"/>
    <mergeCell ref="E1:F1"/>
    <mergeCell ref="G1:H1"/>
    <mergeCell ref="A1:A2"/>
    <mergeCell ref="B1:B2"/>
    <mergeCell ref="C1:C2"/>
    <mergeCell ref="D1:D2"/>
    <mergeCell ref="I1:J1"/>
  </mergeCells>
  <phoneticPr fontId="3" type="noConversion"/>
  <pageMargins left="0.748" right="0.25" top="0.98399999999999999" bottom="0.69" header="0.5" footer="0.5"/>
  <pageSetup paperSize="9" scale="82" fitToHeight="100" pageOrder="overThenDown" orientation="landscape" blackAndWhite="1" r:id="rId1"/>
  <headerFooter alignWithMargins="0">
    <oddHeader>&amp;L&amp;"돋움,굵게"
공사명 : 광명시 대2-1호선 금천지하차도공사[금천지하차도]&amp;C&amp;"돋움,굵게"&amp;26내   역   서&amp;R
Page : &amp;P</oddHead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1:L711"/>
  <sheetViews>
    <sheetView zoomScale="70" zoomScaleNormal="70" workbookViewId="0">
      <pane xSplit="4" ySplit="2" topLeftCell="E5" activePane="bottomRight" state="frozen"/>
      <selection pane="topRight" activeCell="E1" sqref="E1"/>
      <selection pane="bottomLeft" activeCell="A3" sqref="A3"/>
      <selection pane="bottomRight" sqref="A1:A2"/>
    </sheetView>
  </sheetViews>
  <sheetFormatPr defaultRowHeight="13.5"/>
  <cols>
    <col min="1" max="1" width="10.44140625" bestFit="1" customWidth="1"/>
    <col min="2" max="2" width="28.21875" customWidth="1"/>
    <col min="3" max="3" width="19.5546875" customWidth="1"/>
    <col min="4" max="4" width="11.5546875" bestFit="1" customWidth="1"/>
    <col min="5" max="5" width="5.44140625" customWidth="1"/>
    <col min="6" max="6" width="10.77734375" style="3" customWidth="1"/>
    <col min="7" max="7" width="12.88671875" style="3" customWidth="1"/>
    <col min="8" max="8" width="10.77734375" style="3" customWidth="1"/>
    <col min="9" max="9" width="13.44140625" style="3" customWidth="1"/>
    <col min="10" max="10" width="10.77734375" style="3" customWidth="1"/>
    <col min="11" max="11" width="13" style="3" customWidth="1"/>
  </cols>
  <sheetData>
    <row r="1" spans="1:11">
      <c r="A1" s="157" t="s">
        <v>1105</v>
      </c>
      <c r="B1" s="157" t="s">
        <v>1113</v>
      </c>
      <c r="C1" s="157" t="s">
        <v>1114</v>
      </c>
      <c r="D1" s="157" t="s">
        <v>1108</v>
      </c>
      <c r="E1" s="157" t="s">
        <v>1115</v>
      </c>
      <c r="F1" s="158" t="s">
        <v>1116</v>
      </c>
      <c r="G1" s="158"/>
      <c r="H1" s="158" t="s">
        <v>1119</v>
      </c>
      <c r="I1" s="158"/>
      <c r="J1" s="158" t="s">
        <v>1122</v>
      </c>
      <c r="K1" s="158"/>
    </row>
    <row r="2" spans="1:11">
      <c r="A2" s="157"/>
      <c r="B2" s="157"/>
      <c r="C2" s="157"/>
      <c r="D2" s="157"/>
      <c r="E2" s="157"/>
      <c r="F2" s="2" t="s">
        <v>1117</v>
      </c>
      <c r="G2" s="2" t="s">
        <v>1118</v>
      </c>
      <c r="H2" s="2" t="s">
        <v>1120</v>
      </c>
      <c r="I2" s="2" t="s">
        <v>1121</v>
      </c>
      <c r="J2" s="2" t="s">
        <v>1123</v>
      </c>
      <c r="K2" s="2" t="s">
        <v>1124</v>
      </c>
    </row>
    <row r="3" spans="1:11">
      <c r="A3" t="s">
        <v>1153</v>
      </c>
      <c r="B3" t="s">
        <v>1154</v>
      </c>
      <c r="C3" t="s">
        <v>1155</v>
      </c>
      <c r="D3">
        <v>21363</v>
      </c>
      <c r="E3" t="s">
        <v>1156</v>
      </c>
      <c r="F3" s="3">
        <f>VLOOKUP(A3,Sheet1!$B$2:$G$761,4,0)</f>
        <v>0</v>
      </c>
      <c r="G3" s="3">
        <f>TRUNC($D3*F3)</f>
        <v>0</v>
      </c>
      <c r="H3" s="3">
        <f>VLOOKUP(A3,Sheet1!$B$2:$G$761,5,0)</f>
        <v>0</v>
      </c>
      <c r="I3" s="3">
        <f>TRUNC($D3*H3)</f>
        <v>0</v>
      </c>
      <c r="J3" s="3">
        <f>VLOOKUP(A3,Sheet1!$B$2:$G$761,6,0)</f>
        <v>0</v>
      </c>
      <c r="K3" s="3">
        <f>TRUNC($D3*J3)</f>
        <v>0</v>
      </c>
    </row>
    <row r="4" spans="1:11">
      <c r="A4" t="s">
        <v>1168</v>
      </c>
      <c r="B4" t="s">
        <v>1169</v>
      </c>
      <c r="C4" t="s">
        <v>1155</v>
      </c>
      <c r="D4">
        <v>6887</v>
      </c>
      <c r="E4" t="s">
        <v>1156</v>
      </c>
      <c r="F4" s="3">
        <f>VLOOKUP(A4,Sheet1!$B$2:$G$761,4,0)</f>
        <v>0</v>
      </c>
      <c r="G4" s="3">
        <f t="shared" ref="G4:G67" si="0">TRUNC($D4*F4)</f>
        <v>0</v>
      </c>
      <c r="H4" s="3">
        <f>VLOOKUP(A4,Sheet1!$B$2:$G$761,5,0)</f>
        <v>0</v>
      </c>
      <c r="I4" s="3">
        <f t="shared" ref="I4:I67" si="1">TRUNC($D4*H4)</f>
        <v>0</v>
      </c>
      <c r="J4" s="3">
        <f>VLOOKUP(A4,Sheet1!$B$2:$G$761,6,0)</f>
        <v>0</v>
      </c>
      <c r="K4" s="3">
        <f t="shared" ref="K4:K67" si="2">TRUNC($D4*J4)</f>
        <v>0</v>
      </c>
    </row>
    <row r="5" spans="1:11">
      <c r="A5" t="s">
        <v>1518</v>
      </c>
      <c r="B5" t="s">
        <v>1519</v>
      </c>
      <c r="C5" t="s">
        <v>1155</v>
      </c>
      <c r="D5">
        <v>0</v>
      </c>
      <c r="E5" t="s">
        <v>1429</v>
      </c>
      <c r="F5" s="3">
        <f>VLOOKUP(A5,Sheet1!$B$2:$G$761,4,0)</f>
        <v>0</v>
      </c>
      <c r="G5" s="3">
        <f t="shared" si="0"/>
        <v>0</v>
      </c>
      <c r="H5" s="3">
        <f>VLOOKUP(A5,Sheet1!$B$2:$G$761,5,0)</f>
        <v>0</v>
      </c>
      <c r="I5" s="3">
        <f t="shared" si="1"/>
        <v>0</v>
      </c>
      <c r="J5" s="3">
        <f>VLOOKUP(A5,Sheet1!$B$2:$G$761,6,0)</f>
        <v>0</v>
      </c>
      <c r="K5" s="3">
        <f t="shared" si="2"/>
        <v>0</v>
      </c>
    </row>
    <row r="6" spans="1:11">
      <c r="A6" t="s">
        <v>712</v>
      </c>
      <c r="B6" t="s">
        <v>713</v>
      </c>
      <c r="C6" t="s">
        <v>1155</v>
      </c>
      <c r="D6">
        <v>0</v>
      </c>
      <c r="E6" t="s">
        <v>1429</v>
      </c>
      <c r="F6" s="3">
        <f>VLOOKUP(A6,Sheet1!$B$2:$G$761,4,0)</f>
        <v>0</v>
      </c>
      <c r="G6" s="3">
        <f t="shared" si="0"/>
        <v>0</v>
      </c>
      <c r="H6" s="3">
        <f>VLOOKUP(A6,Sheet1!$B$2:$G$761,5,0)</f>
        <v>0</v>
      </c>
      <c r="I6" s="3">
        <f t="shared" si="1"/>
        <v>0</v>
      </c>
      <c r="J6" s="3">
        <f>VLOOKUP(A6,Sheet1!$B$2:$G$761,6,0)</f>
        <v>0</v>
      </c>
      <c r="K6" s="3">
        <f t="shared" si="2"/>
        <v>0</v>
      </c>
    </row>
    <row r="7" spans="1:11">
      <c r="A7" t="s">
        <v>1427</v>
      </c>
      <c r="B7" t="s">
        <v>1428</v>
      </c>
      <c r="C7" t="s">
        <v>1155</v>
      </c>
      <c r="D7">
        <v>0</v>
      </c>
      <c r="E7" t="s">
        <v>1429</v>
      </c>
      <c r="F7" s="3">
        <f>VLOOKUP(A7,Sheet1!$B$2:$G$761,4,0)</f>
        <v>0</v>
      </c>
      <c r="G7" s="3">
        <f t="shared" si="0"/>
        <v>0</v>
      </c>
      <c r="H7" s="3">
        <f>VLOOKUP(A7,Sheet1!$B$2:$G$761,5,0)</f>
        <v>0</v>
      </c>
      <c r="I7" s="3">
        <f t="shared" si="1"/>
        <v>0</v>
      </c>
      <c r="J7" s="3">
        <f>VLOOKUP(A7,Sheet1!$B$2:$G$761,6,0)</f>
        <v>0</v>
      </c>
      <c r="K7" s="3">
        <f t="shared" si="2"/>
        <v>0</v>
      </c>
    </row>
    <row r="8" spans="1:11">
      <c r="A8" t="s">
        <v>1759</v>
      </c>
      <c r="B8" t="s">
        <v>1760</v>
      </c>
      <c r="C8" t="s">
        <v>1155</v>
      </c>
      <c r="D8">
        <v>0</v>
      </c>
      <c r="E8" t="s">
        <v>1429</v>
      </c>
      <c r="F8" s="3">
        <f>VLOOKUP(A8,Sheet1!$B$2:$G$761,4,0)</f>
        <v>0</v>
      </c>
      <c r="G8" s="3">
        <f t="shared" si="0"/>
        <v>0</v>
      </c>
      <c r="H8" s="3">
        <f>VLOOKUP(A8,Sheet1!$B$2:$G$761,5,0)</f>
        <v>0</v>
      </c>
      <c r="I8" s="3">
        <f t="shared" si="1"/>
        <v>0</v>
      </c>
      <c r="J8" s="3">
        <f>VLOOKUP(A8,Sheet1!$B$2:$G$761,6,0)</f>
        <v>0</v>
      </c>
      <c r="K8" s="3">
        <f t="shared" si="2"/>
        <v>0</v>
      </c>
    </row>
    <row r="9" spans="1:11">
      <c r="A9" t="s">
        <v>59</v>
      </c>
      <c r="B9" t="s">
        <v>60</v>
      </c>
      <c r="C9" t="s">
        <v>1155</v>
      </c>
      <c r="D9">
        <v>0</v>
      </c>
      <c r="E9" t="s">
        <v>1429</v>
      </c>
      <c r="F9" s="3">
        <f>VLOOKUP(A9,Sheet1!$B$2:$G$761,4,0)</f>
        <v>0</v>
      </c>
      <c r="G9" s="3">
        <f t="shared" si="0"/>
        <v>0</v>
      </c>
      <c r="H9" s="3">
        <f>VLOOKUP(A9,Sheet1!$B$2:$G$761,5,0)</f>
        <v>0</v>
      </c>
      <c r="I9" s="3">
        <f t="shared" si="1"/>
        <v>0</v>
      </c>
      <c r="J9" s="3">
        <f>VLOOKUP(A9,Sheet1!$B$2:$G$761,6,0)</f>
        <v>0</v>
      </c>
      <c r="K9" s="3">
        <f t="shared" si="2"/>
        <v>0</v>
      </c>
    </row>
    <row r="10" spans="1:11">
      <c r="A10" t="s">
        <v>1199</v>
      </c>
      <c r="B10" t="s">
        <v>1200</v>
      </c>
      <c r="C10" t="s">
        <v>1201</v>
      </c>
      <c r="D10">
        <v>30836</v>
      </c>
      <c r="E10" t="s">
        <v>1156</v>
      </c>
      <c r="F10" s="3">
        <f>VLOOKUP(A10,Sheet1!$B$2:$G$761,4,0)</f>
        <v>0</v>
      </c>
      <c r="G10" s="3">
        <f t="shared" si="0"/>
        <v>0</v>
      </c>
      <c r="H10" s="3">
        <f>VLOOKUP(A10,Sheet1!$B$2:$G$761,5,0)</f>
        <v>0</v>
      </c>
      <c r="I10" s="3">
        <f t="shared" si="1"/>
        <v>0</v>
      </c>
      <c r="J10" s="3">
        <f>VLOOKUP(A10,Sheet1!$B$2:$G$761,6,0)</f>
        <v>0</v>
      </c>
      <c r="K10" s="3">
        <f t="shared" si="2"/>
        <v>0</v>
      </c>
    </row>
    <row r="11" spans="1:11">
      <c r="A11" t="s">
        <v>1183</v>
      </c>
      <c r="B11" t="s">
        <v>1184</v>
      </c>
      <c r="C11" t="s">
        <v>1185</v>
      </c>
      <c r="D11">
        <v>158637</v>
      </c>
      <c r="E11" t="s">
        <v>1156</v>
      </c>
      <c r="F11" s="3">
        <f>VLOOKUP(A11,Sheet1!$B$2:$G$761,4,0)</f>
        <v>0</v>
      </c>
      <c r="G11" s="3">
        <f t="shared" si="0"/>
        <v>0</v>
      </c>
      <c r="H11" s="3">
        <f>VLOOKUP(A11,Sheet1!$B$2:$G$761,5,0)</f>
        <v>0</v>
      </c>
      <c r="I11" s="3">
        <f t="shared" si="1"/>
        <v>0</v>
      </c>
      <c r="J11" s="3">
        <f>VLOOKUP(A11,Sheet1!$B$2:$G$761,6,0)</f>
        <v>0</v>
      </c>
      <c r="K11" s="3">
        <f t="shared" si="2"/>
        <v>0</v>
      </c>
    </row>
    <row r="12" spans="1:11">
      <c r="A12" t="s">
        <v>1452</v>
      </c>
      <c r="B12" t="s">
        <v>1453</v>
      </c>
      <c r="C12" t="s">
        <v>1155</v>
      </c>
      <c r="D12">
        <v>0</v>
      </c>
      <c r="E12" t="s">
        <v>1429</v>
      </c>
      <c r="F12" s="3">
        <f>VLOOKUP(A12,Sheet1!$B$2:$G$761,4,0)</f>
        <v>0</v>
      </c>
      <c r="G12" s="3">
        <f t="shared" si="0"/>
        <v>0</v>
      </c>
      <c r="H12" s="3">
        <f>VLOOKUP(A12,Sheet1!$B$2:$G$761,5,0)</f>
        <v>0</v>
      </c>
      <c r="I12" s="3">
        <f t="shared" si="1"/>
        <v>0</v>
      </c>
      <c r="J12" s="3">
        <f>VLOOKUP(A12,Sheet1!$B$2:$G$761,6,0)</f>
        <v>0</v>
      </c>
      <c r="K12" s="3">
        <f t="shared" si="2"/>
        <v>0</v>
      </c>
    </row>
    <row r="13" spans="1:11">
      <c r="A13" t="s">
        <v>1516</v>
      </c>
      <c r="B13" t="s">
        <v>1517</v>
      </c>
      <c r="C13" t="s">
        <v>1155</v>
      </c>
      <c r="D13">
        <v>0</v>
      </c>
      <c r="E13" t="s">
        <v>1429</v>
      </c>
      <c r="F13" s="3">
        <f>VLOOKUP(A13,Sheet1!$B$2:$G$761,4,0)</f>
        <v>0</v>
      </c>
      <c r="G13" s="3">
        <f t="shared" si="0"/>
        <v>0</v>
      </c>
      <c r="H13" s="3">
        <f>VLOOKUP(A13,Sheet1!$B$2:$G$761,5,0)</f>
        <v>0</v>
      </c>
      <c r="I13" s="3">
        <f t="shared" si="1"/>
        <v>0</v>
      </c>
      <c r="J13" s="3">
        <f>VLOOKUP(A13,Sheet1!$B$2:$G$761,6,0)</f>
        <v>0</v>
      </c>
      <c r="K13" s="3">
        <f t="shared" si="2"/>
        <v>0</v>
      </c>
    </row>
    <row r="14" spans="1:11">
      <c r="A14" t="s">
        <v>1796</v>
      </c>
      <c r="B14" t="s">
        <v>1797</v>
      </c>
      <c r="C14" t="s">
        <v>1155</v>
      </c>
      <c r="D14">
        <v>0</v>
      </c>
      <c r="E14" t="s">
        <v>1429</v>
      </c>
      <c r="F14" s="3">
        <f>VLOOKUP(A14,Sheet1!$B$2:$G$761,4,0)</f>
        <v>0</v>
      </c>
      <c r="G14" s="3">
        <f t="shared" si="0"/>
        <v>0</v>
      </c>
      <c r="H14" s="3">
        <f>VLOOKUP(A14,Sheet1!$B$2:$G$761,5,0)</f>
        <v>0</v>
      </c>
      <c r="I14" s="3">
        <f t="shared" si="1"/>
        <v>0</v>
      </c>
      <c r="J14" s="3">
        <f>VLOOKUP(A14,Sheet1!$B$2:$G$761,6,0)</f>
        <v>0</v>
      </c>
      <c r="K14" s="3">
        <f t="shared" si="2"/>
        <v>0</v>
      </c>
    </row>
    <row r="15" spans="1:11">
      <c r="A15" t="s">
        <v>1442</v>
      </c>
      <c r="B15" t="s">
        <v>1443</v>
      </c>
      <c r="C15" t="s">
        <v>1155</v>
      </c>
      <c r="D15">
        <v>0</v>
      </c>
      <c r="E15" t="s">
        <v>1429</v>
      </c>
      <c r="F15" s="3">
        <f>VLOOKUP(A15,Sheet1!$B$2:$G$761,4,0)</f>
        <v>0</v>
      </c>
      <c r="G15" s="3">
        <f t="shared" si="0"/>
        <v>0</v>
      </c>
      <c r="H15" s="3">
        <f>VLOOKUP(A15,Sheet1!$B$2:$G$761,5,0)</f>
        <v>0</v>
      </c>
      <c r="I15" s="3">
        <f t="shared" si="1"/>
        <v>0</v>
      </c>
      <c r="J15" s="3">
        <f>VLOOKUP(A15,Sheet1!$B$2:$G$761,6,0)</f>
        <v>0</v>
      </c>
      <c r="K15" s="3">
        <f t="shared" si="2"/>
        <v>0</v>
      </c>
    </row>
    <row r="16" spans="1:11">
      <c r="A16" t="s">
        <v>1101</v>
      </c>
      <c r="B16" t="s">
        <v>1102</v>
      </c>
      <c r="C16" t="s">
        <v>1155</v>
      </c>
      <c r="D16">
        <v>0</v>
      </c>
      <c r="E16" t="s">
        <v>1429</v>
      </c>
      <c r="F16" s="3">
        <f>VLOOKUP(A16,Sheet1!$B$2:$G$761,4,0)</f>
        <v>0</v>
      </c>
      <c r="G16" s="3">
        <f t="shared" si="0"/>
        <v>0</v>
      </c>
      <c r="H16" s="3">
        <f>VLOOKUP(A16,Sheet1!$B$2:$G$761,5,0)</f>
        <v>0</v>
      </c>
      <c r="I16" s="3">
        <f t="shared" si="1"/>
        <v>0</v>
      </c>
      <c r="J16" s="3">
        <f>VLOOKUP(A16,Sheet1!$B$2:$G$761,6,0)</f>
        <v>0</v>
      </c>
      <c r="K16" s="3">
        <f t="shared" si="2"/>
        <v>0</v>
      </c>
    </row>
    <row r="17" spans="1:11">
      <c r="A17" t="s">
        <v>993</v>
      </c>
      <c r="B17" t="s">
        <v>994</v>
      </c>
      <c r="C17" t="s">
        <v>1155</v>
      </c>
      <c r="D17">
        <v>0</v>
      </c>
      <c r="E17" t="s">
        <v>1429</v>
      </c>
      <c r="F17" s="3">
        <f>VLOOKUP(A17,Sheet1!$B$2:$G$761,4,0)</f>
        <v>0</v>
      </c>
      <c r="G17" s="3">
        <f t="shared" si="0"/>
        <v>0</v>
      </c>
      <c r="H17" s="3">
        <f>VLOOKUP(A17,Sheet1!$B$2:$G$761,5,0)</f>
        <v>0</v>
      </c>
      <c r="I17" s="3">
        <f t="shared" si="1"/>
        <v>0</v>
      </c>
      <c r="J17" s="3">
        <f>VLOOKUP(A17,Sheet1!$B$2:$G$761,6,0)</f>
        <v>0</v>
      </c>
      <c r="K17" s="3">
        <f t="shared" si="2"/>
        <v>0</v>
      </c>
    </row>
    <row r="18" spans="1:11">
      <c r="A18" t="s">
        <v>1865</v>
      </c>
      <c r="B18" t="s">
        <v>1866</v>
      </c>
      <c r="C18" t="s">
        <v>1155</v>
      </c>
      <c r="D18">
        <v>0</v>
      </c>
      <c r="E18" t="s">
        <v>1429</v>
      </c>
      <c r="F18" s="3">
        <f>VLOOKUP(A18,Sheet1!$B$2:$G$761,4,0)</f>
        <v>0</v>
      </c>
      <c r="G18" s="3">
        <f t="shared" si="0"/>
        <v>0</v>
      </c>
      <c r="H18" s="3">
        <f>VLOOKUP(A18,Sheet1!$B$2:$G$761,5,0)</f>
        <v>0</v>
      </c>
      <c r="I18" s="3">
        <f t="shared" si="1"/>
        <v>0</v>
      </c>
      <c r="J18" s="3">
        <f>VLOOKUP(A18,Sheet1!$B$2:$G$761,6,0)</f>
        <v>0</v>
      </c>
      <c r="K18" s="3">
        <f t="shared" si="2"/>
        <v>0</v>
      </c>
    </row>
    <row r="19" spans="1:11">
      <c r="A19" t="s">
        <v>1047</v>
      </c>
      <c r="B19" t="s">
        <v>1200</v>
      </c>
      <c r="C19" t="s">
        <v>1048</v>
      </c>
      <c r="D19">
        <v>23949</v>
      </c>
      <c r="E19" t="s">
        <v>1156</v>
      </c>
      <c r="F19" s="3">
        <f>VLOOKUP(A19,Sheet1!$B$2:$G$761,4,0)</f>
        <v>0</v>
      </c>
      <c r="G19" s="3">
        <f t="shared" si="0"/>
        <v>0</v>
      </c>
      <c r="H19" s="3">
        <f>VLOOKUP(A19,Sheet1!$B$2:$G$761,5,0)</f>
        <v>0</v>
      </c>
      <c r="I19" s="3">
        <f t="shared" si="1"/>
        <v>0</v>
      </c>
      <c r="J19" s="3">
        <f>VLOOKUP(A19,Sheet1!$B$2:$G$761,6,0)</f>
        <v>0</v>
      </c>
      <c r="K19" s="3">
        <f t="shared" si="2"/>
        <v>0</v>
      </c>
    </row>
    <row r="20" spans="1:11">
      <c r="A20" t="s">
        <v>127</v>
      </c>
      <c r="B20" t="s">
        <v>128</v>
      </c>
      <c r="C20" t="s">
        <v>1155</v>
      </c>
      <c r="D20">
        <v>0</v>
      </c>
      <c r="E20" t="s">
        <v>1429</v>
      </c>
      <c r="F20" s="3">
        <f>VLOOKUP(A20,Sheet1!$B$2:$G$761,4,0)</f>
        <v>0</v>
      </c>
      <c r="G20" s="3">
        <f t="shared" si="0"/>
        <v>0</v>
      </c>
      <c r="H20" s="3">
        <f>VLOOKUP(A20,Sheet1!$B$2:$G$761,5,0)</f>
        <v>0</v>
      </c>
      <c r="I20" s="3">
        <f t="shared" si="1"/>
        <v>0</v>
      </c>
      <c r="J20" s="3">
        <f>VLOOKUP(A20,Sheet1!$B$2:$G$761,6,0)</f>
        <v>0</v>
      </c>
      <c r="K20" s="3">
        <f t="shared" si="2"/>
        <v>0</v>
      </c>
    </row>
    <row r="21" spans="1:11">
      <c r="A21" t="s">
        <v>1196</v>
      </c>
      <c r="B21" t="s">
        <v>1197</v>
      </c>
      <c r="C21" t="s">
        <v>1198</v>
      </c>
      <c r="D21">
        <v>68637</v>
      </c>
      <c r="E21" t="s">
        <v>1156</v>
      </c>
      <c r="F21" s="3">
        <f>VLOOKUP(A21,Sheet1!$B$2:$G$761,4,0)</f>
        <v>0</v>
      </c>
      <c r="G21" s="3">
        <f t="shared" si="0"/>
        <v>0</v>
      </c>
      <c r="H21" s="3">
        <f>VLOOKUP(A21,Sheet1!$B$2:$G$761,5,0)</f>
        <v>0</v>
      </c>
      <c r="I21" s="3">
        <f t="shared" si="1"/>
        <v>0</v>
      </c>
      <c r="J21" s="3">
        <f>VLOOKUP(A21,Sheet1!$B$2:$G$761,6,0)</f>
        <v>0</v>
      </c>
      <c r="K21" s="3">
        <f t="shared" si="2"/>
        <v>0</v>
      </c>
    </row>
    <row r="22" spans="1:11">
      <c r="A22" t="s">
        <v>19</v>
      </c>
      <c r="B22" t="s">
        <v>20</v>
      </c>
      <c r="C22" t="s">
        <v>1155</v>
      </c>
      <c r="D22">
        <v>0</v>
      </c>
      <c r="E22" t="s">
        <v>1429</v>
      </c>
      <c r="F22" s="3">
        <f>VLOOKUP(A22,Sheet1!$B$2:$G$761,4,0)</f>
        <v>0</v>
      </c>
      <c r="G22" s="3">
        <f t="shared" si="0"/>
        <v>0</v>
      </c>
      <c r="H22" s="3">
        <f>VLOOKUP(A22,Sheet1!$B$2:$G$761,5,0)</f>
        <v>0</v>
      </c>
      <c r="I22" s="3">
        <f t="shared" si="1"/>
        <v>0</v>
      </c>
      <c r="J22" s="3">
        <f>VLOOKUP(A22,Sheet1!$B$2:$G$761,6,0)</f>
        <v>0</v>
      </c>
      <c r="K22" s="3">
        <f t="shared" si="2"/>
        <v>0</v>
      </c>
    </row>
    <row r="23" spans="1:11">
      <c r="A23" t="s">
        <v>301</v>
      </c>
      <c r="B23" t="s">
        <v>302</v>
      </c>
      <c r="C23" t="s">
        <v>1155</v>
      </c>
      <c r="D23">
        <v>0</v>
      </c>
      <c r="E23" t="s">
        <v>1429</v>
      </c>
      <c r="F23" s="3">
        <f>VLOOKUP(A23,Sheet1!$B$2:$G$761,4,0)</f>
        <v>0</v>
      </c>
      <c r="G23" s="3">
        <f t="shared" si="0"/>
        <v>0</v>
      </c>
      <c r="H23" s="3">
        <f>VLOOKUP(A23,Sheet1!$B$2:$G$761,5,0)</f>
        <v>0</v>
      </c>
      <c r="I23" s="3">
        <f t="shared" si="1"/>
        <v>0</v>
      </c>
      <c r="J23" s="3">
        <f>VLOOKUP(A23,Sheet1!$B$2:$G$761,6,0)</f>
        <v>0</v>
      </c>
      <c r="K23" s="3">
        <f t="shared" si="2"/>
        <v>0</v>
      </c>
    </row>
    <row r="24" spans="1:11">
      <c r="A24" t="s">
        <v>1847</v>
      </c>
      <c r="B24" t="s">
        <v>1848</v>
      </c>
      <c r="C24" t="s">
        <v>1155</v>
      </c>
      <c r="D24">
        <v>0</v>
      </c>
      <c r="E24" t="s">
        <v>1429</v>
      </c>
      <c r="F24" s="3">
        <f>VLOOKUP(A24,Sheet1!$B$2:$G$761,4,0)</f>
        <v>0</v>
      </c>
      <c r="G24" s="3">
        <f t="shared" si="0"/>
        <v>0</v>
      </c>
      <c r="H24" s="3">
        <f>VLOOKUP(A24,Sheet1!$B$2:$G$761,5,0)</f>
        <v>0</v>
      </c>
      <c r="I24" s="3">
        <f t="shared" si="1"/>
        <v>0</v>
      </c>
      <c r="J24" s="3">
        <f>VLOOKUP(A24,Sheet1!$B$2:$G$761,6,0)</f>
        <v>0</v>
      </c>
      <c r="K24" s="3">
        <f t="shared" si="2"/>
        <v>0</v>
      </c>
    </row>
    <row r="25" spans="1:11">
      <c r="A25" t="s">
        <v>1880</v>
      </c>
      <c r="B25" t="s">
        <v>1881</v>
      </c>
      <c r="C25" t="s">
        <v>1155</v>
      </c>
      <c r="D25">
        <v>0</v>
      </c>
      <c r="E25" t="s">
        <v>1429</v>
      </c>
      <c r="F25" s="3">
        <f>VLOOKUP(A25,Sheet1!$B$2:$G$761,4,0)</f>
        <v>0</v>
      </c>
      <c r="G25" s="3">
        <f t="shared" si="0"/>
        <v>0</v>
      </c>
      <c r="H25" s="3">
        <f>VLOOKUP(A25,Sheet1!$B$2:$G$761,5,0)</f>
        <v>0</v>
      </c>
      <c r="I25" s="3">
        <f t="shared" si="1"/>
        <v>0</v>
      </c>
      <c r="J25" s="3">
        <f>VLOOKUP(A25,Sheet1!$B$2:$G$761,6,0)</f>
        <v>0</v>
      </c>
      <c r="K25" s="3">
        <f t="shared" si="2"/>
        <v>0</v>
      </c>
    </row>
    <row r="26" spans="1:11">
      <c r="A26" t="s">
        <v>1901</v>
      </c>
      <c r="B26" t="s">
        <v>1902</v>
      </c>
      <c r="C26" t="s">
        <v>1155</v>
      </c>
      <c r="D26">
        <v>0</v>
      </c>
      <c r="E26" t="s">
        <v>1429</v>
      </c>
      <c r="F26" s="3">
        <f>VLOOKUP(A26,Sheet1!$B$2:$G$761,4,0)</f>
        <v>0</v>
      </c>
      <c r="G26" s="3">
        <f t="shared" si="0"/>
        <v>0</v>
      </c>
      <c r="H26" s="3">
        <f>VLOOKUP(A26,Sheet1!$B$2:$G$761,5,0)</f>
        <v>0</v>
      </c>
      <c r="I26" s="3">
        <f t="shared" si="1"/>
        <v>0</v>
      </c>
      <c r="J26" s="3">
        <f>VLOOKUP(A26,Sheet1!$B$2:$G$761,6,0)</f>
        <v>0</v>
      </c>
      <c r="K26" s="3">
        <f t="shared" si="2"/>
        <v>0</v>
      </c>
    </row>
    <row r="27" spans="1:11">
      <c r="A27" t="s">
        <v>1251</v>
      </c>
      <c r="B27" t="s">
        <v>1252</v>
      </c>
      <c r="C27" t="s">
        <v>1155</v>
      </c>
      <c r="D27">
        <v>0</v>
      </c>
      <c r="E27" t="s">
        <v>1429</v>
      </c>
      <c r="F27" s="3">
        <f>VLOOKUP(A27,Sheet1!$B$2:$G$761,4,0)</f>
        <v>0</v>
      </c>
      <c r="G27" s="3">
        <f t="shared" si="0"/>
        <v>0</v>
      </c>
      <c r="H27" s="3">
        <f>VLOOKUP(A27,Sheet1!$B$2:$G$761,5,0)</f>
        <v>0</v>
      </c>
      <c r="I27" s="3">
        <f t="shared" si="1"/>
        <v>0</v>
      </c>
      <c r="J27" s="3">
        <f>VLOOKUP(A27,Sheet1!$B$2:$G$761,6,0)</f>
        <v>0</v>
      </c>
      <c r="K27" s="3">
        <f t="shared" si="2"/>
        <v>0</v>
      </c>
    </row>
    <row r="28" spans="1:11">
      <c r="A28" t="s">
        <v>560</v>
      </c>
      <c r="B28" t="s">
        <v>561</v>
      </c>
      <c r="C28" t="s">
        <v>1155</v>
      </c>
      <c r="D28">
        <v>0</v>
      </c>
      <c r="E28" t="s">
        <v>1429</v>
      </c>
      <c r="F28" s="3">
        <f>VLOOKUP(A28,Sheet1!$B$2:$G$761,4,0)</f>
        <v>0</v>
      </c>
      <c r="G28" s="3">
        <f t="shared" si="0"/>
        <v>0</v>
      </c>
      <c r="H28" s="3">
        <f>VLOOKUP(A28,Sheet1!$B$2:$G$761,5,0)</f>
        <v>0</v>
      </c>
      <c r="I28" s="3">
        <f t="shared" si="1"/>
        <v>0</v>
      </c>
      <c r="J28" s="3">
        <f>VLOOKUP(A28,Sheet1!$B$2:$G$761,6,0)</f>
        <v>0</v>
      </c>
      <c r="K28" s="3">
        <f t="shared" si="2"/>
        <v>0</v>
      </c>
    </row>
    <row r="29" spans="1:11">
      <c r="A29" t="s">
        <v>739</v>
      </c>
      <c r="B29" t="s">
        <v>740</v>
      </c>
      <c r="C29" t="s">
        <v>741</v>
      </c>
      <c r="D29">
        <v>0</v>
      </c>
      <c r="E29" t="s">
        <v>1429</v>
      </c>
      <c r="F29" s="3">
        <f>VLOOKUP(A29,Sheet1!$B$2:$G$761,4,0)</f>
        <v>0</v>
      </c>
      <c r="G29" s="3">
        <f t="shared" si="0"/>
        <v>0</v>
      </c>
      <c r="H29" s="3">
        <f>VLOOKUP(A29,Sheet1!$B$2:$G$761,5,0)</f>
        <v>0</v>
      </c>
      <c r="I29" s="3">
        <f t="shared" si="1"/>
        <v>0</v>
      </c>
      <c r="J29" s="3">
        <f>VLOOKUP(A29,Sheet1!$B$2:$G$761,6,0)</f>
        <v>0</v>
      </c>
      <c r="K29" s="3">
        <f t="shared" si="2"/>
        <v>0</v>
      </c>
    </row>
    <row r="30" spans="1:11">
      <c r="A30" t="s">
        <v>895</v>
      </c>
      <c r="B30" t="s">
        <v>740</v>
      </c>
      <c r="C30" t="s">
        <v>896</v>
      </c>
      <c r="D30">
        <v>0</v>
      </c>
      <c r="E30" t="s">
        <v>1429</v>
      </c>
      <c r="F30" s="3">
        <f>VLOOKUP(A30,Sheet1!$B$2:$G$761,4,0)</f>
        <v>0</v>
      </c>
      <c r="G30" s="3">
        <f t="shared" si="0"/>
        <v>0</v>
      </c>
      <c r="H30" s="3">
        <f>VLOOKUP(A30,Sheet1!$B$2:$G$761,5,0)</f>
        <v>0</v>
      </c>
      <c r="I30" s="3">
        <f t="shared" si="1"/>
        <v>0</v>
      </c>
      <c r="J30" s="3">
        <f>VLOOKUP(A30,Sheet1!$B$2:$G$761,6,0)</f>
        <v>0</v>
      </c>
      <c r="K30" s="3">
        <f t="shared" si="2"/>
        <v>0</v>
      </c>
    </row>
    <row r="31" spans="1:11">
      <c r="A31" t="s">
        <v>938</v>
      </c>
      <c r="B31" t="s">
        <v>740</v>
      </c>
      <c r="C31" t="s">
        <v>939</v>
      </c>
      <c r="D31">
        <v>0</v>
      </c>
      <c r="E31" t="s">
        <v>1429</v>
      </c>
      <c r="F31" s="3">
        <f>VLOOKUP(A31,Sheet1!$B$2:$G$761,4,0)</f>
        <v>0</v>
      </c>
      <c r="G31" s="3">
        <f t="shared" si="0"/>
        <v>0</v>
      </c>
      <c r="H31" s="3">
        <f>VLOOKUP(A31,Sheet1!$B$2:$G$761,5,0)</f>
        <v>0</v>
      </c>
      <c r="I31" s="3">
        <f t="shared" si="1"/>
        <v>0</v>
      </c>
      <c r="J31" s="3">
        <f>VLOOKUP(A31,Sheet1!$B$2:$G$761,6,0)</f>
        <v>0</v>
      </c>
      <c r="K31" s="3">
        <f t="shared" si="2"/>
        <v>0</v>
      </c>
    </row>
    <row r="32" spans="1:11">
      <c r="A32" t="s">
        <v>1049</v>
      </c>
      <c r="B32" t="s">
        <v>1050</v>
      </c>
      <c r="C32" t="s">
        <v>1198</v>
      </c>
      <c r="D32">
        <v>23949</v>
      </c>
      <c r="E32" t="s">
        <v>1156</v>
      </c>
      <c r="F32" s="3">
        <f>VLOOKUP(A32,Sheet1!$B$2:$G$761,4,0)</f>
        <v>0</v>
      </c>
      <c r="G32" s="3">
        <f t="shared" si="0"/>
        <v>0</v>
      </c>
      <c r="H32" s="3">
        <f>VLOOKUP(A32,Sheet1!$B$2:$G$761,5,0)</f>
        <v>0</v>
      </c>
      <c r="I32" s="3">
        <f t="shared" si="1"/>
        <v>0</v>
      </c>
      <c r="J32" s="3">
        <f>VLOOKUP(A32,Sheet1!$B$2:$G$761,6,0)</f>
        <v>0</v>
      </c>
      <c r="K32" s="3">
        <f t="shared" si="2"/>
        <v>0</v>
      </c>
    </row>
    <row r="33" spans="1:11">
      <c r="A33" t="s">
        <v>572</v>
      </c>
      <c r="B33" t="s">
        <v>573</v>
      </c>
      <c r="C33" t="s">
        <v>1155</v>
      </c>
      <c r="D33">
        <v>0</v>
      </c>
      <c r="E33" t="s">
        <v>1429</v>
      </c>
      <c r="F33" s="3">
        <f>VLOOKUP(A33,Sheet1!$B$2:$G$761,4,0)</f>
        <v>0</v>
      </c>
      <c r="G33" s="3">
        <f t="shared" si="0"/>
        <v>0</v>
      </c>
      <c r="H33" s="3">
        <f>VLOOKUP(A33,Sheet1!$B$2:$G$761,5,0)</f>
        <v>0</v>
      </c>
      <c r="I33" s="3">
        <f t="shared" si="1"/>
        <v>0</v>
      </c>
      <c r="J33" s="3">
        <f>VLOOKUP(A33,Sheet1!$B$2:$G$761,6,0)</f>
        <v>0</v>
      </c>
      <c r="K33" s="3">
        <f t="shared" si="2"/>
        <v>0</v>
      </c>
    </row>
    <row r="34" spans="1:11">
      <c r="A34" t="s">
        <v>1324</v>
      </c>
      <c r="B34" t="s">
        <v>1325</v>
      </c>
      <c r="C34" t="s">
        <v>1155</v>
      </c>
      <c r="D34">
        <v>0</v>
      </c>
      <c r="E34" t="s">
        <v>1429</v>
      </c>
      <c r="F34" s="3">
        <f>VLOOKUP(A34,Sheet1!$B$2:$G$761,4,0)</f>
        <v>0</v>
      </c>
      <c r="G34" s="3">
        <f t="shared" si="0"/>
        <v>0</v>
      </c>
      <c r="H34" s="3">
        <f>VLOOKUP(A34,Sheet1!$B$2:$G$761,5,0)</f>
        <v>0</v>
      </c>
      <c r="I34" s="3">
        <f t="shared" si="1"/>
        <v>0</v>
      </c>
      <c r="J34" s="3">
        <f>VLOOKUP(A34,Sheet1!$B$2:$G$761,6,0)</f>
        <v>0</v>
      </c>
      <c r="K34" s="3">
        <f t="shared" si="2"/>
        <v>0</v>
      </c>
    </row>
    <row r="35" spans="1:11">
      <c r="A35" t="s">
        <v>574</v>
      </c>
      <c r="B35" t="s">
        <v>575</v>
      </c>
      <c r="C35" t="s">
        <v>1155</v>
      </c>
      <c r="D35">
        <v>0</v>
      </c>
      <c r="E35" t="s">
        <v>1429</v>
      </c>
      <c r="F35" s="3">
        <f>VLOOKUP(A35,Sheet1!$B$2:$G$761,4,0)</f>
        <v>0</v>
      </c>
      <c r="G35" s="3">
        <f t="shared" si="0"/>
        <v>0</v>
      </c>
      <c r="H35" s="3">
        <f>VLOOKUP(A35,Sheet1!$B$2:$G$761,5,0)</f>
        <v>0</v>
      </c>
      <c r="I35" s="3">
        <f t="shared" si="1"/>
        <v>0</v>
      </c>
      <c r="J35" s="3">
        <f>VLOOKUP(A35,Sheet1!$B$2:$G$761,6,0)</f>
        <v>0</v>
      </c>
      <c r="K35" s="3">
        <f t="shared" si="2"/>
        <v>0</v>
      </c>
    </row>
    <row r="36" spans="1:11">
      <c r="A36" t="s">
        <v>1316</v>
      </c>
      <c r="B36" t="s">
        <v>1317</v>
      </c>
      <c r="C36" t="s">
        <v>1155</v>
      </c>
      <c r="D36">
        <v>0</v>
      </c>
      <c r="E36" t="s">
        <v>1429</v>
      </c>
      <c r="F36" s="3">
        <f>VLOOKUP(A36,Sheet1!$B$2:$G$761,4,0)</f>
        <v>0</v>
      </c>
      <c r="G36" s="3">
        <f t="shared" si="0"/>
        <v>0</v>
      </c>
      <c r="H36" s="3">
        <f>VLOOKUP(A36,Sheet1!$B$2:$G$761,5,0)</f>
        <v>0</v>
      </c>
      <c r="I36" s="3">
        <f t="shared" si="1"/>
        <v>0</v>
      </c>
      <c r="J36" s="3">
        <f>VLOOKUP(A36,Sheet1!$B$2:$G$761,6,0)</f>
        <v>0</v>
      </c>
      <c r="K36" s="3">
        <f t="shared" si="2"/>
        <v>0</v>
      </c>
    </row>
    <row r="37" spans="1:11">
      <c r="A37" t="s">
        <v>129</v>
      </c>
      <c r="B37" t="s">
        <v>130</v>
      </c>
      <c r="C37" t="s">
        <v>1155</v>
      </c>
      <c r="D37">
        <v>0</v>
      </c>
      <c r="E37" t="s">
        <v>1429</v>
      </c>
      <c r="F37" s="3">
        <f>VLOOKUP(A37,Sheet1!$B$2:$G$761,4,0)</f>
        <v>0</v>
      </c>
      <c r="G37" s="3">
        <f t="shared" si="0"/>
        <v>0</v>
      </c>
      <c r="H37" s="3">
        <f>VLOOKUP(A37,Sheet1!$B$2:$G$761,5,0)</f>
        <v>0</v>
      </c>
      <c r="I37" s="3">
        <f t="shared" si="1"/>
        <v>0</v>
      </c>
      <c r="J37" s="3">
        <f>VLOOKUP(A37,Sheet1!$B$2:$G$761,6,0)</f>
        <v>0</v>
      </c>
      <c r="K37" s="3">
        <f t="shared" si="2"/>
        <v>0</v>
      </c>
    </row>
    <row r="38" spans="1:11">
      <c r="A38" t="s">
        <v>131</v>
      </c>
      <c r="B38" t="s">
        <v>132</v>
      </c>
      <c r="C38" t="s">
        <v>1155</v>
      </c>
      <c r="D38">
        <v>0</v>
      </c>
      <c r="E38" t="s">
        <v>1429</v>
      </c>
      <c r="F38" s="3">
        <f>VLOOKUP(A38,Sheet1!$B$2:$G$761,4,0)</f>
        <v>0</v>
      </c>
      <c r="G38" s="3">
        <f t="shared" si="0"/>
        <v>0</v>
      </c>
      <c r="H38" s="3">
        <f>VLOOKUP(A38,Sheet1!$B$2:$G$761,5,0)</f>
        <v>0</v>
      </c>
      <c r="I38" s="3">
        <f t="shared" si="1"/>
        <v>0</v>
      </c>
      <c r="J38" s="3">
        <f>VLOOKUP(A38,Sheet1!$B$2:$G$761,6,0)</f>
        <v>0</v>
      </c>
      <c r="K38" s="3">
        <f t="shared" si="2"/>
        <v>0</v>
      </c>
    </row>
    <row r="39" spans="1:11">
      <c r="A39" t="s">
        <v>166</v>
      </c>
      <c r="B39" t="s">
        <v>167</v>
      </c>
      <c r="C39" t="s">
        <v>1155</v>
      </c>
      <c r="D39">
        <v>0</v>
      </c>
      <c r="E39" t="s">
        <v>1429</v>
      </c>
      <c r="F39" s="3">
        <f>VLOOKUP(A39,Sheet1!$B$2:$G$761,4,0)</f>
        <v>0</v>
      </c>
      <c r="G39" s="3">
        <f t="shared" si="0"/>
        <v>0</v>
      </c>
      <c r="H39" s="3">
        <f>VLOOKUP(A39,Sheet1!$B$2:$G$761,5,0)</f>
        <v>0</v>
      </c>
      <c r="I39" s="3">
        <f t="shared" si="1"/>
        <v>0</v>
      </c>
      <c r="J39" s="3">
        <f>VLOOKUP(A39,Sheet1!$B$2:$G$761,6,0)</f>
        <v>0</v>
      </c>
      <c r="K39" s="3">
        <f t="shared" si="2"/>
        <v>0</v>
      </c>
    </row>
    <row r="40" spans="1:11">
      <c r="A40" t="s">
        <v>215</v>
      </c>
      <c r="B40" t="s">
        <v>216</v>
      </c>
      <c r="C40" t="s">
        <v>1155</v>
      </c>
      <c r="D40">
        <v>0</v>
      </c>
      <c r="E40" t="s">
        <v>1429</v>
      </c>
      <c r="F40" s="3">
        <f>VLOOKUP(A40,Sheet1!$B$2:$G$761,4,0)</f>
        <v>0</v>
      </c>
      <c r="G40" s="3">
        <f t="shared" si="0"/>
        <v>0</v>
      </c>
      <c r="H40" s="3">
        <f>VLOOKUP(A40,Sheet1!$B$2:$G$761,5,0)</f>
        <v>0</v>
      </c>
      <c r="I40" s="3">
        <f t="shared" si="1"/>
        <v>0</v>
      </c>
      <c r="J40" s="3">
        <f>VLOOKUP(A40,Sheet1!$B$2:$G$761,6,0)</f>
        <v>0</v>
      </c>
      <c r="K40" s="3">
        <f t="shared" si="2"/>
        <v>0</v>
      </c>
    </row>
    <row r="41" spans="1:11">
      <c r="A41" t="s">
        <v>292</v>
      </c>
      <c r="B41" t="s">
        <v>293</v>
      </c>
      <c r="C41" t="s">
        <v>1155</v>
      </c>
      <c r="D41">
        <v>0</v>
      </c>
      <c r="E41" t="s">
        <v>1429</v>
      </c>
      <c r="F41" s="3">
        <f>VLOOKUP(A41,Sheet1!$B$2:$G$761,4,0)</f>
        <v>0</v>
      </c>
      <c r="G41" s="3">
        <f t="shared" si="0"/>
        <v>0</v>
      </c>
      <c r="H41" s="3">
        <f>VLOOKUP(A41,Sheet1!$B$2:$G$761,5,0)</f>
        <v>0</v>
      </c>
      <c r="I41" s="3">
        <f t="shared" si="1"/>
        <v>0</v>
      </c>
      <c r="J41" s="3">
        <f>VLOOKUP(A41,Sheet1!$B$2:$G$761,6,0)</f>
        <v>0</v>
      </c>
      <c r="K41" s="3">
        <f t="shared" si="2"/>
        <v>0</v>
      </c>
    </row>
    <row r="42" spans="1:11">
      <c r="A42" t="s">
        <v>217</v>
      </c>
      <c r="B42" t="s">
        <v>218</v>
      </c>
      <c r="C42" t="s">
        <v>1155</v>
      </c>
      <c r="D42">
        <v>0</v>
      </c>
      <c r="E42" t="s">
        <v>1429</v>
      </c>
      <c r="F42" s="3">
        <f>VLOOKUP(A42,Sheet1!$B$2:$G$761,4,0)</f>
        <v>0</v>
      </c>
      <c r="G42" s="3">
        <f t="shared" si="0"/>
        <v>0</v>
      </c>
      <c r="H42" s="3">
        <f>VLOOKUP(A42,Sheet1!$B$2:$G$761,5,0)</f>
        <v>0</v>
      </c>
      <c r="I42" s="3">
        <f t="shared" si="1"/>
        <v>0</v>
      </c>
      <c r="J42" s="3">
        <f>VLOOKUP(A42,Sheet1!$B$2:$G$761,6,0)</f>
        <v>0</v>
      </c>
      <c r="K42" s="3">
        <f t="shared" si="2"/>
        <v>0</v>
      </c>
    </row>
    <row r="43" spans="1:11">
      <c r="A43" t="s">
        <v>229</v>
      </c>
      <c r="B43" t="s">
        <v>230</v>
      </c>
      <c r="C43" t="s">
        <v>1155</v>
      </c>
      <c r="D43">
        <v>0</v>
      </c>
      <c r="E43" t="s">
        <v>1429</v>
      </c>
      <c r="F43" s="3">
        <f>VLOOKUP(A43,Sheet1!$B$2:$G$761,4,0)</f>
        <v>0</v>
      </c>
      <c r="G43" s="3">
        <f t="shared" si="0"/>
        <v>0</v>
      </c>
      <c r="H43" s="3">
        <f>VLOOKUP(A43,Sheet1!$B$2:$G$761,5,0)</f>
        <v>0</v>
      </c>
      <c r="I43" s="3">
        <f t="shared" si="1"/>
        <v>0</v>
      </c>
      <c r="J43" s="3">
        <f>VLOOKUP(A43,Sheet1!$B$2:$G$761,6,0)</f>
        <v>0</v>
      </c>
      <c r="K43" s="3">
        <f t="shared" si="2"/>
        <v>0</v>
      </c>
    </row>
    <row r="44" spans="1:11">
      <c r="A44" t="s">
        <v>283</v>
      </c>
      <c r="B44" t="s">
        <v>284</v>
      </c>
      <c r="C44" t="s">
        <v>1155</v>
      </c>
      <c r="D44">
        <v>0</v>
      </c>
      <c r="E44" t="s">
        <v>1429</v>
      </c>
      <c r="F44" s="3">
        <f>VLOOKUP(A44,Sheet1!$B$2:$G$761,4,0)</f>
        <v>0</v>
      </c>
      <c r="G44" s="3">
        <f t="shared" si="0"/>
        <v>0</v>
      </c>
      <c r="H44" s="3">
        <f>VLOOKUP(A44,Sheet1!$B$2:$G$761,5,0)</f>
        <v>0</v>
      </c>
      <c r="I44" s="3">
        <f t="shared" si="1"/>
        <v>0</v>
      </c>
      <c r="J44" s="3">
        <f>VLOOKUP(A44,Sheet1!$B$2:$G$761,6,0)</f>
        <v>0</v>
      </c>
      <c r="K44" s="3">
        <f t="shared" si="2"/>
        <v>0</v>
      </c>
    </row>
    <row r="45" spans="1:11">
      <c r="A45" t="s">
        <v>1903</v>
      </c>
      <c r="B45" t="s">
        <v>1904</v>
      </c>
      <c r="C45" t="s">
        <v>1155</v>
      </c>
      <c r="D45">
        <v>0</v>
      </c>
      <c r="E45" t="s">
        <v>1429</v>
      </c>
      <c r="F45" s="3">
        <f>VLOOKUP(A45,Sheet1!$B$2:$G$761,4,0)</f>
        <v>0</v>
      </c>
      <c r="G45" s="3">
        <f t="shared" si="0"/>
        <v>0</v>
      </c>
      <c r="H45" s="3">
        <f>VLOOKUP(A45,Sheet1!$B$2:$G$761,5,0)</f>
        <v>0</v>
      </c>
      <c r="I45" s="3">
        <f t="shared" si="1"/>
        <v>0</v>
      </c>
      <c r="J45" s="3">
        <f>VLOOKUP(A45,Sheet1!$B$2:$G$761,6,0)</f>
        <v>0</v>
      </c>
      <c r="K45" s="3">
        <f t="shared" si="2"/>
        <v>0</v>
      </c>
    </row>
    <row r="46" spans="1:11">
      <c r="A46" t="s">
        <v>1905</v>
      </c>
      <c r="B46" t="s">
        <v>1906</v>
      </c>
      <c r="C46" t="s">
        <v>1907</v>
      </c>
      <c r="D46">
        <v>0</v>
      </c>
      <c r="E46" t="s">
        <v>1429</v>
      </c>
      <c r="F46" s="3">
        <f>VLOOKUP(A46,Sheet1!$B$2:$G$761,4,0)</f>
        <v>0</v>
      </c>
      <c r="G46" s="3">
        <f t="shared" si="0"/>
        <v>0</v>
      </c>
      <c r="H46" s="3">
        <f>VLOOKUP(A46,Sheet1!$B$2:$G$761,5,0)</f>
        <v>0</v>
      </c>
      <c r="I46" s="3">
        <f t="shared" si="1"/>
        <v>0</v>
      </c>
      <c r="J46" s="3">
        <f>VLOOKUP(A46,Sheet1!$B$2:$G$761,6,0)</f>
        <v>0</v>
      </c>
      <c r="K46" s="3">
        <f t="shared" si="2"/>
        <v>0</v>
      </c>
    </row>
    <row r="47" spans="1:11">
      <c r="A47" t="s">
        <v>1918</v>
      </c>
      <c r="B47" t="s">
        <v>1919</v>
      </c>
      <c r="C47" t="s">
        <v>1907</v>
      </c>
      <c r="D47">
        <v>0</v>
      </c>
      <c r="E47" t="s">
        <v>1429</v>
      </c>
      <c r="F47" s="3">
        <f>VLOOKUP(A47,Sheet1!$B$2:$G$761,4,0)</f>
        <v>0</v>
      </c>
      <c r="G47" s="3">
        <f t="shared" si="0"/>
        <v>0</v>
      </c>
      <c r="H47" s="3">
        <f>VLOOKUP(A47,Sheet1!$B$2:$G$761,5,0)</f>
        <v>0</v>
      </c>
      <c r="I47" s="3">
        <f t="shared" si="1"/>
        <v>0</v>
      </c>
      <c r="J47" s="3">
        <f>VLOOKUP(A47,Sheet1!$B$2:$G$761,6,0)</f>
        <v>0</v>
      </c>
      <c r="K47" s="3">
        <f t="shared" si="2"/>
        <v>0</v>
      </c>
    </row>
    <row r="48" spans="1:11">
      <c r="A48" t="s">
        <v>1926</v>
      </c>
      <c r="B48" t="s">
        <v>1927</v>
      </c>
      <c r="C48" t="s">
        <v>1907</v>
      </c>
      <c r="D48">
        <v>0</v>
      </c>
      <c r="E48" t="s">
        <v>1429</v>
      </c>
      <c r="F48" s="3">
        <f>VLOOKUP(A48,Sheet1!$B$2:$G$761,4,0)</f>
        <v>0</v>
      </c>
      <c r="G48" s="3">
        <f t="shared" si="0"/>
        <v>0</v>
      </c>
      <c r="H48" s="3">
        <f>VLOOKUP(A48,Sheet1!$B$2:$G$761,5,0)</f>
        <v>0</v>
      </c>
      <c r="I48" s="3">
        <f t="shared" si="1"/>
        <v>0</v>
      </c>
      <c r="J48" s="3">
        <f>VLOOKUP(A48,Sheet1!$B$2:$G$761,6,0)</f>
        <v>0</v>
      </c>
      <c r="K48" s="3">
        <f t="shared" si="2"/>
        <v>0</v>
      </c>
    </row>
    <row r="49" spans="1:11">
      <c r="A49" t="s">
        <v>1930</v>
      </c>
      <c r="B49" t="s">
        <v>1931</v>
      </c>
      <c r="C49" t="s">
        <v>1907</v>
      </c>
      <c r="D49">
        <v>0</v>
      </c>
      <c r="E49" t="s">
        <v>1429</v>
      </c>
      <c r="F49" s="3">
        <f>VLOOKUP(A49,Sheet1!$B$2:$G$761,4,0)</f>
        <v>0</v>
      </c>
      <c r="G49" s="3">
        <f t="shared" si="0"/>
        <v>0</v>
      </c>
      <c r="H49" s="3">
        <f>VLOOKUP(A49,Sheet1!$B$2:$G$761,5,0)</f>
        <v>0</v>
      </c>
      <c r="I49" s="3">
        <f t="shared" si="1"/>
        <v>0</v>
      </c>
      <c r="J49" s="3">
        <f>VLOOKUP(A49,Sheet1!$B$2:$G$761,6,0)</f>
        <v>0</v>
      </c>
      <c r="K49" s="3">
        <f t="shared" si="2"/>
        <v>0</v>
      </c>
    </row>
    <row r="50" spans="1:11">
      <c r="A50" t="s">
        <v>490</v>
      </c>
      <c r="B50" t="s">
        <v>491</v>
      </c>
      <c r="C50" t="s">
        <v>492</v>
      </c>
      <c r="D50">
        <v>0</v>
      </c>
      <c r="E50" t="s">
        <v>1429</v>
      </c>
      <c r="F50" s="3">
        <f>VLOOKUP(A50,Sheet1!$B$2:$G$761,4,0)</f>
        <v>0</v>
      </c>
      <c r="G50" s="3">
        <f t="shared" si="0"/>
        <v>0</v>
      </c>
      <c r="H50" s="3">
        <f>VLOOKUP(A50,Sheet1!$B$2:$G$761,5,0)</f>
        <v>0</v>
      </c>
      <c r="I50" s="3">
        <f t="shared" si="1"/>
        <v>0</v>
      </c>
      <c r="J50" s="3">
        <f>VLOOKUP(A50,Sheet1!$B$2:$G$761,6,0)</f>
        <v>0</v>
      </c>
      <c r="K50" s="3">
        <f t="shared" si="2"/>
        <v>0</v>
      </c>
    </row>
    <row r="51" spans="1:11">
      <c r="A51" t="s">
        <v>495</v>
      </c>
      <c r="B51" t="s">
        <v>496</v>
      </c>
      <c r="C51" t="s">
        <v>497</v>
      </c>
      <c r="D51">
        <v>0</v>
      </c>
      <c r="E51" t="s">
        <v>1429</v>
      </c>
      <c r="F51" s="3">
        <f>VLOOKUP(A51,Sheet1!$B$2:$G$761,4,0)</f>
        <v>0</v>
      </c>
      <c r="G51" s="3">
        <f t="shared" si="0"/>
        <v>0</v>
      </c>
      <c r="H51" s="3">
        <f>VLOOKUP(A51,Sheet1!$B$2:$G$761,5,0)</f>
        <v>0</v>
      </c>
      <c r="I51" s="3">
        <f t="shared" si="1"/>
        <v>0</v>
      </c>
      <c r="J51" s="3">
        <f>VLOOKUP(A51,Sheet1!$B$2:$G$761,6,0)</f>
        <v>0</v>
      </c>
      <c r="K51" s="3">
        <f t="shared" si="2"/>
        <v>0</v>
      </c>
    </row>
    <row r="52" spans="1:11">
      <c r="A52" t="s">
        <v>499</v>
      </c>
      <c r="B52" t="s">
        <v>500</v>
      </c>
      <c r="C52" t="s">
        <v>1155</v>
      </c>
      <c r="D52">
        <v>0</v>
      </c>
      <c r="E52" t="s">
        <v>1429</v>
      </c>
      <c r="F52" s="3">
        <f>VLOOKUP(A52,Sheet1!$B$2:$G$761,4,0)</f>
        <v>0</v>
      </c>
      <c r="G52" s="3">
        <f t="shared" si="0"/>
        <v>0</v>
      </c>
      <c r="H52" s="3">
        <f>VLOOKUP(A52,Sheet1!$B$2:$G$761,5,0)</f>
        <v>0</v>
      </c>
      <c r="I52" s="3">
        <f t="shared" si="1"/>
        <v>0</v>
      </c>
      <c r="J52" s="3">
        <f>VLOOKUP(A52,Sheet1!$B$2:$G$761,6,0)</f>
        <v>0</v>
      </c>
      <c r="K52" s="3">
        <f t="shared" si="2"/>
        <v>0</v>
      </c>
    </row>
    <row r="53" spans="1:11">
      <c r="A53" t="s">
        <v>514</v>
      </c>
      <c r="B53" t="s">
        <v>515</v>
      </c>
      <c r="C53" t="s">
        <v>1155</v>
      </c>
      <c r="D53">
        <v>0</v>
      </c>
      <c r="E53" t="s">
        <v>1429</v>
      </c>
      <c r="F53" s="3">
        <f>VLOOKUP(A53,Sheet1!$B$2:$G$761,4,0)</f>
        <v>0</v>
      </c>
      <c r="G53" s="3">
        <f t="shared" si="0"/>
        <v>0</v>
      </c>
      <c r="H53" s="3">
        <f>VLOOKUP(A53,Sheet1!$B$2:$G$761,5,0)</f>
        <v>0</v>
      </c>
      <c r="I53" s="3">
        <f t="shared" si="1"/>
        <v>0</v>
      </c>
      <c r="J53" s="3">
        <f>VLOOKUP(A53,Sheet1!$B$2:$G$761,6,0)</f>
        <v>0</v>
      </c>
      <c r="K53" s="3">
        <f t="shared" si="2"/>
        <v>0</v>
      </c>
    </row>
    <row r="54" spans="1:11">
      <c r="A54" t="s">
        <v>526</v>
      </c>
      <c r="B54" t="s">
        <v>527</v>
      </c>
      <c r="C54" t="s">
        <v>1155</v>
      </c>
      <c r="D54">
        <v>0</v>
      </c>
      <c r="E54" t="s">
        <v>1429</v>
      </c>
      <c r="F54" s="3">
        <f>VLOOKUP(A54,Sheet1!$B$2:$G$761,4,0)</f>
        <v>0</v>
      </c>
      <c r="G54" s="3">
        <f t="shared" si="0"/>
        <v>0</v>
      </c>
      <c r="H54" s="3">
        <f>VLOOKUP(A54,Sheet1!$B$2:$G$761,5,0)</f>
        <v>0</v>
      </c>
      <c r="I54" s="3">
        <f t="shared" si="1"/>
        <v>0</v>
      </c>
      <c r="J54" s="3">
        <f>VLOOKUP(A54,Sheet1!$B$2:$G$761,6,0)</f>
        <v>0</v>
      </c>
      <c r="K54" s="3">
        <f t="shared" si="2"/>
        <v>0</v>
      </c>
    </row>
    <row r="55" spans="1:11">
      <c r="A55" t="s">
        <v>530</v>
      </c>
      <c r="B55" t="s">
        <v>531</v>
      </c>
      <c r="C55" t="s">
        <v>1155</v>
      </c>
      <c r="D55">
        <v>0</v>
      </c>
      <c r="E55" t="s">
        <v>1429</v>
      </c>
      <c r="F55" s="3">
        <f>VLOOKUP(A55,Sheet1!$B$2:$G$761,4,0)</f>
        <v>0</v>
      </c>
      <c r="G55" s="3">
        <f t="shared" si="0"/>
        <v>0</v>
      </c>
      <c r="H55" s="3">
        <f>VLOOKUP(A55,Sheet1!$B$2:$G$761,5,0)</f>
        <v>0</v>
      </c>
      <c r="I55" s="3">
        <f t="shared" si="1"/>
        <v>0</v>
      </c>
      <c r="J55" s="3">
        <f>VLOOKUP(A55,Sheet1!$B$2:$G$761,6,0)</f>
        <v>0</v>
      </c>
      <c r="K55" s="3">
        <f t="shared" si="2"/>
        <v>0</v>
      </c>
    </row>
    <row r="56" spans="1:11">
      <c r="A56" t="s">
        <v>1632</v>
      </c>
      <c r="B56" t="s">
        <v>1633</v>
      </c>
      <c r="C56" t="s">
        <v>1155</v>
      </c>
      <c r="D56">
        <v>0</v>
      </c>
      <c r="E56" t="s">
        <v>1429</v>
      </c>
      <c r="F56" s="3">
        <f>VLOOKUP(A56,Sheet1!$B$2:$G$761,4,0)</f>
        <v>0</v>
      </c>
      <c r="G56" s="3">
        <f t="shared" si="0"/>
        <v>0</v>
      </c>
      <c r="H56" s="3">
        <f>VLOOKUP(A56,Sheet1!$B$2:$G$761,5,0)</f>
        <v>0</v>
      </c>
      <c r="I56" s="3">
        <f t="shared" si="1"/>
        <v>0</v>
      </c>
      <c r="J56" s="3">
        <f>VLOOKUP(A56,Sheet1!$B$2:$G$761,6,0)</f>
        <v>0</v>
      </c>
      <c r="K56" s="3">
        <f t="shared" si="2"/>
        <v>0</v>
      </c>
    </row>
    <row r="57" spans="1:11">
      <c r="A57" t="s">
        <v>1350</v>
      </c>
      <c r="B57" t="s">
        <v>1351</v>
      </c>
      <c r="C57" t="s">
        <v>1352</v>
      </c>
      <c r="D57">
        <v>5</v>
      </c>
      <c r="E57" t="s">
        <v>124</v>
      </c>
      <c r="F57" s="3">
        <f>VLOOKUP(A57,Sheet1!$B$2:$G$761,4,0)</f>
        <v>0</v>
      </c>
      <c r="G57" s="3">
        <f t="shared" si="0"/>
        <v>0</v>
      </c>
      <c r="H57" s="3">
        <f>VLOOKUP(A57,Sheet1!$B$2:$G$761,5,0)</f>
        <v>0</v>
      </c>
      <c r="I57" s="3">
        <f t="shared" si="1"/>
        <v>0</v>
      </c>
      <c r="J57" s="3">
        <f>VLOOKUP(A57,Sheet1!$B$2:$G$761,6,0)</f>
        <v>42</v>
      </c>
      <c r="K57" s="3">
        <f t="shared" si="2"/>
        <v>210</v>
      </c>
    </row>
    <row r="58" spans="1:11">
      <c r="A58" t="s">
        <v>1356</v>
      </c>
      <c r="B58" t="s">
        <v>1354</v>
      </c>
      <c r="C58" t="s">
        <v>1357</v>
      </c>
      <c r="D58">
        <v>1</v>
      </c>
      <c r="E58" t="s">
        <v>124</v>
      </c>
      <c r="F58" s="3">
        <f>VLOOKUP(A58,Sheet1!$B$2:$G$761,4,0)</f>
        <v>0</v>
      </c>
      <c r="G58" s="3">
        <f t="shared" si="0"/>
        <v>0</v>
      </c>
      <c r="H58" s="3">
        <f>VLOOKUP(A58,Sheet1!$B$2:$G$761,5,0)</f>
        <v>0</v>
      </c>
      <c r="I58" s="3">
        <f t="shared" si="1"/>
        <v>0</v>
      </c>
      <c r="J58" s="3">
        <f>VLOOKUP(A58,Sheet1!$B$2:$G$761,6,0)</f>
        <v>2422</v>
      </c>
      <c r="K58" s="3">
        <f t="shared" si="2"/>
        <v>2422</v>
      </c>
    </row>
    <row r="59" spans="1:11">
      <c r="A59" t="s">
        <v>1353</v>
      </c>
      <c r="B59" t="s">
        <v>1354</v>
      </c>
      <c r="C59" t="s">
        <v>1355</v>
      </c>
      <c r="D59">
        <v>5</v>
      </c>
      <c r="E59" t="s">
        <v>124</v>
      </c>
      <c r="F59" s="3">
        <f>VLOOKUP(A59,Sheet1!$B$2:$G$761,4,0)</f>
        <v>0</v>
      </c>
      <c r="G59" s="3">
        <f t="shared" si="0"/>
        <v>0</v>
      </c>
      <c r="H59" s="3">
        <f>VLOOKUP(A59,Sheet1!$B$2:$G$761,5,0)</f>
        <v>0</v>
      </c>
      <c r="I59" s="3">
        <f t="shared" si="1"/>
        <v>0</v>
      </c>
      <c r="J59" s="3">
        <f>VLOOKUP(A59,Sheet1!$B$2:$G$761,6,0)</f>
        <v>20</v>
      </c>
      <c r="K59" s="3">
        <f t="shared" si="2"/>
        <v>100</v>
      </c>
    </row>
    <row r="60" spans="1:11">
      <c r="A60" t="s">
        <v>1362</v>
      </c>
      <c r="B60" t="s">
        <v>1359</v>
      </c>
      <c r="C60" t="s">
        <v>1363</v>
      </c>
      <c r="D60">
        <v>7</v>
      </c>
      <c r="E60" t="s">
        <v>124</v>
      </c>
      <c r="F60" s="3">
        <f>VLOOKUP(A60,Sheet1!$B$2:$G$761,4,0)</f>
        <v>0</v>
      </c>
      <c r="G60" s="3">
        <f t="shared" si="0"/>
        <v>0</v>
      </c>
      <c r="H60" s="3">
        <f>VLOOKUP(A60,Sheet1!$B$2:$G$761,5,0)</f>
        <v>0</v>
      </c>
      <c r="I60" s="3">
        <f t="shared" si="1"/>
        <v>0</v>
      </c>
      <c r="J60" s="3">
        <f>VLOOKUP(A60,Sheet1!$B$2:$G$761,6,0)</f>
        <v>619</v>
      </c>
      <c r="K60" s="3">
        <f t="shared" si="2"/>
        <v>4333</v>
      </c>
    </row>
    <row r="61" spans="1:11">
      <c r="A61" t="s">
        <v>1368</v>
      </c>
      <c r="B61" t="s">
        <v>1359</v>
      </c>
      <c r="C61" t="s">
        <v>1369</v>
      </c>
      <c r="D61">
        <v>1</v>
      </c>
      <c r="E61" t="s">
        <v>124</v>
      </c>
      <c r="F61" s="3">
        <f>VLOOKUP(A61,Sheet1!$B$2:$G$761,4,0)</f>
        <v>0</v>
      </c>
      <c r="G61" s="3">
        <f t="shared" si="0"/>
        <v>0</v>
      </c>
      <c r="H61" s="3">
        <f>VLOOKUP(A61,Sheet1!$B$2:$G$761,5,0)</f>
        <v>0</v>
      </c>
      <c r="I61" s="3">
        <f t="shared" si="1"/>
        <v>0</v>
      </c>
      <c r="J61" s="3">
        <f>VLOOKUP(A61,Sheet1!$B$2:$G$761,6,0)</f>
        <v>73000</v>
      </c>
      <c r="K61" s="3">
        <f t="shared" si="2"/>
        <v>73000</v>
      </c>
    </row>
    <row r="62" spans="1:11">
      <c r="A62" t="s">
        <v>1364</v>
      </c>
      <c r="B62" t="s">
        <v>1359</v>
      </c>
      <c r="C62" t="s">
        <v>1365</v>
      </c>
      <c r="D62">
        <v>2</v>
      </c>
      <c r="E62" t="s">
        <v>124</v>
      </c>
      <c r="F62" s="3">
        <f>VLOOKUP(A62,Sheet1!$B$2:$G$761,4,0)</f>
        <v>0</v>
      </c>
      <c r="G62" s="3">
        <f t="shared" si="0"/>
        <v>0</v>
      </c>
      <c r="H62" s="3">
        <f>VLOOKUP(A62,Sheet1!$B$2:$G$761,5,0)</f>
        <v>0</v>
      </c>
      <c r="I62" s="3">
        <f t="shared" si="1"/>
        <v>0</v>
      </c>
      <c r="J62" s="3">
        <f>VLOOKUP(A62,Sheet1!$B$2:$G$761,6,0)</f>
        <v>36000</v>
      </c>
      <c r="K62" s="3">
        <f t="shared" si="2"/>
        <v>72000</v>
      </c>
    </row>
    <row r="63" spans="1:11">
      <c r="A63" t="s">
        <v>1358</v>
      </c>
      <c r="B63" t="s">
        <v>1359</v>
      </c>
      <c r="C63" t="s">
        <v>1360</v>
      </c>
      <c r="D63">
        <v>13</v>
      </c>
      <c r="E63" t="s">
        <v>124</v>
      </c>
      <c r="F63" s="3">
        <f>VLOOKUP(A63,Sheet1!$B$2:$G$761,4,0)</f>
        <v>0</v>
      </c>
      <c r="G63" s="3">
        <f t="shared" si="0"/>
        <v>0</v>
      </c>
      <c r="H63" s="3">
        <f>VLOOKUP(A63,Sheet1!$B$2:$G$761,5,0)</f>
        <v>0</v>
      </c>
      <c r="I63" s="3">
        <f t="shared" si="1"/>
        <v>0</v>
      </c>
      <c r="J63" s="3">
        <f>VLOOKUP(A63,Sheet1!$B$2:$G$761,6,0)</f>
        <v>42</v>
      </c>
      <c r="K63" s="3">
        <f t="shared" si="2"/>
        <v>546</v>
      </c>
    </row>
    <row r="64" spans="1:11">
      <c r="A64" t="s">
        <v>1370</v>
      </c>
      <c r="B64" t="s">
        <v>1359</v>
      </c>
      <c r="C64" t="s">
        <v>1357</v>
      </c>
      <c r="D64">
        <v>2</v>
      </c>
      <c r="E64" t="s">
        <v>124</v>
      </c>
      <c r="F64" s="3">
        <f>VLOOKUP(A64,Sheet1!$B$2:$G$761,4,0)</f>
        <v>0</v>
      </c>
      <c r="G64" s="3">
        <f t="shared" si="0"/>
        <v>0</v>
      </c>
      <c r="H64" s="3">
        <f>VLOOKUP(A64,Sheet1!$B$2:$G$761,5,0)</f>
        <v>0</v>
      </c>
      <c r="I64" s="3">
        <f t="shared" si="1"/>
        <v>0</v>
      </c>
      <c r="J64" s="3">
        <f>VLOOKUP(A64,Sheet1!$B$2:$G$761,6,0)</f>
        <v>2422</v>
      </c>
      <c r="K64" s="3">
        <f t="shared" si="2"/>
        <v>4844</v>
      </c>
    </row>
    <row r="65" spans="1:11">
      <c r="A65" t="s">
        <v>1366</v>
      </c>
      <c r="B65" t="s">
        <v>1359</v>
      </c>
      <c r="C65" t="s">
        <v>1367</v>
      </c>
      <c r="D65">
        <v>1</v>
      </c>
      <c r="E65" t="s">
        <v>124</v>
      </c>
      <c r="F65" s="3">
        <f>VLOOKUP(A65,Sheet1!$B$2:$G$761,4,0)</f>
        <v>0</v>
      </c>
      <c r="G65" s="3">
        <f t="shared" si="0"/>
        <v>0</v>
      </c>
      <c r="H65" s="3">
        <f>VLOOKUP(A65,Sheet1!$B$2:$G$761,5,0)</f>
        <v>0</v>
      </c>
      <c r="I65" s="3">
        <f t="shared" si="1"/>
        <v>0</v>
      </c>
      <c r="J65" s="3">
        <f>VLOOKUP(A65,Sheet1!$B$2:$G$761,6,0)</f>
        <v>283000</v>
      </c>
      <c r="K65" s="3">
        <f t="shared" si="2"/>
        <v>283000</v>
      </c>
    </row>
    <row r="66" spans="1:11">
      <c r="A66" t="s">
        <v>1361</v>
      </c>
      <c r="B66" t="s">
        <v>1359</v>
      </c>
      <c r="C66" t="s">
        <v>1355</v>
      </c>
      <c r="D66">
        <v>13</v>
      </c>
      <c r="E66" t="s">
        <v>124</v>
      </c>
      <c r="F66" s="3">
        <f>VLOOKUP(A66,Sheet1!$B$2:$G$761,4,0)</f>
        <v>0</v>
      </c>
      <c r="G66" s="3">
        <f t="shared" si="0"/>
        <v>0</v>
      </c>
      <c r="H66" s="3">
        <f>VLOOKUP(A66,Sheet1!$B$2:$G$761,5,0)</f>
        <v>0</v>
      </c>
      <c r="I66" s="3">
        <f t="shared" si="1"/>
        <v>0</v>
      </c>
      <c r="J66" s="3">
        <f>VLOOKUP(A66,Sheet1!$B$2:$G$761,6,0)</f>
        <v>20</v>
      </c>
      <c r="K66" s="3">
        <f t="shared" si="2"/>
        <v>260</v>
      </c>
    </row>
    <row r="67" spans="1:11">
      <c r="A67" t="s">
        <v>1380</v>
      </c>
      <c r="B67" t="s">
        <v>1381</v>
      </c>
      <c r="C67" t="s">
        <v>1382</v>
      </c>
      <c r="D67">
        <v>1</v>
      </c>
      <c r="E67" t="s">
        <v>124</v>
      </c>
      <c r="F67" s="3">
        <f>VLOOKUP(A67,Sheet1!$B$2:$G$761,4,0)</f>
        <v>0</v>
      </c>
      <c r="G67" s="3">
        <f t="shared" si="0"/>
        <v>0</v>
      </c>
      <c r="H67" s="3">
        <f>VLOOKUP(A67,Sheet1!$B$2:$G$761,5,0)</f>
        <v>0</v>
      </c>
      <c r="I67" s="3">
        <f t="shared" si="1"/>
        <v>0</v>
      </c>
      <c r="J67" s="3">
        <f>VLOOKUP(A67,Sheet1!$B$2:$G$761,6,0)</f>
        <v>32000</v>
      </c>
      <c r="K67" s="3">
        <f t="shared" si="2"/>
        <v>32000</v>
      </c>
    </row>
    <row r="68" spans="1:11">
      <c r="A68" t="s">
        <v>1383</v>
      </c>
      <c r="B68" t="s">
        <v>1384</v>
      </c>
      <c r="C68" t="s">
        <v>1385</v>
      </c>
      <c r="D68">
        <v>1</v>
      </c>
      <c r="E68" t="s">
        <v>203</v>
      </c>
      <c r="F68" s="3">
        <f>VLOOKUP(A68,Sheet1!$B$2:$G$761,4,0)</f>
        <v>0</v>
      </c>
      <c r="G68" s="3">
        <f t="shared" ref="G68:G131" si="3">TRUNC($D68*F68)</f>
        <v>0</v>
      </c>
      <c r="H68" s="3">
        <f>VLOOKUP(A68,Sheet1!$B$2:$G$761,5,0)</f>
        <v>0</v>
      </c>
      <c r="I68" s="3">
        <f t="shared" ref="I68:I131" si="4">TRUNC($D68*H68)</f>
        <v>0</v>
      </c>
      <c r="J68" s="3">
        <f>VLOOKUP(A68,Sheet1!$B$2:$G$761,6,0)</f>
        <v>38000</v>
      </c>
      <c r="K68" s="3">
        <f t="shared" ref="K68:K131" si="5">TRUNC($D68*J68)</f>
        <v>38000</v>
      </c>
    </row>
    <row r="69" spans="1:11">
      <c r="A69" t="s">
        <v>1386</v>
      </c>
      <c r="B69" t="s">
        <v>1387</v>
      </c>
      <c r="C69" t="s">
        <v>1388</v>
      </c>
      <c r="D69">
        <v>1090.7</v>
      </c>
      <c r="E69" t="s">
        <v>1479</v>
      </c>
      <c r="F69" s="3">
        <f>VLOOKUP(A69,Sheet1!$B$2:$G$761,4,0)</f>
        <v>0</v>
      </c>
      <c r="G69" s="3">
        <f t="shared" si="3"/>
        <v>0</v>
      </c>
      <c r="H69" s="3">
        <f>VLOOKUP(A69,Sheet1!$B$2:$G$761,5,0)</f>
        <v>0</v>
      </c>
      <c r="I69" s="3">
        <f t="shared" si="4"/>
        <v>0</v>
      </c>
      <c r="J69" s="3">
        <f>VLOOKUP(A69,Sheet1!$B$2:$G$761,6,0)</f>
        <v>2600</v>
      </c>
      <c r="K69" s="3">
        <f t="shared" si="5"/>
        <v>2835820</v>
      </c>
    </row>
    <row r="70" spans="1:11">
      <c r="A70" t="s">
        <v>1374</v>
      </c>
      <c r="B70" t="s">
        <v>1372</v>
      </c>
      <c r="C70" t="s">
        <v>1375</v>
      </c>
      <c r="D70">
        <v>25</v>
      </c>
      <c r="E70" t="s">
        <v>124</v>
      </c>
      <c r="F70" s="3">
        <f>VLOOKUP(A70,Sheet1!$B$2:$G$761,4,0)</f>
        <v>0</v>
      </c>
      <c r="G70" s="3">
        <f t="shared" si="3"/>
        <v>0</v>
      </c>
      <c r="H70" s="3">
        <f>VLOOKUP(A70,Sheet1!$B$2:$G$761,5,0)</f>
        <v>0</v>
      </c>
      <c r="I70" s="3">
        <f t="shared" si="4"/>
        <v>0</v>
      </c>
      <c r="J70" s="3">
        <f>VLOOKUP(A70,Sheet1!$B$2:$G$761,6,0)</f>
        <v>117000</v>
      </c>
      <c r="K70" s="3">
        <f t="shared" si="5"/>
        <v>2925000</v>
      </c>
    </row>
    <row r="71" spans="1:11">
      <c r="A71" t="s">
        <v>1376</v>
      </c>
      <c r="B71" t="s">
        <v>1372</v>
      </c>
      <c r="C71" t="s">
        <v>1377</v>
      </c>
      <c r="D71">
        <v>25</v>
      </c>
      <c r="E71" t="s">
        <v>124</v>
      </c>
      <c r="F71" s="3">
        <f>VLOOKUP(A71,Sheet1!$B$2:$G$761,4,0)</f>
        <v>0</v>
      </c>
      <c r="G71" s="3">
        <f t="shared" si="3"/>
        <v>0</v>
      </c>
      <c r="H71" s="3">
        <f>VLOOKUP(A71,Sheet1!$B$2:$G$761,5,0)</f>
        <v>0</v>
      </c>
      <c r="I71" s="3">
        <f t="shared" si="4"/>
        <v>0</v>
      </c>
      <c r="J71" s="3">
        <f>VLOOKUP(A71,Sheet1!$B$2:$G$761,6,0)</f>
        <v>43000</v>
      </c>
      <c r="K71" s="3">
        <f t="shared" si="5"/>
        <v>1075000</v>
      </c>
    </row>
    <row r="72" spans="1:11">
      <c r="A72" t="s">
        <v>1378</v>
      </c>
      <c r="B72" t="s">
        <v>1372</v>
      </c>
      <c r="C72" t="s">
        <v>1379</v>
      </c>
      <c r="D72">
        <v>25</v>
      </c>
      <c r="E72" t="s">
        <v>124</v>
      </c>
      <c r="F72" s="3">
        <f>VLOOKUP(A72,Sheet1!$B$2:$G$761,4,0)</f>
        <v>0</v>
      </c>
      <c r="G72" s="3">
        <f t="shared" si="3"/>
        <v>0</v>
      </c>
      <c r="H72" s="3">
        <f>VLOOKUP(A72,Sheet1!$B$2:$G$761,5,0)</f>
        <v>0</v>
      </c>
      <c r="I72" s="3">
        <f t="shared" si="4"/>
        <v>0</v>
      </c>
      <c r="J72" s="3">
        <f>VLOOKUP(A72,Sheet1!$B$2:$G$761,6,0)</f>
        <v>10000</v>
      </c>
      <c r="K72" s="3">
        <f t="shared" si="5"/>
        <v>250000</v>
      </c>
    </row>
    <row r="73" spans="1:11">
      <c r="A73" t="s">
        <v>1371</v>
      </c>
      <c r="B73" t="s">
        <v>1372</v>
      </c>
      <c r="C73" t="s">
        <v>1373</v>
      </c>
      <c r="D73">
        <v>25</v>
      </c>
      <c r="E73" t="s">
        <v>124</v>
      </c>
      <c r="F73" s="3">
        <f>VLOOKUP(A73,Sheet1!$B$2:$G$761,4,0)</f>
        <v>0</v>
      </c>
      <c r="G73" s="3">
        <f t="shared" si="3"/>
        <v>0</v>
      </c>
      <c r="H73" s="3">
        <f>VLOOKUP(A73,Sheet1!$B$2:$G$761,5,0)</f>
        <v>0</v>
      </c>
      <c r="I73" s="3">
        <f t="shared" si="4"/>
        <v>0</v>
      </c>
      <c r="J73" s="3">
        <f>VLOOKUP(A73,Sheet1!$B$2:$G$761,6,0)</f>
        <v>61000</v>
      </c>
      <c r="K73" s="3">
        <f t="shared" si="5"/>
        <v>1525000</v>
      </c>
    </row>
    <row r="74" spans="1:11">
      <c r="A74" t="s">
        <v>1342</v>
      </c>
      <c r="B74" t="s">
        <v>1340</v>
      </c>
      <c r="C74" t="s">
        <v>1343</v>
      </c>
      <c r="D74">
        <v>340</v>
      </c>
      <c r="E74" t="s">
        <v>203</v>
      </c>
      <c r="F74" s="3">
        <f>VLOOKUP(A74,Sheet1!$B$2:$G$761,4,0)</f>
        <v>0</v>
      </c>
      <c r="G74" s="3">
        <f t="shared" si="3"/>
        <v>0</v>
      </c>
      <c r="H74" s="3">
        <f>VLOOKUP(A74,Sheet1!$B$2:$G$761,5,0)</f>
        <v>0</v>
      </c>
      <c r="I74" s="3">
        <f t="shared" si="4"/>
        <v>0</v>
      </c>
      <c r="J74" s="3">
        <f>VLOOKUP(A74,Sheet1!$B$2:$G$761,6,0)</f>
        <v>98</v>
      </c>
      <c r="K74" s="3">
        <f t="shared" si="5"/>
        <v>33320</v>
      </c>
    </row>
    <row r="75" spans="1:11">
      <c r="A75" t="s">
        <v>1344</v>
      </c>
      <c r="B75" t="s">
        <v>1340</v>
      </c>
      <c r="C75" t="s">
        <v>1345</v>
      </c>
      <c r="D75">
        <v>202</v>
      </c>
      <c r="E75" t="s">
        <v>203</v>
      </c>
      <c r="F75" s="3">
        <f>VLOOKUP(A75,Sheet1!$B$2:$G$761,4,0)</f>
        <v>0</v>
      </c>
      <c r="G75" s="3">
        <f t="shared" si="3"/>
        <v>0</v>
      </c>
      <c r="H75" s="3">
        <f>VLOOKUP(A75,Sheet1!$B$2:$G$761,5,0)</f>
        <v>0</v>
      </c>
      <c r="I75" s="3">
        <f t="shared" si="4"/>
        <v>0</v>
      </c>
      <c r="J75" s="3">
        <f>VLOOKUP(A75,Sheet1!$B$2:$G$761,6,0)</f>
        <v>1</v>
      </c>
      <c r="K75" s="3">
        <f t="shared" si="5"/>
        <v>202</v>
      </c>
    </row>
    <row r="76" spans="1:11">
      <c r="A76" t="s">
        <v>1346</v>
      </c>
      <c r="B76" t="s">
        <v>1340</v>
      </c>
      <c r="C76" t="s">
        <v>1347</v>
      </c>
      <c r="D76">
        <v>202</v>
      </c>
      <c r="E76" t="s">
        <v>203</v>
      </c>
      <c r="F76" s="3">
        <f>VLOOKUP(A76,Sheet1!$B$2:$G$761,4,0)</f>
        <v>0</v>
      </c>
      <c r="G76" s="3">
        <f t="shared" si="3"/>
        <v>0</v>
      </c>
      <c r="H76" s="3">
        <f>VLOOKUP(A76,Sheet1!$B$2:$G$761,5,0)</f>
        <v>0</v>
      </c>
      <c r="I76" s="3">
        <f t="shared" si="4"/>
        <v>0</v>
      </c>
      <c r="J76" s="3">
        <f>VLOOKUP(A76,Sheet1!$B$2:$G$761,6,0)</f>
        <v>25</v>
      </c>
      <c r="K76" s="3">
        <f t="shared" si="5"/>
        <v>5050</v>
      </c>
    </row>
    <row r="77" spans="1:11">
      <c r="A77" t="s">
        <v>1348</v>
      </c>
      <c r="B77" t="s">
        <v>1340</v>
      </c>
      <c r="C77" t="s">
        <v>1349</v>
      </c>
      <c r="D77">
        <v>202</v>
      </c>
      <c r="E77" t="s">
        <v>203</v>
      </c>
      <c r="F77" s="3">
        <f>VLOOKUP(A77,Sheet1!$B$2:$G$761,4,0)</f>
        <v>0</v>
      </c>
      <c r="G77" s="3">
        <f t="shared" si="3"/>
        <v>0</v>
      </c>
      <c r="H77" s="3">
        <f>VLOOKUP(A77,Sheet1!$B$2:$G$761,5,0)</f>
        <v>0</v>
      </c>
      <c r="I77" s="3">
        <f t="shared" si="4"/>
        <v>0</v>
      </c>
      <c r="J77" s="3">
        <f>VLOOKUP(A77,Sheet1!$B$2:$G$761,6,0)</f>
        <v>234</v>
      </c>
      <c r="K77" s="3">
        <f t="shared" si="5"/>
        <v>47268</v>
      </c>
    </row>
    <row r="78" spans="1:11">
      <c r="A78" t="s">
        <v>1339</v>
      </c>
      <c r="B78" t="s">
        <v>1340</v>
      </c>
      <c r="C78" t="s">
        <v>1341</v>
      </c>
      <c r="D78">
        <v>340</v>
      </c>
      <c r="E78" t="s">
        <v>203</v>
      </c>
      <c r="F78" s="3">
        <f>VLOOKUP(A78,Sheet1!$B$2:$G$761,4,0)</f>
        <v>0</v>
      </c>
      <c r="G78" s="3">
        <f t="shared" si="3"/>
        <v>0</v>
      </c>
      <c r="H78" s="3">
        <f>VLOOKUP(A78,Sheet1!$B$2:$G$761,5,0)</f>
        <v>0</v>
      </c>
      <c r="I78" s="3">
        <f t="shared" si="4"/>
        <v>0</v>
      </c>
      <c r="J78" s="3">
        <f>VLOOKUP(A78,Sheet1!$B$2:$G$761,6,0)</f>
        <v>492</v>
      </c>
      <c r="K78" s="3">
        <f t="shared" si="5"/>
        <v>167280</v>
      </c>
    </row>
    <row r="79" spans="1:11">
      <c r="A79" t="s">
        <v>70</v>
      </c>
      <c r="B79" t="s">
        <v>71</v>
      </c>
      <c r="C79" t="s">
        <v>72</v>
      </c>
      <c r="D79">
        <v>93084</v>
      </c>
      <c r="E79" t="s">
        <v>64</v>
      </c>
      <c r="F79" s="3">
        <f>VLOOKUP(A79,Sheet1!$B$2:$G$761,4,0)</f>
        <v>0</v>
      </c>
      <c r="G79" s="3">
        <f t="shared" si="3"/>
        <v>0</v>
      </c>
      <c r="H79" s="3">
        <f>VLOOKUP(A79,Sheet1!$B$2:$G$761,5,0)</f>
        <v>0</v>
      </c>
      <c r="I79" s="3">
        <f t="shared" si="4"/>
        <v>0</v>
      </c>
      <c r="J79" s="3">
        <f>VLOOKUP(A79,Sheet1!$B$2:$G$761,6,0)</f>
        <v>337</v>
      </c>
      <c r="K79" s="3">
        <f t="shared" si="5"/>
        <v>31369308</v>
      </c>
    </row>
    <row r="80" spans="1:11">
      <c r="A80" t="s">
        <v>1067</v>
      </c>
      <c r="B80" t="s">
        <v>1068</v>
      </c>
      <c r="C80" t="s">
        <v>1069</v>
      </c>
      <c r="D80">
        <v>1</v>
      </c>
      <c r="E80" t="s">
        <v>120</v>
      </c>
      <c r="F80" s="3">
        <f>VLOOKUP(A80,Sheet1!$B$2:$G$761,4,0)</f>
        <v>0</v>
      </c>
      <c r="G80" s="3">
        <f t="shared" si="3"/>
        <v>0</v>
      </c>
      <c r="H80" s="3">
        <f>VLOOKUP(A80,Sheet1!$B$2:$G$761,5,0)</f>
        <v>0</v>
      </c>
      <c r="I80" s="3">
        <f t="shared" si="4"/>
        <v>0</v>
      </c>
      <c r="J80" s="3">
        <f>VLOOKUP(A80,Sheet1!$B$2:$G$761,6,0)</f>
        <v>100327</v>
      </c>
      <c r="K80" s="3">
        <f t="shared" si="5"/>
        <v>100327</v>
      </c>
    </row>
    <row r="81" spans="1:11">
      <c r="A81" t="s">
        <v>117</v>
      </c>
      <c r="B81" t="s">
        <v>118</v>
      </c>
      <c r="C81" t="s">
        <v>119</v>
      </c>
      <c r="D81">
        <v>227.11</v>
      </c>
      <c r="E81" t="s">
        <v>120</v>
      </c>
      <c r="F81" s="3">
        <f>VLOOKUP(A81,Sheet1!$B$2:$G$761,4,0)</f>
        <v>0</v>
      </c>
      <c r="G81" s="3">
        <f t="shared" si="3"/>
        <v>0</v>
      </c>
      <c r="H81" s="3">
        <f>VLOOKUP(A81,Sheet1!$B$2:$G$761,5,0)</f>
        <v>0</v>
      </c>
      <c r="I81" s="3">
        <f t="shared" si="4"/>
        <v>0</v>
      </c>
      <c r="J81" s="3">
        <f>VLOOKUP(A81,Sheet1!$B$2:$G$761,6,0)</f>
        <v>174990</v>
      </c>
      <c r="K81" s="3">
        <f t="shared" si="5"/>
        <v>39741978</v>
      </c>
    </row>
    <row r="82" spans="1:11">
      <c r="A82" t="s">
        <v>73</v>
      </c>
      <c r="B82" t="s">
        <v>74</v>
      </c>
      <c r="C82" t="s">
        <v>75</v>
      </c>
      <c r="D82">
        <v>93084</v>
      </c>
      <c r="E82" t="s">
        <v>64</v>
      </c>
      <c r="F82" s="3">
        <f>VLOOKUP(A82,Sheet1!$B$2:$G$761,4,0)</f>
        <v>0</v>
      </c>
      <c r="G82" s="3">
        <f t="shared" si="3"/>
        <v>0</v>
      </c>
      <c r="H82" s="3">
        <f>VLOOKUP(A82,Sheet1!$B$2:$G$761,5,0)</f>
        <v>0</v>
      </c>
      <c r="I82" s="3">
        <f t="shared" si="4"/>
        <v>0</v>
      </c>
      <c r="J82" s="3">
        <f>VLOOKUP(A82,Sheet1!$B$2:$G$761,6,0)</f>
        <v>210.34</v>
      </c>
      <c r="K82" s="3">
        <f t="shared" si="5"/>
        <v>19579288</v>
      </c>
    </row>
    <row r="83" spans="1:11">
      <c r="A83" t="s">
        <v>125</v>
      </c>
      <c r="B83" t="s">
        <v>126</v>
      </c>
      <c r="C83" t="s">
        <v>1155</v>
      </c>
      <c r="D83">
        <v>3414.4</v>
      </c>
      <c r="E83" t="s">
        <v>1513</v>
      </c>
      <c r="F83" s="3">
        <f>VLOOKUP(A83,Sheet1!$B$2:$G$761,4,0)</f>
        <v>0</v>
      </c>
      <c r="G83" s="3">
        <f t="shared" si="3"/>
        <v>0</v>
      </c>
      <c r="H83" s="3">
        <f>VLOOKUP(A83,Sheet1!$B$2:$G$761,5,0)</f>
        <v>0</v>
      </c>
      <c r="I83" s="3">
        <f t="shared" si="4"/>
        <v>0</v>
      </c>
      <c r="J83" s="3">
        <f>VLOOKUP(A83,Sheet1!$B$2:$G$761,6,0)</f>
        <v>1737</v>
      </c>
      <c r="K83" s="3">
        <f t="shared" si="5"/>
        <v>5930812</v>
      </c>
    </row>
    <row r="84" spans="1:11">
      <c r="A84" t="s">
        <v>288</v>
      </c>
      <c r="B84" t="s">
        <v>289</v>
      </c>
      <c r="C84" t="s">
        <v>1155</v>
      </c>
      <c r="D84">
        <v>126</v>
      </c>
      <c r="E84" t="s">
        <v>287</v>
      </c>
      <c r="F84" s="3">
        <f>VLOOKUP(A84,Sheet1!$B$2:$G$761,4,0)</f>
        <v>0</v>
      </c>
      <c r="G84" s="3">
        <f t="shared" si="3"/>
        <v>0</v>
      </c>
      <c r="H84" s="3">
        <f>VLOOKUP(A84,Sheet1!$B$2:$G$761,5,0)</f>
        <v>88317</v>
      </c>
      <c r="I84" s="3">
        <f t="shared" si="4"/>
        <v>11127942</v>
      </c>
      <c r="J84" s="3">
        <f>VLOOKUP(A84,Sheet1!$B$2:$G$761,6,0)</f>
        <v>0</v>
      </c>
      <c r="K84" s="3">
        <f t="shared" si="5"/>
        <v>0</v>
      </c>
    </row>
    <row r="85" spans="1:11">
      <c r="A85" t="s">
        <v>290</v>
      </c>
      <c r="B85" t="s">
        <v>291</v>
      </c>
      <c r="C85" t="s">
        <v>1155</v>
      </c>
      <c r="D85">
        <v>24</v>
      </c>
      <c r="E85" t="s">
        <v>287</v>
      </c>
      <c r="F85" s="3">
        <f>VLOOKUP(A85,Sheet1!$B$2:$G$761,4,0)</f>
        <v>0</v>
      </c>
      <c r="G85" s="3">
        <f t="shared" si="3"/>
        <v>0</v>
      </c>
      <c r="H85" s="3">
        <f>VLOOKUP(A85,Sheet1!$B$2:$G$761,5,0)</f>
        <v>114656</v>
      </c>
      <c r="I85" s="3">
        <f t="shared" si="4"/>
        <v>2751744</v>
      </c>
      <c r="J85" s="3">
        <f>VLOOKUP(A85,Sheet1!$B$2:$G$761,6,0)</f>
        <v>0</v>
      </c>
      <c r="K85" s="3">
        <f t="shared" si="5"/>
        <v>0</v>
      </c>
    </row>
    <row r="86" spans="1:11">
      <c r="A86" t="s">
        <v>285</v>
      </c>
      <c r="B86" t="s">
        <v>286</v>
      </c>
      <c r="C86" t="s">
        <v>1155</v>
      </c>
      <c r="D86">
        <v>8</v>
      </c>
      <c r="E86" t="s">
        <v>287</v>
      </c>
      <c r="F86" s="3">
        <f>VLOOKUP(A86,Sheet1!$B$2:$G$761,4,0)</f>
        <v>0</v>
      </c>
      <c r="G86" s="3">
        <f t="shared" si="3"/>
        <v>0</v>
      </c>
      <c r="H86" s="3">
        <f>VLOOKUP(A86,Sheet1!$B$2:$G$761,5,0)</f>
        <v>100234</v>
      </c>
      <c r="I86" s="3">
        <f t="shared" si="4"/>
        <v>801872</v>
      </c>
      <c r="J86" s="3">
        <f>VLOOKUP(A86,Sheet1!$B$2:$G$761,6,0)</f>
        <v>0</v>
      </c>
      <c r="K86" s="3">
        <f t="shared" si="5"/>
        <v>0</v>
      </c>
    </row>
    <row r="87" spans="1:11">
      <c r="A87" t="s">
        <v>10</v>
      </c>
      <c r="B87" t="s">
        <v>11</v>
      </c>
      <c r="C87" t="s">
        <v>1155</v>
      </c>
      <c r="D87">
        <v>16.649999999999999</v>
      </c>
      <c r="E87" t="s">
        <v>12</v>
      </c>
      <c r="F87" s="3">
        <f>VLOOKUP(A87,Sheet1!$B$2:$G$761,4,0)</f>
        <v>3130</v>
      </c>
      <c r="G87" s="3">
        <f t="shared" si="3"/>
        <v>52114</v>
      </c>
      <c r="H87" s="3">
        <f>VLOOKUP(A87,Sheet1!$B$2:$G$761,5,0)</f>
        <v>0</v>
      </c>
      <c r="I87" s="3">
        <f t="shared" si="4"/>
        <v>0</v>
      </c>
      <c r="J87" s="3">
        <f>VLOOKUP(A87,Sheet1!$B$2:$G$761,6,0)</f>
        <v>0</v>
      </c>
      <c r="K87" s="3">
        <f t="shared" si="5"/>
        <v>0</v>
      </c>
    </row>
    <row r="88" spans="1:11">
      <c r="A88" t="s">
        <v>16</v>
      </c>
      <c r="B88" t="s">
        <v>17</v>
      </c>
      <c r="C88" t="s">
        <v>18</v>
      </c>
      <c r="D88">
        <v>325.5</v>
      </c>
      <c r="E88" t="s">
        <v>1479</v>
      </c>
      <c r="F88" s="3">
        <f>VLOOKUP(A88,Sheet1!$B$2:$G$761,4,0)</f>
        <v>50</v>
      </c>
      <c r="G88" s="3">
        <f t="shared" si="3"/>
        <v>16275</v>
      </c>
      <c r="H88" s="3">
        <f>VLOOKUP(A88,Sheet1!$B$2:$G$761,5,0)</f>
        <v>0</v>
      </c>
      <c r="I88" s="3">
        <f t="shared" si="4"/>
        <v>0</v>
      </c>
      <c r="J88" s="3">
        <f>VLOOKUP(A88,Sheet1!$B$2:$G$761,6,0)</f>
        <v>0</v>
      </c>
      <c r="K88" s="3">
        <f t="shared" si="5"/>
        <v>0</v>
      </c>
    </row>
    <row r="89" spans="1:11">
      <c r="A89" t="s">
        <v>576</v>
      </c>
      <c r="B89" t="s">
        <v>17</v>
      </c>
      <c r="C89" t="s">
        <v>577</v>
      </c>
      <c r="D89">
        <v>79.47</v>
      </c>
      <c r="E89" t="s">
        <v>1479</v>
      </c>
      <c r="F89" s="3">
        <f>VLOOKUP(A89,Sheet1!$B$2:$G$761,4,0)</f>
        <v>77</v>
      </c>
      <c r="G89" s="3">
        <f t="shared" si="3"/>
        <v>6119</v>
      </c>
      <c r="H89" s="3">
        <f>VLOOKUP(A89,Sheet1!$B$2:$G$761,5,0)</f>
        <v>0</v>
      </c>
      <c r="I89" s="3">
        <f t="shared" si="4"/>
        <v>0</v>
      </c>
      <c r="J89" s="3">
        <f>VLOOKUP(A89,Sheet1!$B$2:$G$761,6,0)</f>
        <v>0</v>
      </c>
      <c r="K89" s="3">
        <f t="shared" si="5"/>
        <v>0</v>
      </c>
    </row>
    <row r="90" spans="1:11">
      <c r="A90" t="s">
        <v>48</v>
      </c>
      <c r="B90" t="s">
        <v>49</v>
      </c>
      <c r="C90" t="s">
        <v>50</v>
      </c>
      <c r="D90">
        <v>378.9</v>
      </c>
      <c r="E90" t="s">
        <v>51</v>
      </c>
      <c r="F90" s="3">
        <f>VLOOKUP(A90,Sheet1!$B$2:$G$761,4,0)</f>
        <v>3200</v>
      </c>
      <c r="G90" s="3">
        <f t="shared" si="3"/>
        <v>1212480</v>
      </c>
      <c r="H90" s="3">
        <f>VLOOKUP(A90,Sheet1!$B$2:$G$761,5,0)</f>
        <v>0</v>
      </c>
      <c r="I90" s="3">
        <f t="shared" si="4"/>
        <v>0</v>
      </c>
      <c r="J90" s="3">
        <f>VLOOKUP(A90,Sheet1!$B$2:$G$761,6,0)</f>
        <v>0</v>
      </c>
      <c r="K90" s="3">
        <f t="shared" si="5"/>
        <v>0</v>
      </c>
    </row>
    <row r="91" spans="1:11">
      <c r="A91" t="s">
        <v>1334</v>
      </c>
      <c r="B91" t="s">
        <v>1335</v>
      </c>
      <c r="C91" t="s">
        <v>1336</v>
      </c>
      <c r="D91">
        <v>3</v>
      </c>
      <c r="E91" t="s">
        <v>1337</v>
      </c>
      <c r="F91" s="3">
        <f>VLOOKUP(A91,Sheet1!$B$2:$G$761,4,0)</f>
        <v>7000</v>
      </c>
      <c r="G91" s="3">
        <f t="shared" si="3"/>
        <v>21000</v>
      </c>
      <c r="H91" s="3">
        <f>VLOOKUP(A91,Sheet1!$B$2:$G$761,5,0)</f>
        <v>0</v>
      </c>
      <c r="I91" s="3">
        <f t="shared" si="4"/>
        <v>0</v>
      </c>
      <c r="J91" s="3">
        <f>VLOOKUP(A91,Sheet1!$B$2:$G$761,6,0)</f>
        <v>0</v>
      </c>
      <c r="K91" s="3">
        <f t="shared" si="5"/>
        <v>0</v>
      </c>
    </row>
    <row r="92" spans="1:11">
      <c r="A92" t="s">
        <v>1330</v>
      </c>
      <c r="B92" t="s">
        <v>1331</v>
      </c>
      <c r="C92" t="s">
        <v>1328</v>
      </c>
      <c r="D92">
        <v>2235</v>
      </c>
      <c r="E92" t="s">
        <v>1329</v>
      </c>
      <c r="F92" s="3">
        <f>VLOOKUP(A92,Sheet1!$B$2:$G$761,4,0)</f>
        <v>200</v>
      </c>
      <c r="G92" s="3">
        <f t="shared" si="3"/>
        <v>447000</v>
      </c>
      <c r="H92" s="3">
        <f>VLOOKUP(A92,Sheet1!$B$2:$G$761,5,0)</f>
        <v>0</v>
      </c>
      <c r="I92" s="3">
        <f t="shared" si="4"/>
        <v>0</v>
      </c>
      <c r="J92" s="3">
        <f>VLOOKUP(A92,Sheet1!$B$2:$G$761,6,0)</f>
        <v>0</v>
      </c>
      <c r="K92" s="3">
        <f t="shared" si="5"/>
        <v>0</v>
      </c>
    </row>
    <row r="93" spans="1:11">
      <c r="A93" t="s">
        <v>1326</v>
      </c>
      <c r="B93" t="s">
        <v>1327</v>
      </c>
      <c r="C93" t="s">
        <v>1328</v>
      </c>
      <c r="D93">
        <v>309</v>
      </c>
      <c r="E93" t="s">
        <v>1329</v>
      </c>
      <c r="F93" s="3">
        <f>VLOOKUP(A93,Sheet1!$B$2:$G$761,4,0)</f>
        <v>900</v>
      </c>
      <c r="G93" s="3">
        <f t="shared" si="3"/>
        <v>278100</v>
      </c>
      <c r="H93" s="3">
        <f>VLOOKUP(A93,Sheet1!$B$2:$G$761,5,0)</f>
        <v>0</v>
      </c>
      <c r="I93" s="3">
        <f t="shared" si="4"/>
        <v>0</v>
      </c>
      <c r="J93" s="3">
        <f>VLOOKUP(A93,Sheet1!$B$2:$G$761,6,0)</f>
        <v>0</v>
      </c>
      <c r="K93" s="3">
        <f t="shared" si="5"/>
        <v>0</v>
      </c>
    </row>
    <row r="94" spans="1:11">
      <c r="A94" t="s">
        <v>1332</v>
      </c>
      <c r="B94" t="s">
        <v>1331</v>
      </c>
      <c r="C94" t="s">
        <v>1333</v>
      </c>
      <c r="D94">
        <v>2235</v>
      </c>
      <c r="E94" t="s">
        <v>1329</v>
      </c>
      <c r="F94" s="3">
        <f>VLOOKUP(A94,Sheet1!$B$2:$G$761,4,0)</f>
        <v>110</v>
      </c>
      <c r="G94" s="3">
        <f t="shared" si="3"/>
        <v>245850</v>
      </c>
      <c r="H94" s="3">
        <f>VLOOKUP(A94,Sheet1!$B$2:$G$761,5,0)</f>
        <v>0</v>
      </c>
      <c r="I94" s="3">
        <f t="shared" si="4"/>
        <v>0</v>
      </c>
      <c r="J94" s="3">
        <f>VLOOKUP(A94,Sheet1!$B$2:$G$761,6,0)</f>
        <v>0</v>
      </c>
      <c r="K94" s="3">
        <f t="shared" si="5"/>
        <v>0</v>
      </c>
    </row>
    <row r="95" spans="1:11">
      <c r="A95" t="s">
        <v>1772</v>
      </c>
      <c r="B95" t="s">
        <v>1773</v>
      </c>
      <c r="C95" t="s">
        <v>9</v>
      </c>
      <c r="D95">
        <v>3113.89</v>
      </c>
      <c r="E95" t="s">
        <v>1479</v>
      </c>
      <c r="F95" s="3">
        <f>VLOOKUP(A95,Sheet1!$B$2:$G$761,4,0)</f>
        <v>3800</v>
      </c>
      <c r="G95" s="3">
        <f t="shared" si="3"/>
        <v>11832782</v>
      </c>
      <c r="H95" s="3">
        <f>VLOOKUP(A95,Sheet1!$B$2:$G$761,5,0)</f>
        <v>0</v>
      </c>
      <c r="I95" s="3">
        <f t="shared" si="4"/>
        <v>0</v>
      </c>
      <c r="J95" s="3">
        <f>VLOOKUP(A95,Sheet1!$B$2:$G$761,6,0)</f>
        <v>0</v>
      </c>
      <c r="K95" s="3">
        <f t="shared" si="5"/>
        <v>0</v>
      </c>
    </row>
    <row r="96" spans="1:11">
      <c r="A96" t="s">
        <v>1766</v>
      </c>
      <c r="B96" t="s">
        <v>1767</v>
      </c>
      <c r="C96" t="s">
        <v>1768</v>
      </c>
      <c r="D96">
        <v>1524.44</v>
      </c>
      <c r="E96" t="s">
        <v>1479</v>
      </c>
      <c r="F96" s="3">
        <f>VLOOKUP(A96,Sheet1!$B$2:$G$761,4,0)</f>
        <v>2400</v>
      </c>
      <c r="G96" s="3">
        <f t="shared" si="3"/>
        <v>3658656</v>
      </c>
      <c r="H96" s="3">
        <f>VLOOKUP(A96,Sheet1!$B$2:$G$761,5,0)</f>
        <v>0</v>
      </c>
      <c r="I96" s="3">
        <f t="shared" si="4"/>
        <v>0</v>
      </c>
      <c r="J96" s="3">
        <f>VLOOKUP(A96,Sheet1!$B$2:$G$761,6,0)</f>
        <v>0</v>
      </c>
      <c r="K96" s="3">
        <f t="shared" si="5"/>
        <v>0</v>
      </c>
    </row>
    <row r="97" spans="1:11">
      <c r="A97" t="s">
        <v>1546</v>
      </c>
      <c r="B97" t="s">
        <v>1547</v>
      </c>
      <c r="C97" t="s">
        <v>1548</v>
      </c>
      <c r="D97">
        <v>143</v>
      </c>
      <c r="E97" t="s">
        <v>1549</v>
      </c>
      <c r="F97" s="3">
        <f>VLOOKUP(A97,Sheet1!$B$2:$G$761,4,0)</f>
        <v>1800</v>
      </c>
      <c r="G97" s="3">
        <f t="shared" si="3"/>
        <v>257400</v>
      </c>
      <c r="H97" s="3">
        <f>VLOOKUP(A97,Sheet1!$B$2:$G$761,5,0)</f>
        <v>0</v>
      </c>
      <c r="I97" s="3">
        <f t="shared" si="4"/>
        <v>0</v>
      </c>
      <c r="J97" s="3">
        <f>VLOOKUP(A97,Sheet1!$B$2:$G$761,6,0)</f>
        <v>0</v>
      </c>
      <c r="K97" s="3">
        <f t="shared" si="5"/>
        <v>0</v>
      </c>
    </row>
    <row r="98" spans="1:11">
      <c r="A98" t="s">
        <v>1550</v>
      </c>
      <c r="B98" t="s">
        <v>1547</v>
      </c>
      <c r="C98" t="s">
        <v>1551</v>
      </c>
      <c r="D98">
        <v>49</v>
      </c>
      <c r="E98" t="s">
        <v>1549</v>
      </c>
      <c r="F98" s="3">
        <f>VLOOKUP(A98,Sheet1!$B$2:$G$761,4,0)</f>
        <v>3100</v>
      </c>
      <c r="G98" s="3">
        <f t="shared" si="3"/>
        <v>151900</v>
      </c>
      <c r="H98" s="3">
        <f>VLOOKUP(A98,Sheet1!$B$2:$G$761,5,0)</f>
        <v>0</v>
      </c>
      <c r="I98" s="3">
        <f t="shared" si="4"/>
        <v>0</v>
      </c>
      <c r="J98" s="3">
        <f>VLOOKUP(A98,Sheet1!$B$2:$G$761,6,0)</f>
        <v>0</v>
      </c>
      <c r="K98" s="3">
        <f t="shared" si="5"/>
        <v>0</v>
      </c>
    </row>
    <row r="99" spans="1:11">
      <c r="A99" t="s">
        <v>1565</v>
      </c>
      <c r="B99" t="s">
        <v>1566</v>
      </c>
      <c r="C99" t="s">
        <v>1567</v>
      </c>
      <c r="D99">
        <v>4385.2</v>
      </c>
      <c r="E99" t="s">
        <v>1513</v>
      </c>
      <c r="F99" s="3">
        <f>VLOOKUP(A99,Sheet1!$B$2:$G$761,4,0)</f>
        <v>39945</v>
      </c>
      <c r="G99" s="3">
        <f t="shared" si="3"/>
        <v>175166814</v>
      </c>
      <c r="H99" s="3">
        <f>VLOOKUP(A99,Sheet1!$B$2:$G$761,5,0)</f>
        <v>0</v>
      </c>
      <c r="I99" s="3">
        <f t="shared" si="4"/>
        <v>0</v>
      </c>
      <c r="J99" s="3">
        <f>VLOOKUP(A99,Sheet1!$B$2:$G$761,6,0)</f>
        <v>0</v>
      </c>
      <c r="K99" s="3">
        <f t="shared" si="5"/>
        <v>0</v>
      </c>
    </row>
    <row r="100" spans="1:11">
      <c r="A100" t="s">
        <v>1570</v>
      </c>
      <c r="B100" t="s">
        <v>1566</v>
      </c>
      <c r="C100" t="s">
        <v>1571</v>
      </c>
      <c r="D100">
        <v>2620.1999999999998</v>
      </c>
      <c r="E100" t="s">
        <v>1513</v>
      </c>
      <c r="F100" s="3">
        <f>VLOOKUP(A100,Sheet1!$B$2:$G$761,4,0)</f>
        <v>38500</v>
      </c>
      <c r="G100" s="3">
        <f t="shared" si="3"/>
        <v>100877700</v>
      </c>
      <c r="H100" s="3">
        <f>VLOOKUP(A100,Sheet1!$B$2:$G$761,5,0)</f>
        <v>0</v>
      </c>
      <c r="I100" s="3">
        <f t="shared" si="4"/>
        <v>0</v>
      </c>
      <c r="J100" s="3">
        <f>VLOOKUP(A100,Sheet1!$B$2:$G$761,6,0)</f>
        <v>0</v>
      </c>
      <c r="K100" s="3">
        <f t="shared" si="5"/>
        <v>0</v>
      </c>
    </row>
    <row r="101" spans="1:11">
      <c r="A101" t="s">
        <v>1577</v>
      </c>
      <c r="B101" t="s">
        <v>1566</v>
      </c>
      <c r="C101" t="s">
        <v>1578</v>
      </c>
      <c r="D101">
        <v>10646.6</v>
      </c>
      <c r="E101" t="s">
        <v>1513</v>
      </c>
      <c r="F101" s="3">
        <f>VLOOKUP(A101,Sheet1!$B$2:$G$761,4,0)</f>
        <v>35772</v>
      </c>
      <c r="G101" s="3">
        <f t="shared" si="3"/>
        <v>380850175</v>
      </c>
      <c r="H101" s="3">
        <f>VLOOKUP(A101,Sheet1!$B$2:$G$761,5,0)</f>
        <v>0</v>
      </c>
      <c r="I101" s="3">
        <f t="shared" si="4"/>
        <v>0</v>
      </c>
      <c r="J101" s="3">
        <f>VLOOKUP(A101,Sheet1!$B$2:$G$761,6,0)</f>
        <v>0</v>
      </c>
      <c r="K101" s="3">
        <f t="shared" si="5"/>
        <v>0</v>
      </c>
    </row>
    <row r="102" spans="1:11">
      <c r="A102" t="s">
        <v>1613</v>
      </c>
      <c r="B102" t="s">
        <v>1614</v>
      </c>
      <c r="C102" t="s">
        <v>1615</v>
      </c>
      <c r="D102">
        <v>1526</v>
      </c>
      <c r="E102" t="s">
        <v>1549</v>
      </c>
      <c r="F102" s="3">
        <f>VLOOKUP(A102,Sheet1!$B$2:$G$761,4,0)</f>
        <v>24354</v>
      </c>
      <c r="G102" s="3">
        <f t="shared" si="3"/>
        <v>37164204</v>
      </c>
      <c r="H102" s="3">
        <f>VLOOKUP(A102,Sheet1!$B$2:$G$761,5,0)</f>
        <v>0</v>
      </c>
      <c r="I102" s="3">
        <f t="shared" si="4"/>
        <v>0</v>
      </c>
      <c r="J102" s="3">
        <f>VLOOKUP(A102,Sheet1!$B$2:$G$761,6,0)</f>
        <v>0</v>
      </c>
      <c r="K102" s="3">
        <f t="shared" si="5"/>
        <v>0</v>
      </c>
    </row>
    <row r="103" spans="1:11">
      <c r="A103" t="s">
        <v>1616</v>
      </c>
      <c r="B103" t="s">
        <v>1617</v>
      </c>
      <c r="C103" t="s">
        <v>1615</v>
      </c>
      <c r="D103">
        <v>258</v>
      </c>
      <c r="E103" t="s">
        <v>1549</v>
      </c>
      <c r="F103" s="3">
        <f>VLOOKUP(A103,Sheet1!$B$2:$G$761,4,0)</f>
        <v>42581</v>
      </c>
      <c r="G103" s="3">
        <f t="shared" si="3"/>
        <v>10985898</v>
      </c>
      <c r="H103" s="3">
        <f>VLOOKUP(A103,Sheet1!$B$2:$G$761,5,0)</f>
        <v>0</v>
      </c>
      <c r="I103" s="3">
        <f t="shared" si="4"/>
        <v>0</v>
      </c>
      <c r="J103" s="3">
        <f>VLOOKUP(A103,Sheet1!$B$2:$G$761,6,0)</f>
        <v>0</v>
      </c>
      <c r="K103" s="3">
        <f t="shared" si="5"/>
        <v>0</v>
      </c>
    </row>
    <row r="104" spans="1:11">
      <c r="A104" t="s">
        <v>1621</v>
      </c>
      <c r="B104" t="s">
        <v>1614</v>
      </c>
      <c r="C104" t="s">
        <v>1622</v>
      </c>
      <c r="D104">
        <v>1135</v>
      </c>
      <c r="E104" t="s">
        <v>1549</v>
      </c>
      <c r="F104" s="3">
        <f>VLOOKUP(A104,Sheet1!$B$2:$G$761,4,0)</f>
        <v>9409</v>
      </c>
      <c r="G104" s="3">
        <f t="shared" si="3"/>
        <v>10679215</v>
      </c>
      <c r="H104" s="3">
        <f>VLOOKUP(A104,Sheet1!$B$2:$G$761,5,0)</f>
        <v>0</v>
      </c>
      <c r="I104" s="3">
        <f t="shared" si="4"/>
        <v>0</v>
      </c>
      <c r="J104" s="3">
        <f>VLOOKUP(A104,Sheet1!$B$2:$G$761,6,0)</f>
        <v>0</v>
      </c>
      <c r="K104" s="3">
        <f t="shared" si="5"/>
        <v>0</v>
      </c>
    </row>
    <row r="105" spans="1:11">
      <c r="A105" t="s">
        <v>1600</v>
      </c>
      <c r="B105" t="s">
        <v>1596</v>
      </c>
      <c r="C105" t="s">
        <v>1601</v>
      </c>
      <c r="D105">
        <v>2278.8000000000002</v>
      </c>
      <c r="E105" t="s">
        <v>1173</v>
      </c>
      <c r="F105" s="3">
        <f>VLOOKUP(A105,Sheet1!$B$2:$G$761,4,0)</f>
        <v>5490</v>
      </c>
      <c r="G105" s="3">
        <f t="shared" si="3"/>
        <v>12510612</v>
      </c>
      <c r="H105" s="3">
        <f>VLOOKUP(A105,Sheet1!$B$2:$G$761,5,0)</f>
        <v>0</v>
      </c>
      <c r="I105" s="3">
        <f t="shared" si="4"/>
        <v>0</v>
      </c>
      <c r="J105" s="3">
        <f>VLOOKUP(A105,Sheet1!$B$2:$G$761,6,0)</f>
        <v>0</v>
      </c>
      <c r="K105" s="3">
        <f t="shared" si="5"/>
        <v>0</v>
      </c>
    </row>
    <row r="106" spans="1:11">
      <c r="A106" t="s">
        <v>1595</v>
      </c>
      <c r="B106" t="s">
        <v>1596</v>
      </c>
      <c r="C106" t="s">
        <v>1597</v>
      </c>
      <c r="D106">
        <v>414.33</v>
      </c>
      <c r="E106" t="s">
        <v>1173</v>
      </c>
      <c r="F106" s="3">
        <f>VLOOKUP(A106,Sheet1!$B$2:$G$761,4,0)</f>
        <v>5963</v>
      </c>
      <c r="G106" s="3">
        <f t="shared" si="3"/>
        <v>2470649</v>
      </c>
      <c r="H106" s="3">
        <f>VLOOKUP(A106,Sheet1!$B$2:$G$761,5,0)</f>
        <v>0</v>
      </c>
      <c r="I106" s="3">
        <f t="shared" si="4"/>
        <v>0</v>
      </c>
      <c r="J106" s="3">
        <f>VLOOKUP(A106,Sheet1!$B$2:$G$761,6,0)</f>
        <v>0</v>
      </c>
      <c r="K106" s="3">
        <f t="shared" si="5"/>
        <v>0</v>
      </c>
    </row>
    <row r="107" spans="1:11">
      <c r="A107" t="s">
        <v>1598</v>
      </c>
      <c r="B107" t="s">
        <v>1596</v>
      </c>
      <c r="C107" t="s">
        <v>1599</v>
      </c>
      <c r="D107">
        <v>1450.15</v>
      </c>
      <c r="E107" t="s">
        <v>1173</v>
      </c>
      <c r="F107" s="3">
        <f>VLOOKUP(A107,Sheet1!$B$2:$G$761,4,0)</f>
        <v>8227</v>
      </c>
      <c r="G107" s="3">
        <f t="shared" si="3"/>
        <v>11930384</v>
      </c>
      <c r="H107" s="3">
        <f>VLOOKUP(A107,Sheet1!$B$2:$G$761,5,0)</f>
        <v>0</v>
      </c>
      <c r="I107" s="3">
        <f t="shared" si="4"/>
        <v>0</v>
      </c>
      <c r="J107" s="3">
        <f>VLOOKUP(A107,Sheet1!$B$2:$G$761,6,0)</f>
        <v>0</v>
      </c>
      <c r="K107" s="3">
        <f t="shared" si="5"/>
        <v>0</v>
      </c>
    </row>
    <row r="108" spans="1:11">
      <c r="A108" t="s">
        <v>1604</v>
      </c>
      <c r="B108" t="s">
        <v>1605</v>
      </c>
      <c r="C108" t="s">
        <v>1606</v>
      </c>
      <c r="D108">
        <v>328</v>
      </c>
      <c r="E108" t="s">
        <v>1549</v>
      </c>
      <c r="F108" s="3">
        <f>VLOOKUP(A108,Sheet1!$B$2:$G$761,4,0)</f>
        <v>6000</v>
      </c>
      <c r="G108" s="3">
        <f t="shared" si="3"/>
        <v>1968000</v>
      </c>
      <c r="H108" s="3">
        <f>VLOOKUP(A108,Sheet1!$B$2:$G$761,5,0)</f>
        <v>0</v>
      </c>
      <c r="I108" s="3">
        <f t="shared" si="4"/>
        <v>0</v>
      </c>
      <c r="J108" s="3">
        <f>VLOOKUP(A108,Sheet1!$B$2:$G$761,6,0)</f>
        <v>0</v>
      </c>
      <c r="K108" s="3">
        <f t="shared" si="5"/>
        <v>0</v>
      </c>
    </row>
    <row r="109" spans="1:11">
      <c r="A109" t="s">
        <v>1769</v>
      </c>
      <c r="B109" t="s">
        <v>1770</v>
      </c>
      <c r="C109" t="s">
        <v>1771</v>
      </c>
      <c r="D109">
        <v>990.97</v>
      </c>
      <c r="E109" t="s">
        <v>1173</v>
      </c>
      <c r="F109" s="3">
        <f>VLOOKUP(A109,Sheet1!$B$2:$G$761,4,0)</f>
        <v>8400</v>
      </c>
      <c r="G109" s="3">
        <f t="shared" si="3"/>
        <v>8324148</v>
      </c>
      <c r="H109" s="3">
        <f>VLOOKUP(A109,Sheet1!$B$2:$G$761,5,0)</f>
        <v>0</v>
      </c>
      <c r="I109" s="3">
        <f t="shared" si="4"/>
        <v>0</v>
      </c>
      <c r="J109" s="3">
        <f>VLOOKUP(A109,Sheet1!$B$2:$G$761,6,0)</f>
        <v>0</v>
      </c>
      <c r="K109" s="3">
        <f t="shared" si="5"/>
        <v>0</v>
      </c>
    </row>
    <row r="110" spans="1:11">
      <c r="A110" t="s">
        <v>231</v>
      </c>
      <c r="B110" t="s">
        <v>232</v>
      </c>
      <c r="C110" t="s">
        <v>233</v>
      </c>
      <c r="D110">
        <v>146</v>
      </c>
      <c r="E110" t="s">
        <v>1479</v>
      </c>
      <c r="F110" s="3">
        <f>VLOOKUP(A110,Sheet1!$B$2:$G$761,4,0)</f>
        <v>1142</v>
      </c>
      <c r="G110" s="3">
        <f t="shared" si="3"/>
        <v>166732</v>
      </c>
      <c r="H110" s="3">
        <f>VLOOKUP(A110,Sheet1!$B$2:$G$761,5,0)</f>
        <v>0</v>
      </c>
      <c r="I110" s="3">
        <f t="shared" si="4"/>
        <v>0</v>
      </c>
      <c r="J110" s="3">
        <f>VLOOKUP(A110,Sheet1!$B$2:$G$761,6,0)</f>
        <v>0</v>
      </c>
      <c r="K110" s="3">
        <f t="shared" si="5"/>
        <v>0</v>
      </c>
    </row>
    <row r="111" spans="1:11">
      <c r="A111" t="s">
        <v>234</v>
      </c>
      <c r="B111" t="s">
        <v>232</v>
      </c>
      <c r="C111" t="s">
        <v>235</v>
      </c>
      <c r="D111">
        <v>15</v>
      </c>
      <c r="E111" t="s">
        <v>1479</v>
      </c>
      <c r="F111" s="3">
        <f>VLOOKUP(A111,Sheet1!$B$2:$G$761,4,0)</f>
        <v>1479</v>
      </c>
      <c r="G111" s="3">
        <f t="shared" si="3"/>
        <v>22185</v>
      </c>
      <c r="H111" s="3">
        <f>VLOOKUP(A111,Sheet1!$B$2:$G$761,5,0)</f>
        <v>0</v>
      </c>
      <c r="I111" s="3">
        <f t="shared" si="4"/>
        <v>0</v>
      </c>
      <c r="J111" s="3">
        <f>VLOOKUP(A111,Sheet1!$B$2:$G$761,6,0)</f>
        <v>0</v>
      </c>
      <c r="K111" s="3">
        <f t="shared" si="5"/>
        <v>0</v>
      </c>
    </row>
    <row r="112" spans="1:11">
      <c r="A112" t="s">
        <v>236</v>
      </c>
      <c r="B112" t="s">
        <v>232</v>
      </c>
      <c r="C112" t="s">
        <v>237</v>
      </c>
      <c r="D112">
        <v>343</v>
      </c>
      <c r="E112" t="s">
        <v>1479</v>
      </c>
      <c r="F112" s="3">
        <f>VLOOKUP(A112,Sheet1!$B$2:$G$761,4,0)</f>
        <v>2418</v>
      </c>
      <c r="G112" s="3">
        <f t="shared" si="3"/>
        <v>829374</v>
      </c>
      <c r="H112" s="3">
        <f>VLOOKUP(A112,Sheet1!$B$2:$G$761,5,0)</f>
        <v>0</v>
      </c>
      <c r="I112" s="3">
        <f t="shared" si="4"/>
        <v>0</v>
      </c>
      <c r="J112" s="3">
        <f>VLOOKUP(A112,Sheet1!$B$2:$G$761,6,0)</f>
        <v>0</v>
      </c>
      <c r="K112" s="3">
        <f t="shared" si="5"/>
        <v>0</v>
      </c>
    </row>
    <row r="113" spans="1:11">
      <c r="A113" t="s">
        <v>253</v>
      </c>
      <c r="B113" t="s">
        <v>254</v>
      </c>
      <c r="C113" t="s">
        <v>255</v>
      </c>
      <c r="D113">
        <v>9</v>
      </c>
      <c r="E113" t="s">
        <v>1549</v>
      </c>
      <c r="F113" s="3">
        <f>VLOOKUP(A113,Sheet1!$B$2:$G$761,4,0)</f>
        <v>2590</v>
      </c>
      <c r="G113" s="3">
        <f t="shared" si="3"/>
        <v>23310</v>
      </c>
      <c r="H113" s="3">
        <f>VLOOKUP(A113,Sheet1!$B$2:$G$761,5,0)</f>
        <v>0</v>
      </c>
      <c r="I113" s="3">
        <f t="shared" si="4"/>
        <v>0</v>
      </c>
      <c r="J113" s="3">
        <f>VLOOKUP(A113,Sheet1!$B$2:$G$761,6,0)</f>
        <v>0</v>
      </c>
      <c r="K113" s="3">
        <f t="shared" si="5"/>
        <v>0</v>
      </c>
    </row>
    <row r="114" spans="1:11">
      <c r="A114" t="s">
        <v>245</v>
      </c>
      <c r="B114" t="s">
        <v>246</v>
      </c>
      <c r="C114" t="s">
        <v>247</v>
      </c>
      <c r="D114">
        <v>1743</v>
      </c>
      <c r="E114" t="s">
        <v>1479</v>
      </c>
      <c r="F114" s="3">
        <f>VLOOKUP(A114,Sheet1!$B$2:$G$761,4,0)</f>
        <v>176</v>
      </c>
      <c r="G114" s="3">
        <f t="shared" si="3"/>
        <v>306768</v>
      </c>
      <c r="H114" s="3">
        <f>VLOOKUP(A114,Sheet1!$B$2:$G$761,5,0)</f>
        <v>0</v>
      </c>
      <c r="I114" s="3">
        <f t="shared" si="4"/>
        <v>0</v>
      </c>
      <c r="J114" s="3">
        <f>VLOOKUP(A114,Sheet1!$B$2:$G$761,6,0)</f>
        <v>0</v>
      </c>
      <c r="K114" s="3">
        <f t="shared" si="5"/>
        <v>0</v>
      </c>
    </row>
    <row r="115" spans="1:11">
      <c r="A115" t="s">
        <v>242</v>
      </c>
      <c r="B115" t="s">
        <v>243</v>
      </c>
      <c r="C115" t="s">
        <v>244</v>
      </c>
      <c r="D115">
        <v>3716</v>
      </c>
      <c r="E115" t="s">
        <v>1479</v>
      </c>
      <c r="F115" s="3">
        <f>VLOOKUP(A115,Sheet1!$B$2:$G$761,4,0)</f>
        <v>131</v>
      </c>
      <c r="G115" s="3">
        <f t="shared" si="3"/>
        <v>486796</v>
      </c>
      <c r="H115" s="3">
        <f>VLOOKUP(A115,Sheet1!$B$2:$G$761,5,0)</f>
        <v>0</v>
      </c>
      <c r="I115" s="3">
        <f t="shared" si="4"/>
        <v>0</v>
      </c>
      <c r="J115" s="3">
        <f>VLOOKUP(A115,Sheet1!$B$2:$G$761,6,0)</f>
        <v>0</v>
      </c>
      <c r="K115" s="3">
        <f t="shared" si="5"/>
        <v>0</v>
      </c>
    </row>
    <row r="116" spans="1:11">
      <c r="A116" t="s">
        <v>578</v>
      </c>
      <c r="B116" t="s">
        <v>579</v>
      </c>
      <c r="C116" t="s">
        <v>580</v>
      </c>
      <c r="D116">
        <v>0.37</v>
      </c>
      <c r="E116" t="s">
        <v>1513</v>
      </c>
      <c r="F116" s="3">
        <f>VLOOKUP(A116,Sheet1!$B$2:$G$761,4,0)</f>
        <v>645000</v>
      </c>
      <c r="G116" s="3">
        <f t="shared" si="3"/>
        <v>238650</v>
      </c>
      <c r="H116" s="3">
        <f>VLOOKUP(A116,Sheet1!$B$2:$G$761,5,0)</f>
        <v>0</v>
      </c>
      <c r="I116" s="3">
        <f t="shared" si="4"/>
        <v>0</v>
      </c>
      <c r="J116" s="3">
        <f>VLOOKUP(A116,Sheet1!$B$2:$G$761,6,0)</f>
        <v>0</v>
      </c>
      <c r="K116" s="3">
        <f t="shared" si="5"/>
        <v>0</v>
      </c>
    </row>
    <row r="117" spans="1:11">
      <c r="A117" t="s">
        <v>91</v>
      </c>
      <c r="B117" t="s">
        <v>92</v>
      </c>
      <c r="C117" t="s">
        <v>93</v>
      </c>
      <c r="D117">
        <v>346.51</v>
      </c>
      <c r="E117" t="s">
        <v>1513</v>
      </c>
      <c r="F117" s="3">
        <f>VLOOKUP(A117,Sheet1!$B$2:$G$761,4,0)</f>
        <v>555254</v>
      </c>
      <c r="G117" s="3">
        <f t="shared" si="3"/>
        <v>192401063</v>
      </c>
      <c r="H117" s="3">
        <f>VLOOKUP(A117,Sheet1!$B$2:$G$761,5,0)</f>
        <v>0</v>
      </c>
      <c r="I117" s="3">
        <f t="shared" si="4"/>
        <v>0</v>
      </c>
      <c r="J117" s="3">
        <f>VLOOKUP(A117,Sheet1!$B$2:$G$761,6,0)</f>
        <v>0</v>
      </c>
      <c r="K117" s="3">
        <f t="shared" si="5"/>
        <v>0</v>
      </c>
    </row>
    <row r="118" spans="1:11">
      <c r="A118" t="s">
        <v>94</v>
      </c>
      <c r="B118" t="s">
        <v>92</v>
      </c>
      <c r="C118" t="s">
        <v>95</v>
      </c>
      <c r="D118">
        <v>480.58</v>
      </c>
      <c r="E118" t="s">
        <v>1513</v>
      </c>
      <c r="F118" s="3">
        <f>VLOOKUP(A118,Sheet1!$B$2:$G$761,4,0)</f>
        <v>552300</v>
      </c>
      <c r="G118" s="3">
        <f t="shared" si="3"/>
        <v>265424334</v>
      </c>
      <c r="H118" s="3">
        <f>VLOOKUP(A118,Sheet1!$B$2:$G$761,5,0)</f>
        <v>0</v>
      </c>
      <c r="I118" s="3">
        <f t="shared" si="4"/>
        <v>0</v>
      </c>
      <c r="J118" s="3">
        <f>VLOOKUP(A118,Sheet1!$B$2:$G$761,6,0)</f>
        <v>0</v>
      </c>
      <c r="K118" s="3">
        <f t="shared" si="5"/>
        <v>0</v>
      </c>
    </row>
    <row r="119" spans="1:11">
      <c r="A119" t="s">
        <v>96</v>
      </c>
      <c r="B119" t="s">
        <v>92</v>
      </c>
      <c r="C119" t="s">
        <v>97</v>
      </c>
      <c r="D119">
        <v>268.39999999999998</v>
      </c>
      <c r="E119" t="s">
        <v>1513</v>
      </c>
      <c r="F119" s="3">
        <f>VLOOKUP(A119,Sheet1!$B$2:$G$761,4,0)</f>
        <v>552300</v>
      </c>
      <c r="G119" s="3">
        <f t="shared" si="3"/>
        <v>148237320</v>
      </c>
      <c r="H119" s="3">
        <f>VLOOKUP(A119,Sheet1!$B$2:$G$761,5,0)</f>
        <v>0</v>
      </c>
      <c r="I119" s="3">
        <f t="shared" si="4"/>
        <v>0</v>
      </c>
      <c r="J119" s="3">
        <f>VLOOKUP(A119,Sheet1!$B$2:$G$761,6,0)</f>
        <v>0</v>
      </c>
      <c r="K119" s="3">
        <f t="shared" si="5"/>
        <v>0</v>
      </c>
    </row>
    <row r="120" spans="1:11">
      <c r="A120" t="s">
        <v>98</v>
      </c>
      <c r="B120" t="s">
        <v>92</v>
      </c>
      <c r="C120" t="s">
        <v>99</v>
      </c>
      <c r="D120">
        <v>142.97999999999999</v>
      </c>
      <c r="E120" t="s">
        <v>1513</v>
      </c>
      <c r="F120" s="3">
        <f>VLOOKUP(A120,Sheet1!$B$2:$G$761,4,0)</f>
        <v>552300</v>
      </c>
      <c r="G120" s="3">
        <f t="shared" si="3"/>
        <v>78967854</v>
      </c>
      <c r="H120" s="3">
        <f>VLOOKUP(A120,Sheet1!$B$2:$G$761,5,0)</f>
        <v>0</v>
      </c>
      <c r="I120" s="3">
        <f t="shared" si="4"/>
        <v>0</v>
      </c>
      <c r="J120" s="3">
        <f>VLOOKUP(A120,Sheet1!$B$2:$G$761,6,0)</f>
        <v>0</v>
      </c>
      <c r="K120" s="3">
        <f t="shared" si="5"/>
        <v>0</v>
      </c>
    </row>
    <row r="121" spans="1:11">
      <c r="A121" t="s">
        <v>100</v>
      </c>
      <c r="B121" t="s">
        <v>92</v>
      </c>
      <c r="C121" t="s">
        <v>101</v>
      </c>
      <c r="D121">
        <v>165.99</v>
      </c>
      <c r="E121" t="s">
        <v>1513</v>
      </c>
      <c r="F121" s="3">
        <f>VLOOKUP(A121,Sheet1!$B$2:$G$761,4,0)</f>
        <v>552300</v>
      </c>
      <c r="G121" s="3">
        <f t="shared" si="3"/>
        <v>91676277</v>
      </c>
      <c r="H121" s="3">
        <f>VLOOKUP(A121,Sheet1!$B$2:$G$761,5,0)</f>
        <v>0</v>
      </c>
      <c r="I121" s="3">
        <f t="shared" si="4"/>
        <v>0</v>
      </c>
      <c r="J121" s="3">
        <f>VLOOKUP(A121,Sheet1!$B$2:$G$761,6,0)</f>
        <v>0</v>
      </c>
      <c r="K121" s="3">
        <f t="shared" si="5"/>
        <v>0</v>
      </c>
    </row>
    <row r="122" spans="1:11">
      <c r="A122" t="s">
        <v>102</v>
      </c>
      <c r="B122" t="s">
        <v>92</v>
      </c>
      <c r="C122" t="s">
        <v>103</v>
      </c>
      <c r="D122">
        <v>18.28</v>
      </c>
      <c r="E122" t="s">
        <v>1513</v>
      </c>
      <c r="F122" s="3">
        <f>VLOOKUP(A122,Sheet1!$B$2:$G$761,4,0)</f>
        <v>552300</v>
      </c>
      <c r="G122" s="3">
        <f t="shared" si="3"/>
        <v>10096044</v>
      </c>
      <c r="H122" s="3">
        <f>VLOOKUP(A122,Sheet1!$B$2:$G$761,5,0)</f>
        <v>0</v>
      </c>
      <c r="I122" s="3">
        <f t="shared" si="4"/>
        <v>0</v>
      </c>
      <c r="J122" s="3">
        <f>VLOOKUP(A122,Sheet1!$B$2:$G$761,6,0)</f>
        <v>0</v>
      </c>
      <c r="K122" s="3">
        <f t="shared" si="5"/>
        <v>0</v>
      </c>
    </row>
    <row r="123" spans="1:11">
      <c r="A123" t="s">
        <v>104</v>
      </c>
      <c r="B123" t="s">
        <v>105</v>
      </c>
      <c r="C123" t="s">
        <v>106</v>
      </c>
      <c r="D123">
        <v>362.25</v>
      </c>
      <c r="E123" t="s">
        <v>1513</v>
      </c>
      <c r="F123" s="3">
        <f>VLOOKUP(A123,Sheet1!$B$2:$G$761,4,0)</f>
        <v>560181</v>
      </c>
      <c r="G123" s="3">
        <f t="shared" si="3"/>
        <v>202925567</v>
      </c>
      <c r="H123" s="3">
        <f>VLOOKUP(A123,Sheet1!$B$2:$G$761,5,0)</f>
        <v>0</v>
      </c>
      <c r="I123" s="3">
        <f t="shared" si="4"/>
        <v>0</v>
      </c>
      <c r="J123" s="3">
        <f>VLOOKUP(A123,Sheet1!$B$2:$G$761,6,0)</f>
        <v>0</v>
      </c>
      <c r="K123" s="3">
        <f t="shared" si="5"/>
        <v>0</v>
      </c>
    </row>
    <row r="124" spans="1:11">
      <c r="A124" t="s">
        <v>107</v>
      </c>
      <c r="B124" t="s">
        <v>105</v>
      </c>
      <c r="C124" t="s">
        <v>108</v>
      </c>
      <c r="D124">
        <v>489.89</v>
      </c>
      <c r="E124" t="s">
        <v>1513</v>
      </c>
      <c r="F124" s="3">
        <f>VLOOKUP(A124,Sheet1!$B$2:$G$761,4,0)</f>
        <v>557227</v>
      </c>
      <c r="G124" s="3">
        <f t="shared" si="3"/>
        <v>272979935</v>
      </c>
      <c r="H124" s="3">
        <f>VLOOKUP(A124,Sheet1!$B$2:$G$761,5,0)</f>
        <v>0</v>
      </c>
      <c r="I124" s="3">
        <f t="shared" si="4"/>
        <v>0</v>
      </c>
      <c r="J124" s="3">
        <f>VLOOKUP(A124,Sheet1!$B$2:$G$761,6,0)</f>
        <v>0</v>
      </c>
      <c r="K124" s="3">
        <f t="shared" si="5"/>
        <v>0</v>
      </c>
    </row>
    <row r="125" spans="1:11">
      <c r="A125" t="s">
        <v>109</v>
      </c>
      <c r="B125" t="s">
        <v>105</v>
      </c>
      <c r="C125" t="s">
        <v>110</v>
      </c>
      <c r="D125">
        <v>283.67</v>
      </c>
      <c r="E125" t="s">
        <v>1513</v>
      </c>
      <c r="F125" s="3">
        <f>VLOOKUP(A125,Sheet1!$B$2:$G$761,4,0)</f>
        <v>557227</v>
      </c>
      <c r="G125" s="3">
        <f t="shared" si="3"/>
        <v>158068583</v>
      </c>
      <c r="H125" s="3">
        <f>VLOOKUP(A125,Sheet1!$B$2:$G$761,5,0)</f>
        <v>0</v>
      </c>
      <c r="I125" s="3">
        <f t="shared" si="4"/>
        <v>0</v>
      </c>
      <c r="J125" s="3">
        <f>VLOOKUP(A125,Sheet1!$B$2:$G$761,6,0)</f>
        <v>0</v>
      </c>
      <c r="K125" s="3">
        <f t="shared" si="5"/>
        <v>0</v>
      </c>
    </row>
    <row r="126" spans="1:11">
      <c r="A126" t="s">
        <v>111</v>
      </c>
      <c r="B126" t="s">
        <v>105</v>
      </c>
      <c r="C126" t="s">
        <v>112</v>
      </c>
      <c r="D126">
        <v>347.64</v>
      </c>
      <c r="E126" t="s">
        <v>1513</v>
      </c>
      <c r="F126" s="3">
        <f>VLOOKUP(A126,Sheet1!$B$2:$G$761,4,0)</f>
        <v>557227</v>
      </c>
      <c r="G126" s="3">
        <f t="shared" si="3"/>
        <v>193714394</v>
      </c>
      <c r="H126" s="3">
        <f>VLOOKUP(A126,Sheet1!$B$2:$G$761,5,0)</f>
        <v>0</v>
      </c>
      <c r="I126" s="3">
        <f t="shared" si="4"/>
        <v>0</v>
      </c>
      <c r="J126" s="3">
        <f>VLOOKUP(A126,Sheet1!$B$2:$G$761,6,0)</f>
        <v>0</v>
      </c>
      <c r="K126" s="3">
        <f t="shared" si="5"/>
        <v>0</v>
      </c>
    </row>
    <row r="127" spans="1:11">
      <c r="A127" t="s">
        <v>113</v>
      </c>
      <c r="B127" t="s">
        <v>105</v>
      </c>
      <c r="C127" t="s">
        <v>114</v>
      </c>
      <c r="D127">
        <v>377.63</v>
      </c>
      <c r="E127" t="s">
        <v>1513</v>
      </c>
      <c r="F127" s="3">
        <f>VLOOKUP(A127,Sheet1!$B$2:$G$761,4,0)</f>
        <v>557227</v>
      </c>
      <c r="G127" s="3">
        <f t="shared" si="3"/>
        <v>210425632</v>
      </c>
      <c r="H127" s="3">
        <f>VLOOKUP(A127,Sheet1!$B$2:$G$761,5,0)</f>
        <v>0</v>
      </c>
      <c r="I127" s="3">
        <f t="shared" si="4"/>
        <v>0</v>
      </c>
      <c r="J127" s="3">
        <f>VLOOKUP(A127,Sheet1!$B$2:$G$761,6,0)</f>
        <v>0</v>
      </c>
      <c r="K127" s="3">
        <f t="shared" si="5"/>
        <v>0</v>
      </c>
    </row>
    <row r="128" spans="1:11">
      <c r="A128" t="s">
        <v>115</v>
      </c>
      <c r="B128" t="s">
        <v>105</v>
      </c>
      <c r="C128" t="s">
        <v>116</v>
      </c>
      <c r="D128">
        <v>122.92</v>
      </c>
      <c r="E128" t="s">
        <v>1513</v>
      </c>
      <c r="F128" s="3">
        <f>VLOOKUP(A128,Sheet1!$B$2:$G$761,4,0)</f>
        <v>557227</v>
      </c>
      <c r="G128" s="3">
        <f t="shared" si="3"/>
        <v>68494342</v>
      </c>
      <c r="H128" s="3">
        <f>VLOOKUP(A128,Sheet1!$B$2:$G$761,5,0)</f>
        <v>0</v>
      </c>
      <c r="I128" s="3">
        <f t="shared" si="4"/>
        <v>0</v>
      </c>
      <c r="J128" s="3">
        <f>VLOOKUP(A128,Sheet1!$B$2:$G$761,6,0)</f>
        <v>0</v>
      </c>
      <c r="K128" s="3">
        <f t="shared" si="5"/>
        <v>0</v>
      </c>
    </row>
    <row r="129" spans="1:11">
      <c r="A129" t="s">
        <v>209</v>
      </c>
      <c r="B129" t="s">
        <v>210</v>
      </c>
      <c r="C129" t="s">
        <v>211</v>
      </c>
      <c r="D129">
        <v>82.06</v>
      </c>
      <c r="E129" t="s">
        <v>51</v>
      </c>
      <c r="F129" s="3">
        <f>VLOOKUP(A129,Sheet1!$B$2:$G$761,4,0)</f>
        <v>608</v>
      </c>
      <c r="G129" s="3">
        <f t="shared" si="3"/>
        <v>49892</v>
      </c>
      <c r="H129" s="3">
        <f>VLOOKUP(A129,Sheet1!$B$2:$G$761,5,0)</f>
        <v>0</v>
      </c>
      <c r="I129" s="3">
        <f t="shared" si="4"/>
        <v>0</v>
      </c>
      <c r="J129" s="3">
        <f>VLOOKUP(A129,Sheet1!$B$2:$G$761,6,0)</f>
        <v>0</v>
      </c>
      <c r="K129" s="3">
        <f t="shared" si="5"/>
        <v>0</v>
      </c>
    </row>
    <row r="130" spans="1:11">
      <c r="A130" t="s">
        <v>55</v>
      </c>
      <c r="B130" t="s">
        <v>56</v>
      </c>
      <c r="C130" t="s">
        <v>57</v>
      </c>
      <c r="D130">
        <v>255.15</v>
      </c>
      <c r="E130" t="s">
        <v>51</v>
      </c>
      <c r="F130" s="3">
        <f>VLOOKUP(A130,Sheet1!$B$2:$G$761,4,0)</f>
        <v>572</v>
      </c>
      <c r="G130" s="3">
        <f t="shared" si="3"/>
        <v>145945</v>
      </c>
      <c r="H130" s="3">
        <f>VLOOKUP(A130,Sheet1!$B$2:$G$761,5,0)</f>
        <v>0</v>
      </c>
      <c r="I130" s="3">
        <f t="shared" si="4"/>
        <v>0</v>
      </c>
      <c r="J130" s="3">
        <f>VLOOKUP(A130,Sheet1!$B$2:$G$761,6,0)</f>
        <v>0</v>
      </c>
      <c r="K130" s="3">
        <f t="shared" si="5"/>
        <v>0</v>
      </c>
    </row>
    <row r="131" spans="1:11">
      <c r="A131" t="s">
        <v>1840</v>
      </c>
      <c r="B131" t="s">
        <v>56</v>
      </c>
      <c r="C131" t="s">
        <v>1841</v>
      </c>
      <c r="D131">
        <v>209176.6</v>
      </c>
      <c r="E131" t="s">
        <v>51</v>
      </c>
      <c r="F131" s="3">
        <f>VLOOKUP(A131,Sheet1!$B$2:$G$761,4,0)</f>
        <v>525</v>
      </c>
      <c r="G131" s="3">
        <f t="shared" si="3"/>
        <v>109817715</v>
      </c>
      <c r="H131" s="3">
        <f>VLOOKUP(A131,Sheet1!$B$2:$G$761,5,0)</f>
        <v>0</v>
      </c>
      <c r="I131" s="3">
        <f t="shared" si="4"/>
        <v>0</v>
      </c>
      <c r="J131" s="3">
        <f>VLOOKUP(A131,Sheet1!$B$2:$G$761,6,0)</f>
        <v>0</v>
      </c>
      <c r="K131" s="3">
        <f t="shared" si="5"/>
        <v>0</v>
      </c>
    </row>
    <row r="132" spans="1:11">
      <c r="A132" t="s">
        <v>13</v>
      </c>
      <c r="B132" t="s">
        <v>14</v>
      </c>
      <c r="C132" t="s">
        <v>15</v>
      </c>
      <c r="D132">
        <v>1832.4</v>
      </c>
      <c r="E132" t="s">
        <v>1479</v>
      </c>
      <c r="F132" s="3">
        <f>VLOOKUP(A132,Sheet1!$B$2:$G$761,4,0)</f>
        <v>746</v>
      </c>
      <c r="G132" s="3">
        <f t="shared" ref="G132:G195" si="6">TRUNC($D132*F132)</f>
        <v>1366970</v>
      </c>
      <c r="H132" s="3">
        <f>VLOOKUP(A132,Sheet1!$B$2:$G$761,5,0)</f>
        <v>0</v>
      </c>
      <c r="I132" s="3">
        <f t="shared" ref="I132:I195" si="7">TRUNC($D132*H132)</f>
        <v>0</v>
      </c>
      <c r="J132" s="3">
        <f>VLOOKUP(A132,Sheet1!$B$2:$G$761,6,0)</f>
        <v>0</v>
      </c>
      <c r="K132" s="3">
        <f t="shared" ref="K132:K195" si="8">TRUNC($D132*J132)</f>
        <v>0</v>
      </c>
    </row>
    <row r="133" spans="1:11">
      <c r="A133" t="s">
        <v>185</v>
      </c>
      <c r="B133" t="s">
        <v>186</v>
      </c>
      <c r="C133" t="s">
        <v>187</v>
      </c>
      <c r="D133">
        <v>38</v>
      </c>
      <c r="E133" t="s">
        <v>1549</v>
      </c>
      <c r="F133" s="3">
        <f>VLOOKUP(A133,Sheet1!$B$2:$G$761,4,0)</f>
        <v>3938</v>
      </c>
      <c r="G133" s="3">
        <f t="shared" si="6"/>
        <v>149644</v>
      </c>
      <c r="H133" s="3">
        <f>VLOOKUP(A133,Sheet1!$B$2:$G$761,5,0)</f>
        <v>0</v>
      </c>
      <c r="I133" s="3">
        <f t="shared" si="7"/>
        <v>0</v>
      </c>
      <c r="J133" s="3">
        <f>VLOOKUP(A133,Sheet1!$B$2:$G$761,6,0)</f>
        <v>0</v>
      </c>
      <c r="K133" s="3">
        <f t="shared" si="8"/>
        <v>0</v>
      </c>
    </row>
    <row r="134" spans="1:11">
      <c r="A134" t="s">
        <v>1586</v>
      </c>
      <c r="B134" t="s">
        <v>1587</v>
      </c>
      <c r="C134" t="s">
        <v>1588</v>
      </c>
      <c r="D134">
        <v>19607.88</v>
      </c>
      <c r="E134" t="s">
        <v>1156</v>
      </c>
      <c r="F134" s="3">
        <f>VLOOKUP(A134,Sheet1!$B$2:$G$761,4,0)</f>
        <v>5000</v>
      </c>
      <c r="G134" s="3">
        <f t="shared" si="6"/>
        <v>98039400</v>
      </c>
      <c r="H134" s="3">
        <f>VLOOKUP(A134,Sheet1!$B$2:$G$761,5,0)</f>
        <v>0</v>
      </c>
      <c r="I134" s="3">
        <f t="shared" si="7"/>
        <v>0</v>
      </c>
      <c r="J134" s="3">
        <f>VLOOKUP(A134,Sheet1!$B$2:$G$761,6,0)</f>
        <v>0</v>
      </c>
      <c r="K134" s="3">
        <f t="shared" si="8"/>
        <v>0</v>
      </c>
    </row>
    <row r="135" spans="1:11">
      <c r="A135" t="s">
        <v>61</v>
      </c>
      <c r="B135" t="s">
        <v>62</v>
      </c>
      <c r="C135" t="s">
        <v>63</v>
      </c>
      <c r="D135">
        <v>92350</v>
      </c>
      <c r="E135" t="s">
        <v>64</v>
      </c>
      <c r="F135" s="3">
        <f>VLOOKUP(A135,Sheet1!$B$2:$G$761,4,0)</f>
        <v>3102</v>
      </c>
      <c r="G135" s="3">
        <f t="shared" si="6"/>
        <v>286469700</v>
      </c>
      <c r="H135" s="3">
        <f>VLOOKUP(A135,Sheet1!$B$2:$G$761,5,0)</f>
        <v>0</v>
      </c>
      <c r="I135" s="3">
        <f t="shared" si="7"/>
        <v>0</v>
      </c>
      <c r="J135" s="3">
        <f>VLOOKUP(A135,Sheet1!$B$2:$G$761,6,0)</f>
        <v>0</v>
      </c>
      <c r="K135" s="3">
        <f t="shared" si="8"/>
        <v>0</v>
      </c>
    </row>
    <row r="136" spans="1:11">
      <c r="A136" t="s">
        <v>65</v>
      </c>
      <c r="B136" t="s">
        <v>66</v>
      </c>
      <c r="C136" t="s">
        <v>67</v>
      </c>
      <c r="D136">
        <v>663</v>
      </c>
      <c r="E136" t="s">
        <v>64</v>
      </c>
      <c r="F136" s="3">
        <f>VLOOKUP(A136,Sheet1!$B$2:$G$761,4,0)</f>
        <v>3300</v>
      </c>
      <c r="G136" s="3">
        <f t="shared" si="6"/>
        <v>2187900</v>
      </c>
      <c r="H136" s="3">
        <f>VLOOKUP(A136,Sheet1!$B$2:$G$761,5,0)</f>
        <v>0</v>
      </c>
      <c r="I136" s="3">
        <f t="shared" si="7"/>
        <v>0</v>
      </c>
      <c r="J136" s="3">
        <f>VLOOKUP(A136,Sheet1!$B$2:$G$761,6,0)</f>
        <v>0</v>
      </c>
      <c r="K136" s="3">
        <f t="shared" si="8"/>
        <v>0</v>
      </c>
    </row>
    <row r="137" spans="1:11">
      <c r="A137" t="s">
        <v>89</v>
      </c>
      <c r="B137" t="s">
        <v>81</v>
      </c>
      <c r="C137" t="s">
        <v>90</v>
      </c>
      <c r="D137">
        <v>1475.41</v>
      </c>
      <c r="E137" t="s">
        <v>1156</v>
      </c>
      <c r="F137" s="3">
        <f>VLOOKUP(A137,Sheet1!$B$2:$G$761,4,0)</f>
        <v>38729</v>
      </c>
      <c r="G137" s="3">
        <f t="shared" si="6"/>
        <v>57141153</v>
      </c>
      <c r="H137" s="3">
        <f>VLOOKUP(A137,Sheet1!$B$2:$G$761,5,0)</f>
        <v>0</v>
      </c>
      <c r="I137" s="3">
        <f t="shared" si="7"/>
        <v>0</v>
      </c>
      <c r="J137" s="3">
        <f>VLOOKUP(A137,Sheet1!$B$2:$G$761,6,0)</f>
        <v>0</v>
      </c>
      <c r="K137" s="3">
        <f t="shared" si="8"/>
        <v>0</v>
      </c>
    </row>
    <row r="138" spans="1:11">
      <c r="A138" t="s">
        <v>1058</v>
      </c>
      <c r="B138" t="s">
        <v>81</v>
      </c>
      <c r="C138" t="s">
        <v>1059</v>
      </c>
      <c r="D138">
        <v>42.51</v>
      </c>
      <c r="E138" t="s">
        <v>1156</v>
      </c>
      <c r="F138" s="3">
        <f>VLOOKUP(A138,Sheet1!$B$2:$G$761,4,0)</f>
        <v>38957.019999999997</v>
      </c>
      <c r="G138" s="3">
        <f t="shared" si="6"/>
        <v>1656062</v>
      </c>
      <c r="H138" s="3">
        <f>VLOOKUP(A138,Sheet1!$B$2:$G$761,5,0)</f>
        <v>0</v>
      </c>
      <c r="I138" s="3">
        <f t="shared" si="7"/>
        <v>0</v>
      </c>
      <c r="J138" s="3">
        <f>VLOOKUP(A138,Sheet1!$B$2:$G$761,6,0)</f>
        <v>0</v>
      </c>
      <c r="K138" s="3">
        <f t="shared" si="8"/>
        <v>0</v>
      </c>
    </row>
    <row r="139" spans="1:11">
      <c r="A139" t="s">
        <v>1056</v>
      </c>
      <c r="B139" t="s">
        <v>81</v>
      </c>
      <c r="C139" t="s">
        <v>1057</v>
      </c>
      <c r="D139">
        <v>306.73</v>
      </c>
      <c r="E139" t="s">
        <v>1156</v>
      </c>
      <c r="F139" s="3">
        <f>VLOOKUP(A139,Sheet1!$B$2:$G$761,4,0)</f>
        <v>42803</v>
      </c>
      <c r="G139" s="3">
        <f t="shared" si="6"/>
        <v>13128964</v>
      </c>
      <c r="H139" s="3">
        <f>VLOOKUP(A139,Sheet1!$B$2:$G$761,5,0)</f>
        <v>0</v>
      </c>
      <c r="I139" s="3">
        <f t="shared" si="7"/>
        <v>0</v>
      </c>
      <c r="J139" s="3">
        <f>VLOOKUP(A139,Sheet1!$B$2:$G$761,6,0)</f>
        <v>0</v>
      </c>
      <c r="K139" s="3">
        <f t="shared" si="8"/>
        <v>0</v>
      </c>
    </row>
    <row r="140" spans="1:11">
      <c r="A140" t="s">
        <v>87</v>
      </c>
      <c r="B140" t="s">
        <v>81</v>
      </c>
      <c r="C140" t="s">
        <v>88</v>
      </c>
      <c r="D140">
        <v>2996.75</v>
      </c>
      <c r="E140" t="s">
        <v>1156</v>
      </c>
      <c r="F140" s="3">
        <f>VLOOKUP(A140,Sheet1!$B$2:$G$761,4,0)</f>
        <v>40300</v>
      </c>
      <c r="G140" s="3">
        <f t="shared" si="6"/>
        <v>120769025</v>
      </c>
      <c r="H140" s="3">
        <f>VLOOKUP(A140,Sheet1!$B$2:$G$761,5,0)</f>
        <v>0</v>
      </c>
      <c r="I140" s="3">
        <f t="shared" si="7"/>
        <v>0</v>
      </c>
      <c r="J140" s="3">
        <f>VLOOKUP(A140,Sheet1!$B$2:$G$761,6,0)</f>
        <v>0</v>
      </c>
      <c r="K140" s="3">
        <f t="shared" si="8"/>
        <v>0</v>
      </c>
    </row>
    <row r="141" spans="1:11">
      <c r="A141" t="s">
        <v>1054</v>
      </c>
      <c r="B141" t="s">
        <v>81</v>
      </c>
      <c r="C141" t="s">
        <v>1055</v>
      </c>
      <c r="D141">
        <v>184.23</v>
      </c>
      <c r="E141" t="s">
        <v>1156</v>
      </c>
      <c r="F141" s="3">
        <f>VLOOKUP(A141,Sheet1!$B$2:$G$761,4,0)</f>
        <v>43607</v>
      </c>
      <c r="G141" s="3">
        <f t="shared" si="6"/>
        <v>8033717</v>
      </c>
      <c r="H141" s="3">
        <f>VLOOKUP(A141,Sheet1!$B$2:$G$761,5,0)</f>
        <v>0</v>
      </c>
      <c r="I141" s="3">
        <f t="shared" si="7"/>
        <v>0</v>
      </c>
      <c r="J141" s="3">
        <f>VLOOKUP(A141,Sheet1!$B$2:$G$761,6,0)</f>
        <v>0</v>
      </c>
      <c r="K141" s="3">
        <f t="shared" si="8"/>
        <v>0</v>
      </c>
    </row>
    <row r="142" spans="1:11">
      <c r="A142" t="s">
        <v>85</v>
      </c>
      <c r="B142" t="s">
        <v>81</v>
      </c>
      <c r="C142" t="s">
        <v>86</v>
      </c>
      <c r="D142">
        <v>1627.44</v>
      </c>
      <c r="E142" t="s">
        <v>1156</v>
      </c>
      <c r="F142" s="3">
        <f>VLOOKUP(A142,Sheet1!$B$2:$G$761,4,0)</f>
        <v>44612</v>
      </c>
      <c r="G142" s="3">
        <f t="shared" si="6"/>
        <v>72603353</v>
      </c>
      <c r="H142" s="3">
        <f>VLOOKUP(A142,Sheet1!$B$2:$G$761,5,0)</f>
        <v>0</v>
      </c>
      <c r="I142" s="3">
        <f t="shared" si="7"/>
        <v>0</v>
      </c>
      <c r="J142" s="3">
        <f>VLOOKUP(A142,Sheet1!$B$2:$G$761,6,0)</f>
        <v>0</v>
      </c>
      <c r="K142" s="3">
        <f t="shared" si="8"/>
        <v>0</v>
      </c>
    </row>
    <row r="143" spans="1:11">
      <c r="A143" t="s">
        <v>83</v>
      </c>
      <c r="B143" t="s">
        <v>81</v>
      </c>
      <c r="C143" t="s">
        <v>84</v>
      </c>
      <c r="D143">
        <v>8383.36</v>
      </c>
      <c r="E143" t="s">
        <v>1156</v>
      </c>
      <c r="F143" s="3">
        <f>VLOOKUP(A143,Sheet1!$B$2:$G$761,4,0)</f>
        <v>47198</v>
      </c>
      <c r="G143" s="3">
        <f t="shared" si="6"/>
        <v>395677825</v>
      </c>
      <c r="H143" s="3">
        <f>VLOOKUP(A143,Sheet1!$B$2:$G$761,5,0)</f>
        <v>0</v>
      </c>
      <c r="I143" s="3">
        <f t="shared" si="7"/>
        <v>0</v>
      </c>
      <c r="J143" s="3">
        <f>VLOOKUP(A143,Sheet1!$B$2:$G$761,6,0)</f>
        <v>0</v>
      </c>
      <c r="K143" s="3">
        <f t="shared" si="8"/>
        <v>0</v>
      </c>
    </row>
    <row r="144" spans="1:11">
      <c r="A144" t="s">
        <v>80</v>
      </c>
      <c r="B144" t="s">
        <v>81</v>
      </c>
      <c r="C144" t="s">
        <v>82</v>
      </c>
      <c r="D144">
        <v>13028.43</v>
      </c>
      <c r="E144" t="s">
        <v>1156</v>
      </c>
      <c r="F144" s="3">
        <f>VLOOKUP(A144,Sheet1!$B$2:$G$761,4,0)</f>
        <v>49966</v>
      </c>
      <c r="G144" s="3">
        <f t="shared" si="6"/>
        <v>650978533</v>
      </c>
      <c r="H144" s="3">
        <f>VLOOKUP(A144,Sheet1!$B$2:$G$761,5,0)</f>
        <v>0</v>
      </c>
      <c r="I144" s="3">
        <f t="shared" si="7"/>
        <v>0</v>
      </c>
      <c r="J144" s="3">
        <f>VLOOKUP(A144,Sheet1!$B$2:$G$761,6,0)</f>
        <v>0</v>
      </c>
      <c r="K144" s="3">
        <f t="shared" si="8"/>
        <v>0</v>
      </c>
    </row>
    <row r="145" spans="1:11">
      <c r="A145" t="s">
        <v>52</v>
      </c>
      <c r="B145" t="s">
        <v>53</v>
      </c>
      <c r="C145" t="s">
        <v>54</v>
      </c>
      <c r="D145">
        <v>378.9</v>
      </c>
      <c r="E145" t="s">
        <v>51</v>
      </c>
      <c r="F145" s="3">
        <f>VLOOKUP(A145,Sheet1!$B$2:$G$761,4,0)</f>
        <v>4100</v>
      </c>
      <c r="G145" s="3">
        <f t="shared" si="6"/>
        <v>1553490</v>
      </c>
      <c r="H145" s="3">
        <f>VLOOKUP(A145,Sheet1!$B$2:$G$761,5,0)</f>
        <v>0</v>
      </c>
      <c r="I145" s="3">
        <f t="shared" si="7"/>
        <v>0</v>
      </c>
      <c r="J145" s="3">
        <f>VLOOKUP(A145,Sheet1!$B$2:$G$761,6,0)</f>
        <v>0</v>
      </c>
      <c r="K145" s="3">
        <f t="shared" si="8"/>
        <v>0</v>
      </c>
    </row>
    <row r="146" spans="1:11">
      <c r="A146" t="s">
        <v>587</v>
      </c>
      <c r="B146" t="s">
        <v>588</v>
      </c>
      <c r="C146" t="s">
        <v>589</v>
      </c>
      <c r="D146">
        <v>6.36</v>
      </c>
      <c r="E146" t="s">
        <v>12</v>
      </c>
      <c r="F146" s="3">
        <f>VLOOKUP(A146,Sheet1!$B$2:$G$761,4,0)</f>
        <v>2376</v>
      </c>
      <c r="G146" s="3">
        <f t="shared" si="6"/>
        <v>15111</v>
      </c>
      <c r="H146" s="3">
        <f>VLOOKUP(A146,Sheet1!$B$2:$G$761,5,0)</f>
        <v>0</v>
      </c>
      <c r="I146" s="3">
        <f t="shared" si="7"/>
        <v>0</v>
      </c>
      <c r="J146" s="3">
        <f>VLOOKUP(A146,Sheet1!$B$2:$G$761,6,0)</f>
        <v>0</v>
      </c>
      <c r="K146" s="3">
        <f t="shared" si="8"/>
        <v>0</v>
      </c>
    </row>
    <row r="147" spans="1:11">
      <c r="A147" t="s">
        <v>590</v>
      </c>
      <c r="B147" t="s">
        <v>591</v>
      </c>
      <c r="C147" t="s">
        <v>592</v>
      </c>
      <c r="D147">
        <v>99</v>
      </c>
      <c r="E147" t="s">
        <v>1549</v>
      </c>
      <c r="F147" s="3">
        <f>VLOOKUP(A147,Sheet1!$B$2:$G$761,4,0)</f>
        <v>14</v>
      </c>
      <c r="G147" s="3">
        <f t="shared" si="6"/>
        <v>1386</v>
      </c>
      <c r="H147" s="3">
        <f>VLOOKUP(A147,Sheet1!$B$2:$G$761,5,0)</f>
        <v>0</v>
      </c>
      <c r="I147" s="3">
        <f t="shared" si="7"/>
        <v>0</v>
      </c>
      <c r="J147" s="3">
        <f>VLOOKUP(A147,Sheet1!$B$2:$G$761,6,0)</f>
        <v>0</v>
      </c>
      <c r="K147" s="3">
        <f t="shared" si="8"/>
        <v>0</v>
      </c>
    </row>
    <row r="148" spans="1:11">
      <c r="A148" t="s">
        <v>58</v>
      </c>
      <c r="B148" t="s">
        <v>1511</v>
      </c>
      <c r="C148" t="s">
        <v>1512</v>
      </c>
      <c r="D148">
        <v>-210814.01</v>
      </c>
      <c r="E148" t="s">
        <v>51</v>
      </c>
      <c r="F148" s="3">
        <f>VLOOKUP(A148,Sheet1!$B$2:$G$761,4,0)</f>
        <v>350</v>
      </c>
      <c r="G148" s="3">
        <f t="shared" si="6"/>
        <v>-73784903</v>
      </c>
      <c r="H148" s="3">
        <f>VLOOKUP(A148,Sheet1!$B$2:$G$761,5,0)</f>
        <v>0</v>
      </c>
      <c r="I148" s="3">
        <f t="shared" si="7"/>
        <v>0</v>
      </c>
      <c r="J148" s="3">
        <f>VLOOKUP(A148,Sheet1!$B$2:$G$761,6,0)</f>
        <v>0</v>
      </c>
      <c r="K148" s="3">
        <f t="shared" si="8"/>
        <v>0</v>
      </c>
    </row>
    <row r="149" spans="1:11">
      <c r="A149" t="s">
        <v>1510</v>
      </c>
      <c r="B149" t="s">
        <v>1511</v>
      </c>
      <c r="C149" t="s">
        <v>1512</v>
      </c>
      <c r="D149">
        <v>-1386.8</v>
      </c>
      <c r="E149" t="s">
        <v>1513</v>
      </c>
      <c r="F149" s="3">
        <f>VLOOKUP(A149,Sheet1!$B$2:$G$761,4,0)</f>
        <v>350000</v>
      </c>
      <c r="G149" s="3">
        <f t="shared" si="6"/>
        <v>-485380000</v>
      </c>
      <c r="H149" s="3">
        <f>VLOOKUP(A149,Sheet1!$B$2:$G$761,5,0)</f>
        <v>0</v>
      </c>
      <c r="I149" s="3">
        <f t="shared" si="7"/>
        <v>0</v>
      </c>
      <c r="J149" s="3">
        <f>VLOOKUP(A149,Sheet1!$B$2:$G$761,6,0)</f>
        <v>0</v>
      </c>
      <c r="K149" s="3">
        <f t="shared" si="8"/>
        <v>0</v>
      </c>
    </row>
    <row r="150" spans="1:11">
      <c r="A150" t="s">
        <v>45</v>
      </c>
      <c r="B150" t="s">
        <v>46</v>
      </c>
      <c r="C150" t="s">
        <v>47</v>
      </c>
      <c r="D150">
        <v>88.9</v>
      </c>
      <c r="E150" t="s">
        <v>1479</v>
      </c>
      <c r="F150" s="3">
        <f>VLOOKUP(A150,Sheet1!$B$2:$G$761,4,0)</f>
        <v>11343</v>
      </c>
      <c r="G150" s="3">
        <f t="shared" si="6"/>
        <v>1008392</v>
      </c>
      <c r="H150" s="3">
        <f>VLOOKUP(A150,Sheet1!$B$2:$G$761,5,0)</f>
        <v>0</v>
      </c>
      <c r="I150" s="3">
        <f t="shared" si="7"/>
        <v>0</v>
      </c>
      <c r="J150" s="3">
        <f>VLOOKUP(A150,Sheet1!$B$2:$G$761,6,0)</f>
        <v>0</v>
      </c>
      <c r="K150" s="3">
        <f t="shared" si="8"/>
        <v>0</v>
      </c>
    </row>
    <row r="151" spans="1:11">
      <c r="A151" t="s">
        <v>1061</v>
      </c>
      <c r="B151" t="s">
        <v>1062</v>
      </c>
      <c r="C151" t="s">
        <v>1063</v>
      </c>
      <c r="D151">
        <v>48</v>
      </c>
      <c r="E151" t="s">
        <v>314</v>
      </c>
      <c r="F151" s="3">
        <f>VLOOKUP(A151,Sheet1!$B$2:$G$761,4,0)</f>
        <v>119980</v>
      </c>
      <c r="G151" s="3">
        <f t="shared" si="6"/>
        <v>5759040</v>
      </c>
      <c r="H151" s="3">
        <f>VLOOKUP(A151,Sheet1!$B$2:$G$761,5,0)</f>
        <v>0</v>
      </c>
      <c r="I151" s="3">
        <f t="shared" si="7"/>
        <v>0</v>
      </c>
      <c r="J151" s="3">
        <f>VLOOKUP(A151,Sheet1!$B$2:$G$761,6,0)</f>
        <v>0</v>
      </c>
      <c r="K151" s="3">
        <f t="shared" si="8"/>
        <v>0</v>
      </c>
    </row>
    <row r="152" spans="1:11">
      <c r="A152" t="s">
        <v>581</v>
      </c>
      <c r="B152" t="s">
        <v>582</v>
      </c>
      <c r="C152" t="s">
        <v>583</v>
      </c>
      <c r="D152">
        <v>44.55</v>
      </c>
      <c r="E152" t="s">
        <v>1479</v>
      </c>
      <c r="F152" s="3">
        <f>VLOOKUP(A152,Sheet1!$B$2:$G$761,4,0)</f>
        <v>442</v>
      </c>
      <c r="G152" s="3">
        <f t="shared" si="6"/>
        <v>19691</v>
      </c>
      <c r="H152" s="3">
        <f>VLOOKUP(A152,Sheet1!$B$2:$G$761,5,0)</f>
        <v>0</v>
      </c>
      <c r="I152" s="3">
        <f t="shared" si="7"/>
        <v>0</v>
      </c>
      <c r="J152" s="3">
        <f>VLOOKUP(A152,Sheet1!$B$2:$G$761,6,0)</f>
        <v>0</v>
      </c>
      <c r="K152" s="3">
        <f t="shared" si="8"/>
        <v>0</v>
      </c>
    </row>
    <row r="153" spans="1:11">
      <c r="A153" t="s">
        <v>174</v>
      </c>
      <c r="B153" t="s">
        <v>175</v>
      </c>
      <c r="C153" t="s">
        <v>1717</v>
      </c>
      <c r="D153">
        <v>39</v>
      </c>
      <c r="E153" t="s">
        <v>1549</v>
      </c>
      <c r="F153" s="3">
        <f>VLOOKUP(A153,Sheet1!$B$2:$G$761,4,0)</f>
        <v>93000</v>
      </c>
      <c r="G153" s="3">
        <f t="shared" si="6"/>
        <v>3627000</v>
      </c>
      <c r="H153" s="3">
        <f>VLOOKUP(A153,Sheet1!$B$2:$G$761,5,0)</f>
        <v>0</v>
      </c>
      <c r="I153" s="3">
        <f t="shared" si="7"/>
        <v>0</v>
      </c>
      <c r="J153" s="3">
        <f>VLOOKUP(A153,Sheet1!$B$2:$G$761,6,0)</f>
        <v>0</v>
      </c>
      <c r="K153" s="3">
        <f t="shared" si="8"/>
        <v>0</v>
      </c>
    </row>
    <row r="154" spans="1:11">
      <c r="A154" t="s">
        <v>1064</v>
      </c>
      <c r="B154" t="s">
        <v>1065</v>
      </c>
      <c r="C154" t="s">
        <v>1066</v>
      </c>
      <c r="D154">
        <v>279</v>
      </c>
      <c r="E154" t="s">
        <v>51</v>
      </c>
      <c r="F154" s="3">
        <f>VLOOKUP(A154,Sheet1!$B$2:$G$761,4,0)</f>
        <v>1650</v>
      </c>
      <c r="G154" s="3">
        <f t="shared" si="6"/>
        <v>460350</v>
      </c>
      <c r="H154" s="3">
        <f>VLOOKUP(A154,Sheet1!$B$2:$G$761,5,0)</f>
        <v>0</v>
      </c>
      <c r="I154" s="3">
        <f t="shared" si="7"/>
        <v>0</v>
      </c>
      <c r="J154" s="3">
        <f>VLOOKUP(A154,Sheet1!$B$2:$G$761,6,0)</f>
        <v>0</v>
      </c>
      <c r="K154" s="3">
        <f t="shared" si="8"/>
        <v>0</v>
      </c>
    </row>
    <row r="155" spans="1:11">
      <c r="A155" t="s">
        <v>584</v>
      </c>
      <c r="B155" t="s">
        <v>585</v>
      </c>
      <c r="C155" t="s">
        <v>586</v>
      </c>
      <c r="D155">
        <v>99</v>
      </c>
      <c r="E155" t="s">
        <v>1549</v>
      </c>
      <c r="F155" s="3">
        <f>VLOOKUP(A155,Sheet1!$B$2:$G$761,4,0)</f>
        <v>530</v>
      </c>
      <c r="G155" s="3">
        <f t="shared" si="6"/>
        <v>52470</v>
      </c>
      <c r="H155" s="3">
        <f>VLOOKUP(A155,Sheet1!$B$2:$G$761,5,0)</f>
        <v>0</v>
      </c>
      <c r="I155" s="3">
        <f t="shared" si="7"/>
        <v>0</v>
      </c>
      <c r="J155" s="3">
        <f>VLOOKUP(A155,Sheet1!$B$2:$G$761,6,0)</f>
        <v>0</v>
      </c>
      <c r="K155" s="3">
        <f t="shared" si="8"/>
        <v>0</v>
      </c>
    </row>
    <row r="156" spans="1:11">
      <c r="A156" t="s">
        <v>1078</v>
      </c>
      <c r="B156" t="s">
        <v>1079</v>
      </c>
      <c r="C156" t="s">
        <v>1080</v>
      </c>
      <c r="D156">
        <v>2</v>
      </c>
      <c r="E156" t="s">
        <v>1549</v>
      </c>
      <c r="F156" s="3">
        <f>VLOOKUP(A156,Sheet1!$B$2:$G$761,4,0)</f>
        <v>69620</v>
      </c>
      <c r="G156" s="3">
        <f t="shared" si="6"/>
        <v>139240</v>
      </c>
      <c r="H156" s="3">
        <f>VLOOKUP(A156,Sheet1!$B$2:$G$761,5,0)</f>
        <v>0</v>
      </c>
      <c r="I156" s="3">
        <f t="shared" si="7"/>
        <v>0</v>
      </c>
      <c r="J156" s="3">
        <f>VLOOKUP(A156,Sheet1!$B$2:$G$761,6,0)</f>
        <v>0</v>
      </c>
      <c r="K156" s="3">
        <f t="shared" si="8"/>
        <v>0</v>
      </c>
    </row>
    <row r="157" spans="1:11">
      <c r="A157" t="s">
        <v>1163</v>
      </c>
      <c r="B157" t="s">
        <v>1164</v>
      </c>
      <c r="C157" t="s">
        <v>1165</v>
      </c>
      <c r="D157">
        <v>3240</v>
      </c>
      <c r="E157" t="s">
        <v>1156</v>
      </c>
      <c r="F157" s="3">
        <f>VLOOKUP(A157,Sheet1!$B$2:$G$761,4,0)</f>
        <v>251</v>
      </c>
      <c r="G157" s="3">
        <f t="shared" si="6"/>
        <v>813240</v>
      </c>
      <c r="H157" s="3">
        <f>VLOOKUP(A157,Sheet1!$B$2:$G$761,5,0)</f>
        <v>155</v>
      </c>
      <c r="I157" s="3">
        <f t="shared" si="7"/>
        <v>502200</v>
      </c>
      <c r="J157" s="3">
        <f>VLOOKUP(A157,Sheet1!$B$2:$G$761,6,0)</f>
        <v>179</v>
      </c>
      <c r="K157" s="3">
        <f t="shared" si="8"/>
        <v>579960</v>
      </c>
    </row>
    <row r="158" spans="1:11">
      <c r="A158" t="s">
        <v>1191</v>
      </c>
      <c r="B158" t="s">
        <v>1192</v>
      </c>
      <c r="C158" t="s">
        <v>1165</v>
      </c>
      <c r="D158">
        <v>30836</v>
      </c>
      <c r="E158" t="s">
        <v>1156</v>
      </c>
      <c r="F158" s="3">
        <f>VLOOKUP(A158,Sheet1!$B$2:$G$761,4,0)</f>
        <v>68</v>
      </c>
      <c r="G158" s="3">
        <f t="shared" si="6"/>
        <v>2096848</v>
      </c>
      <c r="H158" s="3">
        <f>VLOOKUP(A158,Sheet1!$B$2:$G$761,5,0)</f>
        <v>42</v>
      </c>
      <c r="I158" s="3">
        <f t="shared" si="7"/>
        <v>1295112</v>
      </c>
      <c r="J158" s="3">
        <f>VLOOKUP(A158,Sheet1!$B$2:$G$761,6,0)</f>
        <v>48</v>
      </c>
      <c r="K158" s="3">
        <f t="shared" si="8"/>
        <v>1480128</v>
      </c>
    </row>
    <row r="159" spans="1:11">
      <c r="A159" t="s">
        <v>1410</v>
      </c>
      <c r="B159" t="s">
        <v>1411</v>
      </c>
      <c r="C159" t="s">
        <v>1409</v>
      </c>
      <c r="D159">
        <v>1746</v>
      </c>
      <c r="E159" t="s">
        <v>1156</v>
      </c>
      <c r="F159" s="3">
        <f>VLOOKUP(A159,Sheet1!$B$2:$G$761,4,0)</f>
        <v>260</v>
      </c>
      <c r="G159" s="3">
        <f t="shared" si="6"/>
        <v>453960</v>
      </c>
      <c r="H159" s="3">
        <f>VLOOKUP(A159,Sheet1!$B$2:$G$761,5,0)</f>
        <v>330</v>
      </c>
      <c r="I159" s="3">
        <f t="shared" si="7"/>
        <v>576180</v>
      </c>
      <c r="J159" s="3">
        <f>VLOOKUP(A159,Sheet1!$B$2:$G$761,6,0)</f>
        <v>289</v>
      </c>
      <c r="K159" s="3">
        <f t="shared" si="8"/>
        <v>504594</v>
      </c>
    </row>
    <row r="160" spans="1:11">
      <c r="A160" t="s">
        <v>1412</v>
      </c>
      <c r="B160" t="s">
        <v>1411</v>
      </c>
      <c r="C160" t="s">
        <v>1024</v>
      </c>
      <c r="D160">
        <v>52305</v>
      </c>
      <c r="E160" t="s">
        <v>1156</v>
      </c>
      <c r="F160" s="3">
        <f>VLOOKUP(A160,Sheet1!$B$2:$G$761,4,0)</f>
        <v>289</v>
      </c>
      <c r="G160" s="3">
        <f t="shared" si="6"/>
        <v>15116145</v>
      </c>
      <c r="H160" s="3">
        <f>VLOOKUP(A160,Sheet1!$B$2:$G$761,5,0)</f>
        <v>367</v>
      </c>
      <c r="I160" s="3">
        <f t="shared" si="7"/>
        <v>19195935</v>
      </c>
      <c r="J160" s="3">
        <f>VLOOKUP(A160,Sheet1!$B$2:$G$761,6,0)</f>
        <v>321</v>
      </c>
      <c r="K160" s="3">
        <f t="shared" si="8"/>
        <v>16789905</v>
      </c>
    </row>
    <row r="161" spans="1:11">
      <c r="A161" t="s">
        <v>1407</v>
      </c>
      <c r="B161" t="s">
        <v>1408</v>
      </c>
      <c r="C161" t="s">
        <v>1409</v>
      </c>
      <c r="D161">
        <v>3355</v>
      </c>
      <c r="E161" t="s">
        <v>1156</v>
      </c>
      <c r="F161" s="3">
        <f>VLOOKUP(A161,Sheet1!$B$2:$G$761,4,0)</f>
        <v>260</v>
      </c>
      <c r="G161" s="3">
        <f t="shared" si="6"/>
        <v>872300</v>
      </c>
      <c r="H161" s="3">
        <f>VLOOKUP(A161,Sheet1!$B$2:$G$761,5,0)</f>
        <v>330</v>
      </c>
      <c r="I161" s="3">
        <f t="shared" si="7"/>
        <v>1107150</v>
      </c>
      <c r="J161" s="3">
        <f>VLOOKUP(A161,Sheet1!$B$2:$G$761,6,0)</f>
        <v>289</v>
      </c>
      <c r="K161" s="3">
        <f t="shared" si="8"/>
        <v>969595</v>
      </c>
    </row>
    <row r="162" spans="1:11">
      <c r="A162" t="s">
        <v>1025</v>
      </c>
      <c r="B162" t="s">
        <v>1408</v>
      </c>
      <c r="C162" t="s">
        <v>1024</v>
      </c>
      <c r="D162">
        <v>14586</v>
      </c>
      <c r="E162" t="s">
        <v>1156</v>
      </c>
      <c r="F162" s="3">
        <f>VLOOKUP(A162,Sheet1!$B$2:$G$761,4,0)</f>
        <v>289</v>
      </c>
      <c r="G162" s="3">
        <f t="shared" si="6"/>
        <v>4215354</v>
      </c>
      <c r="H162" s="3">
        <f>VLOOKUP(A162,Sheet1!$B$2:$G$761,5,0)</f>
        <v>367</v>
      </c>
      <c r="I162" s="3">
        <f t="shared" si="7"/>
        <v>5353062</v>
      </c>
      <c r="J162" s="3">
        <f>VLOOKUP(A162,Sheet1!$B$2:$G$761,6,0)</f>
        <v>321</v>
      </c>
      <c r="K162" s="3">
        <f t="shared" si="8"/>
        <v>4682106</v>
      </c>
    </row>
    <row r="163" spans="1:11">
      <c r="A163" t="s">
        <v>1033</v>
      </c>
      <c r="B163" t="s">
        <v>1034</v>
      </c>
      <c r="C163" t="s">
        <v>1035</v>
      </c>
      <c r="D163">
        <v>27004</v>
      </c>
      <c r="E163" t="s">
        <v>1156</v>
      </c>
      <c r="F163" s="3">
        <f>VLOOKUP(A163,Sheet1!$B$2:$G$761,4,0)</f>
        <v>184</v>
      </c>
      <c r="G163" s="3">
        <f t="shared" si="6"/>
        <v>4968736</v>
      </c>
      <c r="H163" s="3">
        <f>VLOOKUP(A163,Sheet1!$B$2:$G$761,5,0)</f>
        <v>234</v>
      </c>
      <c r="I163" s="3">
        <f t="shared" si="7"/>
        <v>6318936</v>
      </c>
      <c r="J163" s="3">
        <f>VLOOKUP(A163,Sheet1!$B$2:$G$761,6,0)</f>
        <v>205</v>
      </c>
      <c r="K163" s="3">
        <f t="shared" si="8"/>
        <v>5535820</v>
      </c>
    </row>
    <row r="164" spans="1:11">
      <c r="A164" t="s">
        <v>1157</v>
      </c>
      <c r="B164" t="s">
        <v>1158</v>
      </c>
      <c r="C164" t="s">
        <v>1159</v>
      </c>
      <c r="D164">
        <v>18123</v>
      </c>
      <c r="E164" t="s">
        <v>1156</v>
      </c>
      <c r="F164" s="3">
        <f>VLOOKUP(A164,Sheet1!$B$2:$G$761,4,0)</f>
        <v>247</v>
      </c>
      <c r="G164" s="3">
        <f t="shared" si="6"/>
        <v>4476381</v>
      </c>
      <c r="H164" s="3">
        <f>VLOOKUP(A164,Sheet1!$B$2:$G$761,5,0)</f>
        <v>186</v>
      </c>
      <c r="I164" s="3">
        <f t="shared" si="7"/>
        <v>3370878</v>
      </c>
      <c r="J164" s="3">
        <f>VLOOKUP(A164,Sheet1!$B$2:$G$761,6,0)</f>
        <v>200</v>
      </c>
      <c r="K164" s="3">
        <f t="shared" si="8"/>
        <v>3624600</v>
      </c>
    </row>
    <row r="165" spans="1:11">
      <c r="A165" t="s">
        <v>1166</v>
      </c>
      <c r="B165" t="s">
        <v>1167</v>
      </c>
      <c r="C165" t="s">
        <v>1165</v>
      </c>
      <c r="D165">
        <v>34076</v>
      </c>
      <c r="E165" t="s">
        <v>1156</v>
      </c>
      <c r="F165" s="3">
        <f>VLOOKUP(A165,Sheet1!$B$2:$G$761,4,0)</f>
        <v>130</v>
      </c>
      <c r="G165" s="3">
        <f t="shared" si="6"/>
        <v>4429880</v>
      </c>
      <c r="H165" s="3">
        <f>VLOOKUP(A165,Sheet1!$B$2:$G$761,5,0)</f>
        <v>125</v>
      </c>
      <c r="I165" s="3">
        <f t="shared" si="7"/>
        <v>4259500</v>
      </c>
      <c r="J165" s="3">
        <f>VLOOKUP(A165,Sheet1!$B$2:$G$761,6,0)</f>
        <v>143</v>
      </c>
      <c r="K165" s="3">
        <f t="shared" si="8"/>
        <v>4872868</v>
      </c>
    </row>
    <row r="166" spans="1:11">
      <c r="A166" t="s">
        <v>1181</v>
      </c>
      <c r="B166" t="s">
        <v>1177</v>
      </c>
      <c r="C166" t="s">
        <v>1182</v>
      </c>
      <c r="D166">
        <v>2394</v>
      </c>
      <c r="E166" t="s">
        <v>1156</v>
      </c>
      <c r="F166" s="3">
        <f>VLOOKUP(A166,Sheet1!$B$2:$G$761,4,0)</f>
        <v>76</v>
      </c>
      <c r="G166" s="3">
        <f t="shared" si="6"/>
        <v>181944</v>
      </c>
      <c r="H166" s="3">
        <f>VLOOKUP(A166,Sheet1!$B$2:$G$761,5,0)</f>
        <v>60</v>
      </c>
      <c r="I166" s="3">
        <f t="shared" si="7"/>
        <v>143640</v>
      </c>
      <c r="J166" s="3">
        <f>VLOOKUP(A166,Sheet1!$B$2:$G$761,6,0)</f>
        <v>60</v>
      </c>
      <c r="K166" s="3">
        <f t="shared" si="8"/>
        <v>143640</v>
      </c>
    </row>
    <row r="167" spans="1:11">
      <c r="A167" t="s">
        <v>1176</v>
      </c>
      <c r="B167" t="s">
        <v>1177</v>
      </c>
      <c r="C167" t="s">
        <v>1178</v>
      </c>
      <c r="D167">
        <v>6120</v>
      </c>
      <c r="E167" t="s">
        <v>1156</v>
      </c>
      <c r="F167" s="3">
        <f>VLOOKUP(A167,Sheet1!$B$2:$G$761,4,0)</f>
        <v>76</v>
      </c>
      <c r="G167" s="3">
        <f t="shared" si="6"/>
        <v>465120</v>
      </c>
      <c r="H167" s="3">
        <f>VLOOKUP(A167,Sheet1!$B$2:$G$761,5,0)</f>
        <v>60</v>
      </c>
      <c r="I167" s="3">
        <f t="shared" si="7"/>
        <v>367200</v>
      </c>
      <c r="J167" s="3">
        <f>VLOOKUP(A167,Sheet1!$B$2:$G$761,6,0)</f>
        <v>60</v>
      </c>
      <c r="K167" s="3">
        <f t="shared" si="8"/>
        <v>367200</v>
      </c>
    </row>
    <row r="168" spans="1:11">
      <c r="A168" t="s">
        <v>1193</v>
      </c>
      <c r="B168" t="s">
        <v>1194</v>
      </c>
      <c r="C168" t="s">
        <v>1195</v>
      </c>
      <c r="D168">
        <v>14476</v>
      </c>
      <c r="E168" t="s">
        <v>1156</v>
      </c>
      <c r="F168" s="3">
        <f>VLOOKUP(A168,Sheet1!$B$2:$G$761,4,0)</f>
        <v>3849</v>
      </c>
      <c r="G168" s="3">
        <f t="shared" si="6"/>
        <v>55718124</v>
      </c>
      <c r="H168" s="3">
        <f>VLOOKUP(A168,Sheet1!$B$2:$G$761,5,0)</f>
        <v>2091</v>
      </c>
      <c r="I168" s="3">
        <f t="shared" si="7"/>
        <v>30269316</v>
      </c>
      <c r="J168" s="3">
        <f>VLOOKUP(A168,Sheet1!$B$2:$G$761,6,0)</f>
        <v>2436</v>
      </c>
      <c r="K168" s="3">
        <f t="shared" si="8"/>
        <v>35263536</v>
      </c>
    </row>
    <row r="169" spans="1:11">
      <c r="A169" t="s">
        <v>1189</v>
      </c>
      <c r="B169" t="s">
        <v>1190</v>
      </c>
      <c r="C169" t="s">
        <v>1188</v>
      </c>
      <c r="D169">
        <v>3647</v>
      </c>
      <c r="E169" t="s">
        <v>1156</v>
      </c>
      <c r="F169" s="3">
        <f>VLOOKUP(A169,Sheet1!$B$2:$G$761,4,0)</f>
        <v>1910</v>
      </c>
      <c r="G169" s="3">
        <f t="shared" si="6"/>
        <v>6965770</v>
      </c>
      <c r="H169" s="3">
        <f>VLOOKUP(A169,Sheet1!$B$2:$G$761,5,0)</f>
        <v>1038</v>
      </c>
      <c r="I169" s="3">
        <f t="shared" si="7"/>
        <v>3785586</v>
      </c>
      <c r="J169" s="3">
        <f>VLOOKUP(A169,Sheet1!$B$2:$G$761,6,0)</f>
        <v>1209</v>
      </c>
      <c r="K169" s="3">
        <f t="shared" si="8"/>
        <v>4409223</v>
      </c>
    </row>
    <row r="170" spans="1:11">
      <c r="A170" t="s">
        <v>1186</v>
      </c>
      <c r="B170" t="s">
        <v>1187</v>
      </c>
      <c r="C170" t="s">
        <v>1188</v>
      </c>
      <c r="D170">
        <v>3240</v>
      </c>
      <c r="E170" t="s">
        <v>1156</v>
      </c>
      <c r="F170" s="3">
        <f>VLOOKUP(A170,Sheet1!$B$2:$G$761,4,0)</f>
        <v>1807</v>
      </c>
      <c r="G170" s="3">
        <f t="shared" si="6"/>
        <v>5854680</v>
      </c>
      <c r="H170" s="3">
        <f>VLOOKUP(A170,Sheet1!$B$2:$G$761,5,0)</f>
        <v>982</v>
      </c>
      <c r="I170" s="3">
        <f t="shared" si="7"/>
        <v>3181680</v>
      </c>
      <c r="J170" s="3">
        <f>VLOOKUP(A170,Sheet1!$B$2:$G$761,6,0)</f>
        <v>1144</v>
      </c>
      <c r="K170" s="3">
        <f t="shared" si="8"/>
        <v>3706560</v>
      </c>
    </row>
    <row r="171" spans="1:11">
      <c r="A171" t="s">
        <v>1202</v>
      </c>
      <c r="B171" t="s">
        <v>1426</v>
      </c>
      <c r="C171" t="s">
        <v>1188</v>
      </c>
      <c r="D171">
        <v>30836</v>
      </c>
      <c r="E171" t="s">
        <v>1156</v>
      </c>
      <c r="F171" s="3">
        <f>VLOOKUP(A171,Sheet1!$B$2:$G$761,4,0)</f>
        <v>1807</v>
      </c>
      <c r="G171" s="3">
        <f t="shared" si="6"/>
        <v>55720652</v>
      </c>
      <c r="H171" s="3">
        <f>VLOOKUP(A171,Sheet1!$B$2:$G$761,5,0)</f>
        <v>982</v>
      </c>
      <c r="I171" s="3">
        <f t="shared" si="7"/>
        <v>30280952</v>
      </c>
      <c r="J171" s="3">
        <f>VLOOKUP(A171,Sheet1!$B$2:$G$761,6,0)</f>
        <v>1144</v>
      </c>
      <c r="K171" s="3">
        <f t="shared" si="8"/>
        <v>35276384</v>
      </c>
    </row>
    <row r="172" spans="1:11">
      <c r="A172" t="s">
        <v>1038</v>
      </c>
      <c r="B172" t="s">
        <v>1039</v>
      </c>
      <c r="C172" t="s">
        <v>1188</v>
      </c>
      <c r="D172">
        <v>1746</v>
      </c>
      <c r="E172" t="s">
        <v>1156</v>
      </c>
      <c r="F172" s="3">
        <f>VLOOKUP(A172,Sheet1!$B$2:$G$761,4,0)</f>
        <v>1564</v>
      </c>
      <c r="G172" s="3">
        <f t="shared" si="6"/>
        <v>2730744</v>
      </c>
      <c r="H172" s="3">
        <f>VLOOKUP(A172,Sheet1!$B$2:$G$761,5,0)</f>
        <v>1180</v>
      </c>
      <c r="I172" s="3">
        <f t="shared" si="7"/>
        <v>2060280</v>
      </c>
      <c r="J172" s="3">
        <f>VLOOKUP(A172,Sheet1!$B$2:$G$761,6,0)</f>
        <v>1375</v>
      </c>
      <c r="K172" s="3">
        <f t="shared" si="8"/>
        <v>2400750</v>
      </c>
    </row>
    <row r="173" spans="1:11">
      <c r="A173" t="s">
        <v>1042</v>
      </c>
      <c r="B173" t="s">
        <v>1043</v>
      </c>
      <c r="C173" t="s">
        <v>1195</v>
      </c>
      <c r="D173">
        <v>30102</v>
      </c>
      <c r="E173" t="s">
        <v>1156</v>
      </c>
      <c r="F173" s="3">
        <f>VLOOKUP(A173,Sheet1!$B$2:$G$761,4,0)</f>
        <v>3505</v>
      </c>
      <c r="G173" s="3">
        <f t="shared" si="6"/>
        <v>105507510</v>
      </c>
      <c r="H173" s="3">
        <f>VLOOKUP(A173,Sheet1!$B$2:$G$761,5,0)</f>
        <v>2267</v>
      </c>
      <c r="I173" s="3">
        <f t="shared" si="7"/>
        <v>68241234</v>
      </c>
      <c r="J173" s="3">
        <f>VLOOKUP(A173,Sheet1!$B$2:$G$761,6,0)</f>
        <v>2641</v>
      </c>
      <c r="K173" s="3">
        <f t="shared" si="8"/>
        <v>79499382</v>
      </c>
    </row>
    <row r="174" spans="1:11">
      <c r="A174" t="s">
        <v>1040</v>
      </c>
      <c r="B174" t="s">
        <v>1041</v>
      </c>
      <c r="C174" t="s">
        <v>1188</v>
      </c>
      <c r="D174">
        <v>22203</v>
      </c>
      <c r="E174" t="s">
        <v>1156</v>
      </c>
      <c r="F174" s="3">
        <f>VLOOKUP(A174,Sheet1!$B$2:$G$761,4,0)</f>
        <v>1564</v>
      </c>
      <c r="G174" s="3">
        <f t="shared" si="6"/>
        <v>34725492</v>
      </c>
      <c r="H174" s="3">
        <f>VLOOKUP(A174,Sheet1!$B$2:$G$761,5,0)</f>
        <v>1214</v>
      </c>
      <c r="I174" s="3">
        <f t="shared" si="7"/>
        <v>26954442</v>
      </c>
      <c r="J174" s="3">
        <f>VLOOKUP(A174,Sheet1!$B$2:$G$761,6,0)</f>
        <v>1414</v>
      </c>
      <c r="K174" s="3">
        <f t="shared" si="8"/>
        <v>31395042</v>
      </c>
    </row>
    <row r="175" spans="1:11">
      <c r="A175" t="s">
        <v>76</v>
      </c>
      <c r="B175" t="s">
        <v>77</v>
      </c>
      <c r="C175" t="s">
        <v>1591</v>
      </c>
      <c r="D175">
        <v>2549.96</v>
      </c>
      <c r="E175" t="s">
        <v>1156</v>
      </c>
      <c r="F175" s="3">
        <f>VLOOKUP(A175,Sheet1!$B$2:$G$761,4,0)</f>
        <v>13990</v>
      </c>
      <c r="G175" s="3">
        <f t="shared" si="6"/>
        <v>35673940</v>
      </c>
      <c r="H175" s="3">
        <f>VLOOKUP(A175,Sheet1!$B$2:$G$761,5,0)</f>
        <v>1625</v>
      </c>
      <c r="I175" s="3">
        <f t="shared" si="7"/>
        <v>4143685</v>
      </c>
      <c r="J175" s="3">
        <f>VLOOKUP(A175,Sheet1!$B$2:$G$761,6,0)</f>
        <v>1893</v>
      </c>
      <c r="K175" s="3">
        <f t="shared" si="8"/>
        <v>4827074</v>
      </c>
    </row>
    <row r="176" spans="1:11">
      <c r="A176" t="s">
        <v>78</v>
      </c>
      <c r="B176" t="s">
        <v>79</v>
      </c>
      <c r="C176" t="s">
        <v>1591</v>
      </c>
      <c r="D176">
        <v>39.43</v>
      </c>
      <c r="E176" t="s">
        <v>1156</v>
      </c>
      <c r="F176" s="3">
        <f>VLOOKUP(A176,Sheet1!$B$2:$G$761,4,0)</f>
        <v>16802</v>
      </c>
      <c r="G176" s="3">
        <f t="shared" si="6"/>
        <v>662502</v>
      </c>
      <c r="H176" s="3">
        <f>VLOOKUP(A176,Sheet1!$B$2:$G$761,5,0)</f>
        <v>1794</v>
      </c>
      <c r="I176" s="3">
        <f t="shared" si="7"/>
        <v>70737</v>
      </c>
      <c r="J176" s="3">
        <f>VLOOKUP(A176,Sheet1!$B$2:$G$761,6,0)</f>
        <v>2090</v>
      </c>
      <c r="K176" s="3">
        <f t="shared" si="8"/>
        <v>82408</v>
      </c>
    </row>
    <row r="177" spans="1:11">
      <c r="A177" t="s">
        <v>1052</v>
      </c>
      <c r="B177" t="s">
        <v>1053</v>
      </c>
      <c r="C177" t="s">
        <v>1591</v>
      </c>
      <c r="D177">
        <v>48.8</v>
      </c>
      <c r="E177" t="s">
        <v>1156</v>
      </c>
      <c r="F177" s="3">
        <f>VLOOKUP(A177,Sheet1!$B$2:$G$761,4,0)</f>
        <v>16302</v>
      </c>
      <c r="G177" s="3">
        <f t="shared" si="6"/>
        <v>795537</v>
      </c>
      <c r="H177" s="3">
        <f>VLOOKUP(A177,Sheet1!$B$2:$G$761,5,0)</f>
        <v>1794</v>
      </c>
      <c r="I177" s="3">
        <f t="shared" si="7"/>
        <v>87547</v>
      </c>
      <c r="J177" s="3">
        <f>VLOOKUP(A177,Sheet1!$B$2:$G$761,6,0)</f>
        <v>2090</v>
      </c>
      <c r="K177" s="3">
        <f t="shared" si="8"/>
        <v>101992</v>
      </c>
    </row>
    <row r="178" spans="1:11">
      <c r="A178" t="s">
        <v>1589</v>
      </c>
      <c r="B178" t="s">
        <v>1590</v>
      </c>
      <c r="C178" t="s">
        <v>1591</v>
      </c>
      <c r="D178">
        <v>19607.88</v>
      </c>
      <c r="E178" t="s">
        <v>1156</v>
      </c>
      <c r="F178" s="3">
        <f>VLOOKUP(A178,Sheet1!$B$2:$G$761,4,0)</f>
        <v>3276</v>
      </c>
      <c r="G178" s="3">
        <f t="shared" si="6"/>
        <v>64235414</v>
      </c>
      <c r="H178" s="3">
        <f>VLOOKUP(A178,Sheet1!$B$2:$G$761,5,0)</f>
        <v>1780</v>
      </c>
      <c r="I178" s="3">
        <f t="shared" si="7"/>
        <v>34902026</v>
      </c>
      <c r="J178" s="3">
        <f>VLOOKUP(A178,Sheet1!$B$2:$G$761,6,0)</f>
        <v>2074</v>
      </c>
      <c r="K178" s="3">
        <f t="shared" si="8"/>
        <v>40666743</v>
      </c>
    </row>
    <row r="179" spans="1:11">
      <c r="A179" t="s">
        <v>1036</v>
      </c>
      <c r="B179" t="s">
        <v>1037</v>
      </c>
      <c r="C179" t="s">
        <v>1155</v>
      </c>
      <c r="D179">
        <v>1366.07</v>
      </c>
      <c r="E179" t="s">
        <v>1447</v>
      </c>
      <c r="F179" s="3">
        <f>VLOOKUP(A179,Sheet1!$B$2:$G$761,4,0)</f>
        <v>2464</v>
      </c>
      <c r="G179" s="3">
        <f t="shared" si="6"/>
        <v>3365996</v>
      </c>
      <c r="H179" s="3">
        <f>VLOOKUP(A179,Sheet1!$B$2:$G$761,5,0)</f>
        <v>20116</v>
      </c>
      <c r="I179" s="3">
        <f t="shared" si="7"/>
        <v>27479864</v>
      </c>
      <c r="J179" s="3">
        <f>VLOOKUP(A179,Sheet1!$B$2:$G$761,6,0)</f>
        <v>660</v>
      </c>
      <c r="K179" s="3">
        <f t="shared" si="8"/>
        <v>901606</v>
      </c>
    </row>
    <row r="180" spans="1:11">
      <c r="A180" t="s">
        <v>1466</v>
      </c>
      <c r="B180" t="s">
        <v>1467</v>
      </c>
      <c r="C180" t="s">
        <v>1468</v>
      </c>
      <c r="D180">
        <v>825.65</v>
      </c>
      <c r="E180" t="s">
        <v>1156</v>
      </c>
      <c r="F180" s="3">
        <f>VLOOKUP(A180,Sheet1!$B$2:$G$761,4,0)</f>
        <v>951</v>
      </c>
      <c r="G180" s="3">
        <f t="shared" si="6"/>
        <v>785193</v>
      </c>
      <c r="H180" s="3">
        <f>VLOOKUP(A180,Sheet1!$B$2:$G$761,5,0)</f>
        <v>718</v>
      </c>
      <c r="I180" s="3">
        <f t="shared" si="7"/>
        <v>592816</v>
      </c>
      <c r="J180" s="3">
        <f>VLOOKUP(A180,Sheet1!$B$2:$G$761,6,0)</f>
        <v>771</v>
      </c>
      <c r="K180" s="3">
        <f t="shared" si="8"/>
        <v>636576</v>
      </c>
    </row>
    <row r="181" spans="1:11">
      <c r="A181" t="s">
        <v>1494</v>
      </c>
      <c r="B181" t="s">
        <v>1495</v>
      </c>
      <c r="C181" t="s">
        <v>1468</v>
      </c>
      <c r="D181">
        <v>4952.91</v>
      </c>
      <c r="E181" t="s">
        <v>1156</v>
      </c>
      <c r="F181" s="3">
        <f>VLOOKUP(A181,Sheet1!$B$2:$G$761,4,0)</f>
        <v>747</v>
      </c>
      <c r="G181" s="3">
        <f t="shared" si="6"/>
        <v>3699823</v>
      </c>
      <c r="H181" s="3">
        <f>VLOOKUP(A181,Sheet1!$B$2:$G$761,5,0)</f>
        <v>564</v>
      </c>
      <c r="I181" s="3">
        <f t="shared" si="7"/>
        <v>2793441</v>
      </c>
      <c r="J181" s="3">
        <f>VLOOKUP(A181,Sheet1!$B$2:$G$761,6,0)</f>
        <v>605</v>
      </c>
      <c r="K181" s="3">
        <f t="shared" si="8"/>
        <v>2996510</v>
      </c>
    </row>
    <row r="182" spans="1:11">
      <c r="A182" t="s">
        <v>1496</v>
      </c>
      <c r="B182" t="s">
        <v>1497</v>
      </c>
      <c r="C182" t="s">
        <v>1498</v>
      </c>
      <c r="D182">
        <v>348.18</v>
      </c>
      <c r="E182" t="s">
        <v>1156</v>
      </c>
      <c r="F182" s="3">
        <f>VLOOKUP(A182,Sheet1!$B$2:$G$761,4,0)</f>
        <v>676</v>
      </c>
      <c r="G182" s="3">
        <f t="shared" si="6"/>
        <v>235369</v>
      </c>
      <c r="H182" s="3">
        <f>VLOOKUP(A182,Sheet1!$B$2:$G$761,5,0)</f>
        <v>510</v>
      </c>
      <c r="I182" s="3">
        <f t="shared" si="7"/>
        <v>177571</v>
      </c>
      <c r="J182" s="3">
        <f>VLOOKUP(A182,Sheet1!$B$2:$G$761,6,0)</f>
        <v>548</v>
      </c>
      <c r="K182" s="3">
        <f t="shared" si="8"/>
        <v>190802</v>
      </c>
    </row>
    <row r="183" spans="1:11">
      <c r="A183" t="s">
        <v>1321</v>
      </c>
      <c r="B183" t="s">
        <v>1322</v>
      </c>
      <c r="C183" t="s">
        <v>1323</v>
      </c>
      <c r="D183">
        <v>46</v>
      </c>
      <c r="E183" t="s">
        <v>1156</v>
      </c>
      <c r="F183" s="3">
        <f>VLOOKUP(A183,Sheet1!$B$2:$G$761,4,0)</f>
        <v>690</v>
      </c>
      <c r="G183" s="3">
        <f t="shared" si="6"/>
        <v>31740</v>
      </c>
      <c r="H183" s="3">
        <f>VLOOKUP(A183,Sheet1!$B$2:$G$761,5,0)</f>
        <v>2189</v>
      </c>
      <c r="I183" s="3">
        <f t="shared" si="7"/>
        <v>100694</v>
      </c>
      <c r="J183" s="3">
        <f>VLOOKUP(A183,Sheet1!$B$2:$G$761,6,0)</f>
        <v>1158</v>
      </c>
      <c r="K183" s="3">
        <f t="shared" si="8"/>
        <v>53268</v>
      </c>
    </row>
    <row r="184" spans="1:11">
      <c r="A184" t="s">
        <v>1318</v>
      </c>
      <c r="B184" t="s">
        <v>1319</v>
      </c>
      <c r="C184" t="s">
        <v>1320</v>
      </c>
      <c r="D184">
        <v>23</v>
      </c>
      <c r="E184" t="s">
        <v>1156</v>
      </c>
      <c r="F184" s="3">
        <f>VLOOKUP(A184,Sheet1!$B$2:$G$761,4,0)</f>
        <v>5642</v>
      </c>
      <c r="G184" s="3">
        <f t="shared" si="6"/>
        <v>129766</v>
      </c>
      <c r="H184" s="3">
        <f>VLOOKUP(A184,Sheet1!$B$2:$G$761,5,0)</f>
        <v>18490</v>
      </c>
      <c r="I184" s="3">
        <f t="shared" si="7"/>
        <v>425270</v>
      </c>
      <c r="J184" s="3">
        <f>VLOOKUP(A184,Sheet1!$B$2:$G$761,6,0)</f>
        <v>40010</v>
      </c>
      <c r="K184" s="3">
        <f t="shared" si="8"/>
        <v>920230</v>
      </c>
    </row>
    <row r="185" spans="1:11">
      <c r="A185" t="s">
        <v>1390</v>
      </c>
      <c r="B185" t="s">
        <v>1391</v>
      </c>
      <c r="C185" t="s">
        <v>1155</v>
      </c>
      <c r="D185">
        <v>14</v>
      </c>
      <c r="E185" t="s">
        <v>124</v>
      </c>
      <c r="F185" s="3">
        <f>VLOOKUP(A185,Sheet1!$B$2:$G$761,4,0)</f>
        <v>5642</v>
      </c>
      <c r="G185" s="3">
        <f t="shared" si="6"/>
        <v>78988</v>
      </c>
      <c r="H185" s="3">
        <f>VLOOKUP(A185,Sheet1!$B$2:$G$761,5,0)</f>
        <v>18490</v>
      </c>
      <c r="I185" s="3">
        <f t="shared" si="7"/>
        <v>258860</v>
      </c>
      <c r="J185" s="3">
        <f>VLOOKUP(A185,Sheet1!$B$2:$G$761,6,0)</f>
        <v>40010</v>
      </c>
      <c r="K185" s="3">
        <f t="shared" si="8"/>
        <v>560140</v>
      </c>
    </row>
    <row r="186" spans="1:11">
      <c r="A186" t="s">
        <v>1392</v>
      </c>
      <c r="B186" t="s">
        <v>1393</v>
      </c>
      <c r="C186" t="s">
        <v>1394</v>
      </c>
      <c r="D186">
        <v>14</v>
      </c>
      <c r="E186" t="s">
        <v>124</v>
      </c>
      <c r="F186" s="3">
        <f>VLOOKUP(A186,Sheet1!$B$2:$G$761,4,0)</f>
        <v>59878</v>
      </c>
      <c r="G186" s="3">
        <f t="shared" si="6"/>
        <v>838292</v>
      </c>
      <c r="H186" s="3">
        <f>VLOOKUP(A186,Sheet1!$B$2:$G$761,5,0)</f>
        <v>60246</v>
      </c>
      <c r="I186" s="3">
        <f t="shared" si="7"/>
        <v>843444</v>
      </c>
      <c r="J186" s="3">
        <f>VLOOKUP(A186,Sheet1!$B$2:$G$761,6,0)</f>
        <v>39223</v>
      </c>
      <c r="K186" s="3">
        <f t="shared" si="8"/>
        <v>549122</v>
      </c>
    </row>
    <row r="187" spans="1:11">
      <c r="A187" t="s">
        <v>1395</v>
      </c>
      <c r="B187" t="s">
        <v>1396</v>
      </c>
      <c r="C187" t="s">
        <v>1394</v>
      </c>
      <c r="D187">
        <v>1</v>
      </c>
      <c r="E187" t="s">
        <v>124</v>
      </c>
      <c r="F187" s="3">
        <f>VLOOKUP(A187,Sheet1!$B$2:$G$761,4,0)</f>
        <v>33505</v>
      </c>
      <c r="G187" s="3">
        <f t="shared" si="6"/>
        <v>33505</v>
      </c>
      <c r="H187" s="3">
        <f>VLOOKUP(A187,Sheet1!$B$2:$G$761,5,0)</f>
        <v>49260</v>
      </c>
      <c r="I187" s="3">
        <f t="shared" si="7"/>
        <v>49260</v>
      </c>
      <c r="J187" s="3">
        <f>VLOOKUP(A187,Sheet1!$B$2:$G$761,6,0)</f>
        <v>25810</v>
      </c>
      <c r="K187" s="3">
        <f t="shared" si="8"/>
        <v>25810</v>
      </c>
    </row>
    <row r="188" spans="1:11">
      <c r="A188" t="s">
        <v>1397</v>
      </c>
      <c r="B188" t="s">
        <v>1398</v>
      </c>
      <c r="C188" t="s">
        <v>1394</v>
      </c>
      <c r="D188">
        <v>4</v>
      </c>
      <c r="E188" t="s">
        <v>124</v>
      </c>
      <c r="F188" s="3">
        <f>VLOOKUP(A188,Sheet1!$B$2:$G$761,4,0)</f>
        <v>16279</v>
      </c>
      <c r="G188" s="3">
        <f t="shared" si="6"/>
        <v>65116</v>
      </c>
      <c r="H188" s="3">
        <f>VLOOKUP(A188,Sheet1!$B$2:$G$761,5,0)</f>
        <v>38977</v>
      </c>
      <c r="I188" s="3">
        <f t="shared" si="7"/>
        <v>155908</v>
      </c>
      <c r="J188" s="3">
        <f>VLOOKUP(A188,Sheet1!$B$2:$G$761,6,0)</f>
        <v>79849</v>
      </c>
      <c r="K188" s="3">
        <f t="shared" si="8"/>
        <v>319396</v>
      </c>
    </row>
    <row r="189" spans="1:11">
      <c r="A189" t="s">
        <v>1399</v>
      </c>
      <c r="B189" t="s">
        <v>1400</v>
      </c>
      <c r="C189" t="s">
        <v>1394</v>
      </c>
      <c r="D189">
        <v>1</v>
      </c>
      <c r="E189" t="s">
        <v>124</v>
      </c>
      <c r="F189" s="3">
        <f>VLOOKUP(A189,Sheet1!$B$2:$G$761,4,0)</f>
        <v>40386</v>
      </c>
      <c r="G189" s="3">
        <f t="shared" si="6"/>
        <v>40386</v>
      </c>
      <c r="H189" s="3">
        <f>VLOOKUP(A189,Sheet1!$B$2:$G$761,5,0)</f>
        <v>38977</v>
      </c>
      <c r="I189" s="3">
        <f t="shared" si="7"/>
        <v>38977</v>
      </c>
      <c r="J189" s="3">
        <f>VLOOKUP(A189,Sheet1!$B$2:$G$761,6,0)</f>
        <v>44476</v>
      </c>
      <c r="K189" s="3">
        <f t="shared" si="8"/>
        <v>44476</v>
      </c>
    </row>
    <row r="190" spans="1:11">
      <c r="A190" t="s">
        <v>1401</v>
      </c>
      <c r="B190" t="s">
        <v>1402</v>
      </c>
      <c r="C190" t="s">
        <v>1394</v>
      </c>
      <c r="D190">
        <v>1</v>
      </c>
      <c r="E190" t="s">
        <v>124</v>
      </c>
      <c r="F190" s="3">
        <f>VLOOKUP(A190,Sheet1!$B$2:$G$761,4,0)</f>
        <v>48841</v>
      </c>
      <c r="G190" s="3">
        <f t="shared" si="6"/>
        <v>48841</v>
      </c>
      <c r="H190" s="3">
        <f>VLOOKUP(A190,Sheet1!$B$2:$G$761,5,0)</f>
        <v>38977</v>
      </c>
      <c r="I190" s="3">
        <f t="shared" si="7"/>
        <v>38977</v>
      </c>
      <c r="J190" s="3">
        <f>VLOOKUP(A190,Sheet1!$B$2:$G$761,6,0)</f>
        <v>38583</v>
      </c>
      <c r="K190" s="3">
        <f t="shared" si="8"/>
        <v>38583</v>
      </c>
    </row>
    <row r="191" spans="1:11">
      <c r="A191" t="s">
        <v>121</v>
      </c>
      <c r="B191" t="s">
        <v>122</v>
      </c>
      <c r="C191" t="s">
        <v>123</v>
      </c>
      <c r="D191">
        <v>565.23</v>
      </c>
      <c r="E191" t="s">
        <v>124</v>
      </c>
      <c r="F191" s="3">
        <f>VLOOKUP(A191,Sheet1!$B$2:$G$761,4,0)</f>
        <v>909</v>
      </c>
      <c r="G191" s="3">
        <f t="shared" si="6"/>
        <v>513794</v>
      </c>
      <c r="H191" s="3">
        <f>VLOOKUP(A191,Sheet1!$B$2:$G$761,5,0)</f>
        <v>0</v>
      </c>
      <c r="I191" s="3">
        <f t="shared" si="7"/>
        <v>0</v>
      </c>
      <c r="J191" s="3">
        <f>VLOOKUP(A191,Sheet1!$B$2:$G$761,6,0)</f>
        <v>0</v>
      </c>
      <c r="K191" s="3">
        <f t="shared" si="8"/>
        <v>0</v>
      </c>
    </row>
    <row r="192" spans="1:11">
      <c r="A192" t="s">
        <v>985</v>
      </c>
      <c r="B192" t="s">
        <v>986</v>
      </c>
      <c r="C192" t="s">
        <v>987</v>
      </c>
      <c r="D192">
        <v>1</v>
      </c>
      <c r="E192" t="s">
        <v>1433</v>
      </c>
      <c r="F192" s="3">
        <f>VLOOKUP(A192,Sheet1!$B$2:$G$761,4,0)</f>
        <v>956857</v>
      </c>
      <c r="G192" s="3">
        <f t="shared" si="6"/>
        <v>956857</v>
      </c>
      <c r="H192" s="3">
        <f>VLOOKUP(A192,Sheet1!$B$2:$G$761,5,0)</f>
        <v>12279229</v>
      </c>
      <c r="I192" s="3">
        <f t="shared" si="7"/>
        <v>12279229</v>
      </c>
      <c r="J192" s="3">
        <f>VLOOKUP(A192,Sheet1!$B$2:$G$761,6,0)</f>
        <v>11528596</v>
      </c>
      <c r="K192" s="3">
        <f t="shared" si="8"/>
        <v>11528596</v>
      </c>
    </row>
    <row r="193" spans="1:11">
      <c r="A193" t="s">
        <v>1520</v>
      </c>
      <c r="B193" t="s">
        <v>1521</v>
      </c>
      <c r="C193" t="s">
        <v>1522</v>
      </c>
      <c r="D193">
        <v>12</v>
      </c>
      <c r="E193" t="s">
        <v>1523</v>
      </c>
      <c r="F193" s="3">
        <f>VLOOKUP(A193,Sheet1!$B$2:$G$761,4,0)</f>
        <v>0</v>
      </c>
      <c r="G193" s="3">
        <f t="shared" si="6"/>
        <v>0</v>
      </c>
      <c r="H193" s="3">
        <f>VLOOKUP(A193,Sheet1!$B$2:$G$761,5,0)</f>
        <v>121094</v>
      </c>
      <c r="I193" s="3">
        <f t="shared" si="7"/>
        <v>1453128</v>
      </c>
      <c r="J193" s="3">
        <f>VLOOKUP(A193,Sheet1!$B$2:$G$761,6,0)</f>
        <v>0</v>
      </c>
      <c r="K193" s="3">
        <f t="shared" si="8"/>
        <v>0</v>
      </c>
    </row>
    <row r="194" spans="1:11">
      <c r="A194" t="s">
        <v>1160</v>
      </c>
      <c r="B194" t="s">
        <v>1161</v>
      </c>
      <c r="C194" t="s">
        <v>1162</v>
      </c>
      <c r="D194">
        <v>3240</v>
      </c>
      <c r="E194" t="s">
        <v>1156</v>
      </c>
      <c r="F194" s="3">
        <f>VLOOKUP(A194,Sheet1!$B$2:$G$761,4,0)</f>
        <v>0</v>
      </c>
      <c r="G194" s="3">
        <f t="shared" si="6"/>
        <v>0</v>
      </c>
      <c r="H194" s="3">
        <f>VLOOKUP(A194,Sheet1!$B$2:$G$761,5,0)</f>
        <v>12756</v>
      </c>
      <c r="I194" s="3">
        <f t="shared" si="7"/>
        <v>41329440</v>
      </c>
      <c r="J194" s="3">
        <f>VLOOKUP(A194,Sheet1!$B$2:$G$761,6,0)</f>
        <v>0</v>
      </c>
      <c r="K194" s="3">
        <f t="shared" si="8"/>
        <v>0</v>
      </c>
    </row>
    <row r="195" spans="1:11">
      <c r="A195" t="s">
        <v>1859</v>
      </c>
      <c r="B195" t="s">
        <v>1860</v>
      </c>
      <c r="C195" t="s">
        <v>1861</v>
      </c>
      <c r="D195">
        <v>1088</v>
      </c>
      <c r="E195" t="s">
        <v>1472</v>
      </c>
      <c r="F195" s="3">
        <f>VLOOKUP(A195,Sheet1!$B$2:$G$761,4,0)</f>
        <v>9203</v>
      </c>
      <c r="G195" s="3">
        <f t="shared" si="6"/>
        <v>10012864</v>
      </c>
      <c r="H195" s="3">
        <f>VLOOKUP(A195,Sheet1!$B$2:$G$761,5,0)</f>
        <v>95565</v>
      </c>
      <c r="I195" s="3">
        <f t="shared" si="7"/>
        <v>103974720</v>
      </c>
      <c r="J195" s="3">
        <f>VLOOKUP(A195,Sheet1!$B$2:$G$761,6,0)</f>
        <v>4778</v>
      </c>
      <c r="K195" s="3">
        <f t="shared" si="8"/>
        <v>5198464</v>
      </c>
    </row>
    <row r="196" spans="1:11">
      <c r="A196" t="s">
        <v>1862</v>
      </c>
      <c r="B196" t="s">
        <v>1863</v>
      </c>
      <c r="C196" t="s">
        <v>1864</v>
      </c>
      <c r="D196">
        <v>1088</v>
      </c>
      <c r="E196" t="s">
        <v>1472</v>
      </c>
      <c r="F196" s="3">
        <f>VLOOKUP(A196,Sheet1!$B$2:$G$761,4,0)</f>
        <v>223707</v>
      </c>
      <c r="G196" s="3">
        <f t="shared" ref="G196:G259" si="9">TRUNC($D196*F196)</f>
        <v>243393216</v>
      </c>
      <c r="H196" s="3">
        <f>VLOOKUP(A196,Sheet1!$B$2:$G$761,5,0)</f>
        <v>0</v>
      </c>
      <c r="I196" s="3">
        <f t="shared" ref="I196:I259" si="10">TRUNC($D196*H196)</f>
        <v>0</v>
      </c>
      <c r="J196" s="3">
        <f>VLOOKUP(A196,Sheet1!$B$2:$G$761,6,0)</f>
        <v>0</v>
      </c>
      <c r="K196" s="3">
        <f t="shared" ref="K196:K259" si="11">TRUNC($D196*J196)</f>
        <v>0</v>
      </c>
    </row>
    <row r="197" spans="1:11">
      <c r="A197" t="s">
        <v>394</v>
      </c>
      <c r="B197" t="s">
        <v>395</v>
      </c>
      <c r="C197" t="s">
        <v>396</v>
      </c>
      <c r="D197">
        <v>1496.63</v>
      </c>
      <c r="E197" t="s">
        <v>1156</v>
      </c>
      <c r="F197" s="3">
        <f>VLOOKUP(A197,Sheet1!$B$2:$G$761,4,0)</f>
        <v>0</v>
      </c>
      <c r="G197" s="3">
        <f t="shared" si="9"/>
        <v>0</v>
      </c>
      <c r="H197" s="3">
        <f>VLOOKUP(A197,Sheet1!$B$2:$G$761,5,0)</f>
        <v>69994</v>
      </c>
      <c r="I197" s="3">
        <f t="shared" si="10"/>
        <v>104755120</v>
      </c>
      <c r="J197" s="3">
        <f>VLOOKUP(A197,Sheet1!$B$2:$G$761,6,0)</f>
        <v>0</v>
      </c>
      <c r="K197" s="3">
        <f t="shared" si="11"/>
        <v>0</v>
      </c>
    </row>
    <row r="198" spans="1:11">
      <c r="A198" t="s">
        <v>326</v>
      </c>
      <c r="B198" t="s">
        <v>327</v>
      </c>
      <c r="C198" t="s">
        <v>328</v>
      </c>
      <c r="D198">
        <v>855</v>
      </c>
      <c r="E198" t="s">
        <v>314</v>
      </c>
      <c r="F198" s="3">
        <f>VLOOKUP(A198,Sheet1!$B$2:$G$761,4,0)</f>
        <v>2369</v>
      </c>
      <c r="G198" s="3">
        <f t="shared" si="9"/>
        <v>2025495</v>
      </c>
      <c r="H198" s="3">
        <f>VLOOKUP(A198,Sheet1!$B$2:$G$761,5,0)</f>
        <v>9682</v>
      </c>
      <c r="I198" s="3">
        <f t="shared" si="10"/>
        <v>8278110</v>
      </c>
      <c r="J198" s="3">
        <f>VLOOKUP(A198,Sheet1!$B$2:$G$761,6,0)</f>
        <v>9409</v>
      </c>
      <c r="K198" s="3">
        <f t="shared" si="11"/>
        <v>8044695</v>
      </c>
    </row>
    <row r="199" spans="1:11">
      <c r="A199" t="s">
        <v>329</v>
      </c>
      <c r="B199" t="s">
        <v>327</v>
      </c>
      <c r="C199" t="s">
        <v>330</v>
      </c>
      <c r="D199">
        <v>67</v>
      </c>
      <c r="E199" t="s">
        <v>314</v>
      </c>
      <c r="F199" s="3">
        <f>VLOOKUP(A199,Sheet1!$B$2:$G$761,4,0)</f>
        <v>3224</v>
      </c>
      <c r="G199" s="3">
        <f t="shared" si="9"/>
        <v>216008</v>
      </c>
      <c r="H199" s="3">
        <f>VLOOKUP(A199,Sheet1!$B$2:$G$761,5,0)</f>
        <v>13189</v>
      </c>
      <c r="I199" s="3">
        <f t="shared" si="10"/>
        <v>883663</v>
      </c>
      <c r="J199" s="3">
        <f>VLOOKUP(A199,Sheet1!$B$2:$G$761,6,0)</f>
        <v>12930</v>
      </c>
      <c r="K199" s="3">
        <f t="shared" si="11"/>
        <v>866310</v>
      </c>
    </row>
    <row r="200" spans="1:11">
      <c r="A200" t="s">
        <v>362</v>
      </c>
      <c r="B200" t="s">
        <v>363</v>
      </c>
      <c r="C200" t="s">
        <v>364</v>
      </c>
      <c r="D200">
        <v>36</v>
      </c>
      <c r="E200" t="s">
        <v>314</v>
      </c>
      <c r="F200" s="3">
        <f>VLOOKUP(A200,Sheet1!$B$2:$G$761,4,0)</f>
        <v>10769</v>
      </c>
      <c r="G200" s="3">
        <f t="shared" si="9"/>
        <v>387684</v>
      </c>
      <c r="H200" s="3">
        <f>VLOOKUP(A200,Sheet1!$B$2:$G$761,5,0)</f>
        <v>112468</v>
      </c>
      <c r="I200" s="3">
        <f t="shared" si="10"/>
        <v>4048848</v>
      </c>
      <c r="J200" s="3">
        <f>VLOOKUP(A200,Sheet1!$B$2:$G$761,6,0)</f>
        <v>47220</v>
      </c>
      <c r="K200" s="3">
        <f t="shared" si="11"/>
        <v>1699920</v>
      </c>
    </row>
    <row r="201" spans="1:11">
      <c r="A201" t="s">
        <v>365</v>
      </c>
      <c r="B201" t="s">
        <v>363</v>
      </c>
      <c r="C201" t="s">
        <v>366</v>
      </c>
      <c r="D201">
        <v>36</v>
      </c>
      <c r="E201" t="s">
        <v>314</v>
      </c>
      <c r="F201" s="3">
        <f>VLOOKUP(A201,Sheet1!$B$2:$G$761,4,0)</f>
        <v>12202</v>
      </c>
      <c r="G201" s="3">
        <f t="shared" si="9"/>
        <v>439272</v>
      </c>
      <c r="H201" s="3">
        <f>VLOOKUP(A201,Sheet1!$B$2:$G$761,5,0)</f>
        <v>127720</v>
      </c>
      <c r="I201" s="3">
        <f t="shared" si="10"/>
        <v>4597920</v>
      </c>
      <c r="J201" s="3">
        <f>VLOOKUP(A201,Sheet1!$B$2:$G$761,6,0)</f>
        <v>53505</v>
      </c>
      <c r="K201" s="3">
        <f t="shared" si="11"/>
        <v>1926180</v>
      </c>
    </row>
    <row r="202" spans="1:11">
      <c r="A202" t="s">
        <v>367</v>
      </c>
      <c r="B202" t="s">
        <v>363</v>
      </c>
      <c r="C202" t="s">
        <v>368</v>
      </c>
      <c r="D202">
        <v>253</v>
      </c>
      <c r="E202" t="s">
        <v>314</v>
      </c>
      <c r="F202" s="3">
        <f>VLOOKUP(A202,Sheet1!$B$2:$G$761,4,0)</f>
        <v>13168</v>
      </c>
      <c r="G202" s="3">
        <f t="shared" si="9"/>
        <v>3331504</v>
      </c>
      <c r="H202" s="3">
        <f>VLOOKUP(A202,Sheet1!$B$2:$G$761,5,0)</f>
        <v>137760</v>
      </c>
      <c r="I202" s="3">
        <f t="shared" si="10"/>
        <v>34853280</v>
      </c>
      <c r="J202" s="3">
        <f>VLOOKUP(A202,Sheet1!$B$2:$G$761,6,0)</f>
        <v>57738</v>
      </c>
      <c r="K202" s="3">
        <f t="shared" si="11"/>
        <v>14607714</v>
      </c>
    </row>
    <row r="203" spans="1:11">
      <c r="A203" t="s">
        <v>369</v>
      </c>
      <c r="B203" t="s">
        <v>363</v>
      </c>
      <c r="C203" t="s">
        <v>370</v>
      </c>
      <c r="D203">
        <v>18</v>
      </c>
      <c r="E203" t="s">
        <v>314</v>
      </c>
      <c r="F203" s="3">
        <f>VLOOKUP(A203,Sheet1!$B$2:$G$761,4,0)</f>
        <v>15334</v>
      </c>
      <c r="G203" s="3">
        <f t="shared" si="9"/>
        <v>276012</v>
      </c>
      <c r="H203" s="3">
        <f>VLOOKUP(A203,Sheet1!$B$2:$G$761,5,0)</f>
        <v>160869</v>
      </c>
      <c r="I203" s="3">
        <f t="shared" si="10"/>
        <v>2895642</v>
      </c>
      <c r="J203" s="3">
        <f>VLOOKUP(A203,Sheet1!$B$2:$G$761,6,0)</f>
        <v>67240</v>
      </c>
      <c r="K203" s="3">
        <f t="shared" si="11"/>
        <v>1210320</v>
      </c>
    </row>
    <row r="204" spans="1:11">
      <c r="A204" t="s">
        <v>358</v>
      </c>
      <c r="B204" t="s">
        <v>359</v>
      </c>
      <c r="C204" t="s">
        <v>348</v>
      </c>
      <c r="D204">
        <v>173</v>
      </c>
      <c r="E204" t="s">
        <v>314</v>
      </c>
      <c r="F204" s="3">
        <f>VLOOKUP(A204,Sheet1!$B$2:$G$761,4,0)</f>
        <v>10769</v>
      </c>
      <c r="G204" s="3">
        <f t="shared" si="9"/>
        <v>1863037</v>
      </c>
      <c r="H204" s="3">
        <f>VLOOKUP(A204,Sheet1!$B$2:$G$761,5,0)</f>
        <v>112468</v>
      </c>
      <c r="I204" s="3">
        <f t="shared" si="10"/>
        <v>19456964</v>
      </c>
      <c r="J204" s="3">
        <f>VLOOKUP(A204,Sheet1!$B$2:$G$761,6,0)</f>
        <v>47220</v>
      </c>
      <c r="K204" s="3">
        <f t="shared" si="11"/>
        <v>8169060</v>
      </c>
    </row>
    <row r="205" spans="1:11">
      <c r="A205" t="s">
        <v>360</v>
      </c>
      <c r="B205" t="s">
        <v>359</v>
      </c>
      <c r="C205" t="s">
        <v>350</v>
      </c>
      <c r="D205">
        <v>485</v>
      </c>
      <c r="E205" t="s">
        <v>314</v>
      </c>
      <c r="F205" s="3">
        <f>VLOOKUP(A205,Sheet1!$B$2:$G$761,4,0)</f>
        <v>12202</v>
      </c>
      <c r="G205" s="3">
        <f t="shared" si="9"/>
        <v>5917970</v>
      </c>
      <c r="H205" s="3">
        <f>VLOOKUP(A205,Sheet1!$B$2:$G$761,5,0)</f>
        <v>127720</v>
      </c>
      <c r="I205" s="3">
        <f t="shared" si="10"/>
        <v>61944200</v>
      </c>
      <c r="J205" s="3">
        <f>VLOOKUP(A205,Sheet1!$B$2:$G$761,6,0)</f>
        <v>53505</v>
      </c>
      <c r="K205" s="3">
        <f t="shared" si="11"/>
        <v>25949925</v>
      </c>
    </row>
    <row r="206" spans="1:11">
      <c r="A206" t="s">
        <v>361</v>
      </c>
      <c r="B206" t="s">
        <v>359</v>
      </c>
      <c r="C206" t="s">
        <v>352</v>
      </c>
      <c r="D206">
        <v>4</v>
      </c>
      <c r="E206" t="s">
        <v>314</v>
      </c>
      <c r="F206" s="3">
        <f>VLOOKUP(A206,Sheet1!$B$2:$G$761,4,0)</f>
        <v>13168</v>
      </c>
      <c r="G206" s="3">
        <f t="shared" si="9"/>
        <v>52672</v>
      </c>
      <c r="H206" s="3">
        <f>VLOOKUP(A206,Sheet1!$B$2:$G$761,5,0)</f>
        <v>137760</v>
      </c>
      <c r="I206" s="3">
        <f t="shared" si="10"/>
        <v>551040</v>
      </c>
      <c r="J206" s="3">
        <f>VLOOKUP(A206,Sheet1!$B$2:$G$761,6,0)</f>
        <v>57738</v>
      </c>
      <c r="K206" s="3">
        <f t="shared" si="11"/>
        <v>230952</v>
      </c>
    </row>
    <row r="207" spans="1:11">
      <c r="A207" t="s">
        <v>355</v>
      </c>
      <c r="B207" t="s">
        <v>356</v>
      </c>
      <c r="C207" t="s">
        <v>348</v>
      </c>
      <c r="D207">
        <v>412</v>
      </c>
      <c r="E207" t="s">
        <v>314</v>
      </c>
      <c r="F207" s="3">
        <f>VLOOKUP(A207,Sheet1!$B$2:$G$761,4,0)</f>
        <v>10769</v>
      </c>
      <c r="G207" s="3">
        <f t="shared" si="9"/>
        <v>4436828</v>
      </c>
      <c r="H207" s="3">
        <f>VLOOKUP(A207,Sheet1!$B$2:$G$761,5,0)</f>
        <v>112468</v>
      </c>
      <c r="I207" s="3">
        <f t="shared" si="10"/>
        <v>46336816</v>
      </c>
      <c r="J207" s="3">
        <f>VLOOKUP(A207,Sheet1!$B$2:$G$761,6,0)</f>
        <v>47220</v>
      </c>
      <c r="K207" s="3">
        <f t="shared" si="11"/>
        <v>19454640</v>
      </c>
    </row>
    <row r="208" spans="1:11">
      <c r="A208" t="s">
        <v>357</v>
      </c>
      <c r="B208" t="s">
        <v>356</v>
      </c>
      <c r="C208" t="s">
        <v>352</v>
      </c>
      <c r="D208">
        <v>908</v>
      </c>
      <c r="E208" t="s">
        <v>314</v>
      </c>
      <c r="F208" s="3">
        <f>VLOOKUP(A208,Sheet1!$B$2:$G$761,4,0)</f>
        <v>13168</v>
      </c>
      <c r="G208" s="3">
        <f t="shared" si="9"/>
        <v>11956544</v>
      </c>
      <c r="H208" s="3">
        <f>VLOOKUP(A208,Sheet1!$B$2:$G$761,5,0)</f>
        <v>137760</v>
      </c>
      <c r="I208" s="3">
        <f t="shared" si="10"/>
        <v>125086080</v>
      </c>
      <c r="J208" s="3">
        <f>VLOOKUP(A208,Sheet1!$B$2:$G$761,6,0)</f>
        <v>57738</v>
      </c>
      <c r="K208" s="3">
        <f t="shared" si="11"/>
        <v>52426104</v>
      </c>
    </row>
    <row r="209" spans="1:11">
      <c r="A209" t="s">
        <v>371</v>
      </c>
      <c r="B209" t="s">
        <v>372</v>
      </c>
      <c r="C209" t="s">
        <v>373</v>
      </c>
      <c r="D209">
        <v>1570.5</v>
      </c>
      <c r="E209" t="s">
        <v>1173</v>
      </c>
      <c r="F209" s="3">
        <f>VLOOKUP(A209,Sheet1!$B$2:$G$761,4,0)</f>
        <v>899</v>
      </c>
      <c r="G209" s="3">
        <f t="shared" si="9"/>
        <v>1411879</v>
      </c>
      <c r="H209" s="3">
        <f>VLOOKUP(A209,Sheet1!$B$2:$G$761,5,0)</f>
        <v>9331</v>
      </c>
      <c r="I209" s="3">
        <f t="shared" si="10"/>
        <v>14654335</v>
      </c>
      <c r="J209" s="3">
        <f>VLOOKUP(A209,Sheet1!$B$2:$G$761,6,0)</f>
        <v>3942</v>
      </c>
      <c r="K209" s="3">
        <f t="shared" si="11"/>
        <v>6190911</v>
      </c>
    </row>
    <row r="210" spans="1:11">
      <c r="A210" t="s">
        <v>347</v>
      </c>
      <c r="B210" t="s">
        <v>341</v>
      </c>
      <c r="C210" t="s">
        <v>348</v>
      </c>
      <c r="D210">
        <v>3</v>
      </c>
      <c r="E210" t="s">
        <v>314</v>
      </c>
      <c r="F210" s="3">
        <f>VLOOKUP(A210,Sheet1!$B$2:$G$761,4,0)</f>
        <v>10769</v>
      </c>
      <c r="G210" s="3">
        <f t="shared" si="9"/>
        <v>32307</v>
      </c>
      <c r="H210" s="3">
        <f>VLOOKUP(A210,Sheet1!$B$2:$G$761,5,0)</f>
        <v>112468</v>
      </c>
      <c r="I210" s="3">
        <f t="shared" si="10"/>
        <v>337404</v>
      </c>
      <c r="J210" s="3">
        <f>VLOOKUP(A210,Sheet1!$B$2:$G$761,6,0)</f>
        <v>47220</v>
      </c>
      <c r="K210" s="3">
        <f t="shared" si="11"/>
        <v>141660</v>
      </c>
    </row>
    <row r="211" spans="1:11">
      <c r="A211" t="s">
        <v>349</v>
      </c>
      <c r="B211" t="s">
        <v>341</v>
      </c>
      <c r="C211" t="s">
        <v>350</v>
      </c>
      <c r="D211">
        <v>4</v>
      </c>
      <c r="E211" t="s">
        <v>314</v>
      </c>
      <c r="F211" s="3">
        <f>VLOOKUP(A211,Sheet1!$B$2:$G$761,4,0)</f>
        <v>12202</v>
      </c>
      <c r="G211" s="3">
        <f t="shared" si="9"/>
        <v>48808</v>
      </c>
      <c r="H211" s="3">
        <f>VLOOKUP(A211,Sheet1!$B$2:$G$761,5,0)</f>
        <v>127720</v>
      </c>
      <c r="I211" s="3">
        <f t="shared" si="10"/>
        <v>510880</v>
      </c>
      <c r="J211" s="3">
        <f>VLOOKUP(A211,Sheet1!$B$2:$G$761,6,0)</f>
        <v>53505</v>
      </c>
      <c r="K211" s="3">
        <f t="shared" si="11"/>
        <v>214020</v>
      </c>
    </row>
    <row r="212" spans="1:11">
      <c r="A212" t="s">
        <v>351</v>
      </c>
      <c r="B212" t="s">
        <v>341</v>
      </c>
      <c r="C212" t="s">
        <v>352</v>
      </c>
      <c r="D212">
        <v>19</v>
      </c>
      <c r="E212" t="s">
        <v>314</v>
      </c>
      <c r="F212" s="3">
        <f>VLOOKUP(A212,Sheet1!$B$2:$G$761,4,0)</f>
        <v>13168</v>
      </c>
      <c r="G212" s="3">
        <f t="shared" si="9"/>
        <v>250192</v>
      </c>
      <c r="H212" s="3">
        <f>VLOOKUP(A212,Sheet1!$B$2:$G$761,5,0)</f>
        <v>137760</v>
      </c>
      <c r="I212" s="3">
        <f t="shared" si="10"/>
        <v>2617440</v>
      </c>
      <c r="J212" s="3">
        <f>VLOOKUP(A212,Sheet1!$B$2:$G$761,6,0)</f>
        <v>57738</v>
      </c>
      <c r="K212" s="3">
        <f t="shared" si="11"/>
        <v>1097022</v>
      </c>
    </row>
    <row r="213" spans="1:11">
      <c r="A213" t="s">
        <v>353</v>
      </c>
      <c r="B213" t="s">
        <v>341</v>
      </c>
      <c r="C213" t="s">
        <v>354</v>
      </c>
      <c r="D213">
        <v>1</v>
      </c>
      <c r="E213" t="s">
        <v>314</v>
      </c>
      <c r="F213" s="3">
        <f>VLOOKUP(A213,Sheet1!$B$2:$G$761,4,0)</f>
        <v>15334</v>
      </c>
      <c r="G213" s="3">
        <f t="shared" si="9"/>
        <v>15334</v>
      </c>
      <c r="H213" s="3">
        <f>VLOOKUP(A213,Sheet1!$B$2:$G$761,5,0)</f>
        <v>160869</v>
      </c>
      <c r="I213" s="3">
        <f t="shared" si="10"/>
        <v>160869</v>
      </c>
      <c r="J213" s="3">
        <f>VLOOKUP(A213,Sheet1!$B$2:$G$761,6,0)</f>
        <v>67240</v>
      </c>
      <c r="K213" s="3">
        <f t="shared" si="11"/>
        <v>67240</v>
      </c>
    </row>
    <row r="214" spans="1:11">
      <c r="A214" t="s">
        <v>340</v>
      </c>
      <c r="B214" t="s">
        <v>341</v>
      </c>
      <c r="C214" t="s">
        <v>342</v>
      </c>
      <c r="D214">
        <v>4</v>
      </c>
      <c r="E214" t="s">
        <v>314</v>
      </c>
      <c r="F214" s="3">
        <f>VLOOKUP(A214,Sheet1!$B$2:$G$761,4,0)</f>
        <v>10769</v>
      </c>
      <c r="G214" s="3">
        <f t="shared" si="9"/>
        <v>43076</v>
      </c>
      <c r="H214" s="3">
        <f>VLOOKUP(A214,Sheet1!$B$2:$G$761,5,0)</f>
        <v>112468</v>
      </c>
      <c r="I214" s="3">
        <f t="shared" si="10"/>
        <v>449872</v>
      </c>
      <c r="J214" s="3">
        <f>VLOOKUP(A214,Sheet1!$B$2:$G$761,6,0)</f>
        <v>47220</v>
      </c>
      <c r="K214" s="3">
        <f t="shared" si="11"/>
        <v>188880</v>
      </c>
    </row>
    <row r="215" spans="1:11">
      <c r="A215" t="s">
        <v>343</v>
      </c>
      <c r="B215" t="s">
        <v>341</v>
      </c>
      <c r="C215" t="s">
        <v>344</v>
      </c>
      <c r="D215">
        <v>38</v>
      </c>
      <c r="E215" t="s">
        <v>314</v>
      </c>
      <c r="F215" s="3">
        <f>VLOOKUP(A215,Sheet1!$B$2:$G$761,4,0)</f>
        <v>13168</v>
      </c>
      <c r="G215" s="3">
        <f t="shared" si="9"/>
        <v>500384</v>
      </c>
      <c r="H215" s="3">
        <f>VLOOKUP(A215,Sheet1!$B$2:$G$761,5,0)</f>
        <v>137760</v>
      </c>
      <c r="I215" s="3">
        <f t="shared" si="10"/>
        <v>5234880</v>
      </c>
      <c r="J215" s="3">
        <f>VLOOKUP(A215,Sheet1!$B$2:$G$761,6,0)</f>
        <v>57738</v>
      </c>
      <c r="K215" s="3">
        <f t="shared" si="11"/>
        <v>2194044</v>
      </c>
    </row>
    <row r="216" spans="1:11">
      <c r="A216" t="s">
        <v>345</v>
      </c>
      <c r="B216" t="s">
        <v>341</v>
      </c>
      <c r="C216" t="s">
        <v>346</v>
      </c>
      <c r="D216">
        <v>2</v>
      </c>
      <c r="E216" t="s">
        <v>314</v>
      </c>
      <c r="F216" s="3">
        <f>VLOOKUP(A216,Sheet1!$B$2:$G$761,4,0)</f>
        <v>15334</v>
      </c>
      <c r="G216" s="3">
        <f t="shared" si="9"/>
        <v>30668</v>
      </c>
      <c r="H216" s="3">
        <f>VLOOKUP(A216,Sheet1!$B$2:$G$761,5,0)</f>
        <v>160869</v>
      </c>
      <c r="I216" s="3">
        <f t="shared" si="10"/>
        <v>321738</v>
      </c>
      <c r="J216" s="3">
        <f>VLOOKUP(A216,Sheet1!$B$2:$G$761,6,0)</f>
        <v>67240</v>
      </c>
      <c r="K216" s="3">
        <f t="shared" si="11"/>
        <v>134480</v>
      </c>
    </row>
    <row r="217" spans="1:11">
      <c r="A217" t="s">
        <v>430</v>
      </c>
      <c r="B217" t="s">
        <v>431</v>
      </c>
      <c r="C217" t="s">
        <v>432</v>
      </c>
      <c r="D217">
        <v>32178.37</v>
      </c>
      <c r="E217" t="s">
        <v>1479</v>
      </c>
      <c r="F217" s="3">
        <f>VLOOKUP(A217,Sheet1!$B$2:$G$761,4,0)</f>
        <v>281</v>
      </c>
      <c r="G217" s="3">
        <f t="shared" si="9"/>
        <v>9042121</v>
      </c>
      <c r="H217" s="3">
        <f>VLOOKUP(A217,Sheet1!$B$2:$G$761,5,0)</f>
        <v>3936</v>
      </c>
      <c r="I217" s="3">
        <f t="shared" si="10"/>
        <v>126654064</v>
      </c>
      <c r="J217" s="3">
        <f>VLOOKUP(A217,Sheet1!$B$2:$G$761,6,0)</f>
        <v>188</v>
      </c>
      <c r="K217" s="3">
        <f t="shared" si="11"/>
        <v>6049533</v>
      </c>
    </row>
    <row r="218" spans="1:11">
      <c r="A218" t="s">
        <v>384</v>
      </c>
      <c r="B218" t="s">
        <v>385</v>
      </c>
      <c r="C218" t="s">
        <v>386</v>
      </c>
      <c r="D218">
        <v>135.37</v>
      </c>
      <c r="E218" t="s">
        <v>1156</v>
      </c>
      <c r="F218" s="3">
        <f>VLOOKUP(A218,Sheet1!$B$2:$G$761,4,0)</f>
        <v>299401</v>
      </c>
      <c r="G218" s="3">
        <f t="shared" si="9"/>
        <v>40529913</v>
      </c>
      <c r="H218" s="3">
        <f>VLOOKUP(A218,Sheet1!$B$2:$G$761,5,0)</f>
        <v>0</v>
      </c>
      <c r="I218" s="3">
        <f t="shared" si="10"/>
        <v>0</v>
      </c>
      <c r="J218" s="3">
        <f>VLOOKUP(A218,Sheet1!$B$2:$G$761,6,0)</f>
        <v>0</v>
      </c>
      <c r="K218" s="3">
        <f t="shared" si="11"/>
        <v>0</v>
      </c>
    </row>
    <row r="219" spans="1:11">
      <c r="A219" t="s">
        <v>387</v>
      </c>
      <c r="B219" t="s">
        <v>385</v>
      </c>
      <c r="C219" t="s">
        <v>388</v>
      </c>
      <c r="D219">
        <v>153.58000000000001</v>
      </c>
      <c r="E219" t="s">
        <v>1156</v>
      </c>
      <c r="F219" s="3">
        <f>VLOOKUP(A219,Sheet1!$B$2:$G$761,4,0)</f>
        <v>299401</v>
      </c>
      <c r="G219" s="3">
        <f t="shared" si="9"/>
        <v>45982005</v>
      </c>
      <c r="H219" s="3">
        <f>VLOOKUP(A219,Sheet1!$B$2:$G$761,5,0)</f>
        <v>0</v>
      </c>
      <c r="I219" s="3">
        <f t="shared" si="10"/>
        <v>0</v>
      </c>
      <c r="J219" s="3">
        <f>VLOOKUP(A219,Sheet1!$B$2:$G$761,6,0)</f>
        <v>0</v>
      </c>
      <c r="K219" s="3">
        <f t="shared" si="11"/>
        <v>0</v>
      </c>
    </row>
    <row r="220" spans="1:11">
      <c r="A220" t="s">
        <v>389</v>
      </c>
      <c r="B220" t="s">
        <v>385</v>
      </c>
      <c r="C220" t="s">
        <v>390</v>
      </c>
      <c r="D220">
        <v>492.05</v>
      </c>
      <c r="E220" t="s">
        <v>1156</v>
      </c>
      <c r="F220" s="3">
        <f>VLOOKUP(A220,Sheet1!$B$2:$G$761,4,0)</f>
        <v>299401</v>
      </c>
      <c r="G220" s="3">
        <f t="shared" si="9"/>
        <v>147320262</v>
      </c>
      <c r="H220" s="3">
        <f>VLOOKUP(A220,Sheet1!$B$2:$G$761,5,0)</f>
        <v>0</v>
      </c>
      <c r="I220" s="3">
        <f t="shared" si="10"/>
        <v>0</v>
      </c>
      <c r="J220" s="3">
        <f>VLOOKUP(A220,Sheet1!$B$2:$G$761,6,0)</f>
        <v>0</v>
      </c>
      <c r="K220" s="3">
        <f t="shared" si="11"/>
        <v>0</v>
      </c>
    </row>
    <row r="221" spans="1:11">
      <c r="A221" t="s">
        <v>1842</v>
      </c>
      <c r="B221" t="s">
        <v>1843</v>
      </c>
      <c r="C221" t="s">
        <v>1844</v>
      </c>
      <c r="D221">
        <v>811.83</v>
      </c>
      <c r="E221" t="s">
        <v>1513</v>
      </c>
      <c r="F221" s="3">
        <f>VLOOKUP(A221,Sheet1!$B$2:$G$761,4,0)</f>
        <v>3150</v>
      </c>
      <c r="G221" s="3">
        <f t="shared" si="9"/>
        <v>2557264</v>
      </c>
      <c r="H221" s="3">
        <f>VLOOKUP(A221,Sheet1!$B$2:$G$761,5,0)</f>
        <v>9859</v>
      </c>
      <c r="I221" s="3">
        <f t="shared" si="10"/>
        <v>8003831</v>
      </c>
      <c r="J221" s="3">
        <f>VLOOKUP(A221,Sheet1!$B$2:$G$761,6,0)</f>
        <v>5029</v>
      </c>
      <c r="K221" s="3">
        <f t="shared" si="11"/>
        <v>4082693</v>
      </c>
    </row>
    <row r="222" spans="1:11">
      <c r="A222" t="s">
        <v>1845</v>
      </c>
      <c r="B222" t="s">
        <v>1846</v>
      </c>
      <c r="C222" t="s">
        <v>1844</v>
      </c>
      <c r="D222">
        <v>293.16000000000003</v>
      </c>
      <c r="E222" t="s">
        <v>1513</v>
      </c>
      <c r="F222" s="3">
        <f>VLOOKUP(A222,Sheet1!$B$2:$G$761,4,0)</f>
        <v>3041</v>
      </c>
      <c r="G222" s="3">
        <f t="shared" si="9"/>
        <v>891499</v>
      </c>
      <c r="H222" s="3">
        <f>VLOOKUP(A222,Sheet1!$B$2:$G$761,5,0)</f>
        <v>8916</v>
      </c>
      <c r="I222" s="3">
        <f t="shared" si="10"/>
        <v>2613814</v>
      </c>
      <c r="J222" s="3">
        <f>VLOOKUP(A222,Sheet1!$B$2:$G$761,6,0)</f>
        <v>4628</v>
      </c>
      <c r="K222" s="3">
        <f t="shared" si="11"/>
        <v>1356744</v>
      </c>
    </row>
    <row r="223" spans="1:11">
      <c r="A223" t="s">
        <v>1897</v>
      </c>
      <c r="B223" t="s">
        <v>1898</v>
      </c>
      <c r="C223" t="s">
        <v>1155</v>
      </c>
      <c r="D223">
        <v>2</v>
      </c>
      <c r="E223" t="s">
        <v>124</v>
      </c>
      <c r="F223" s="3">
        <f>VLOOKUP(A223,Sheet1!$B$2:$G$761,4,0)</f>
        <v>1022173</v>
      </c>
      <c r="G223" s="3">
        <f t="shared" si="9"/>
        <v>2044346</v>
      </c>
      <c r="H223" s="3">
        <f>VLOOKUP(A223,Sheet1!$B$2:$G$761,5,0)</f>
        <v>1612599</v>
      </c>
      <c r="I223" s="3">
        <f t="shared" si="10"/>
        <v>3225198</v>
      </c>
      <c r="J223" s="3">
        <f>VLOOKUP(A223,Sheet1!$B$2:$G$761,6,0)</f>
        <v>1604160</v>
      </c>
      <c r="K223" s="3">
        <f t="shared" si="11"/>
        <v>3208320</v>
      </c>
    </row>
    <row r="224" spans="1:11">
      <c r="A224" t="s">
        <v>1899</v>
      </c>
      <c r="B224" t="s">
        <v>1900</v>
      </c>
      <c r="C224" t="s">
        <v>1155</v>
      </c>
      <c r="D224">
        <v>9</v>
      </c>
      <c r="E224" t="s">
        <v>124</v>
      </c>
      <c r="F224" s="3">
        <f>VLOOKUP(A224,Sheet1!$B$2:$G$761,4,0)</f>
        <v>473134</v>
      </c>
      <c r="G224" s="3">
        <f t="shared" si="9"/>
        <v>4258206</v>
      </c>
      <c r="H224" s="3">
        <f>VLOOKUP(A224,Sheet1!$B$2:$G$761,5,0)</f>
        <v>1075066</v>
      </c>
      <c r="I224" s="3">
        <f t="shared" si="10"/>
        <v>9675594</v>
      </c>
      <c r="J224" s="3">
        <f>VLOOKUP(A224,Sheet1!$B$2:$G$761,6,0)</f>
        <v>1069440</v>
      </c>
      <c r="K224" s="3">
        <f t="shared" si="11"/>
        <v>9624960</v>
      </c>
    </row>
    <row r="225" spans="1:11">
      <c r="A225" t="s">
        <v>1882</v>
      </c>
      <c r="B225" t="s">
        <v>1883</v>
      </c>
      <c r="C225" t="s">
        <v>1884</v>
      </c>
      <c r="D225">
        <v>2024.6</v>
      </c>
      <c r="E225" t="s">
        <v>1479</v>
      </c>
      <c r="F225" s="3">
        <f>VLOOKUP(A225,Sheet1!$B$2:$G$761,4,0)</f>
        <v>87233</v>
      </c>
      <c r="G225" s="3">
        <f t="shared" si="9"/>
        <v>176611931</v>
      </c>
      <c r="H225" s="3">
        <f>VLOOKUP(A225,Sheet1!$B$2:$G$761,5,0)</f>
        <v>23269</v>
      </c>
      <c r="I225" s="3">
        <f t="shared" si="10"/>
        <v>47110417</v>
      </c>
      <c r="J225" s="3">
        <f>VLOOKUP(A225,Sheet1!$B$2:$G$761,6,0)</f>
        <v>19099</v>
      </c>
      <c r="K225" s="3">
        <f t="shared" si="11"/>
        <v>38667835</v>
      </c>
    </row>
    <row r="226" spans="1:11">
      <c r="A226" t="s">
        <v>1888</v>
      </c>
      <c r="B226" t="s">
        <v>1889</v>
      </c>
      <c r="C226" t="s">
        <v>1884</v>
      </c>
      <c r="D226">
        <v>1781.4</v>
      </c>
      <c r="E226" t="s">
        <v>1479</v>
      </c>
      <c r="F226" s="3">
        <f>VLOOKUP(A226,Sheet1!$B$2:$G$761,4,0)</f>
        <v>87233</v>
      </c>
      <c r="G226" s="3">
        <f t="shared" si="9"/>
        <v>155396866</v>
      </c>
      <c r="H226" s="3">
        <f>VLOOKUP(A226,Sheet1!$B$2:$G$761,5,0)</f>
        <v>23269</v>
      </c>
      <c r="I226" s="3">
        <f t="shared" si="10"/>
        <v>41451396</v>
      </c>
      <c r="J226" s="3">
        <f>VLOOKUP(A226,Sheet1!$B$2:$G$761,6,0)</f>
        <v>19099</v>
      </c>
      <c r="K226" s="3">
        <f t="shared" si="11"/>
        <v>34022958</v>
      </c>
    </row>
    <row r="227" spans="1:11">
      <c r="A227" t="s">
        <v>1885</v>
      </c>
      <c r="B227" t="s">
        <v>1886</v>
      </c>
      <c r="C227" t="s">
        <v>1887</v>
      </c>
      <c r="D227">
        <v>20.399999999999999</v>
      </c>
      <c r="E227" t="s">
        <v>1479</v>
      </c>
      <c r="F227" s="3">
        <f>VLOOKUP(A227,Sheet1!$B$2:$G$761,4,0)</f>
        <v>120506</v>
      </c>
      <c r="G227" s="3">
        <f t="shared" si="9"/>
        <v>2458322</v>
      </c>
      <c r="H227" s="3">
        <f>VLOOKUP(A227,Sheet1!$B$2:$G$761,5,0)</f>
        <v>31026</v>
      </c>
      <c r="I227" s="3">
        <f t="shared" si="10"/>
        <v>632930</v>
      </c>
      <c r="J227" s="3">
        <f>VLOOKUP(A227,Sheet1!$B$2:$G$761,6,0)</f>
        <v>25465</v>
      </c>
      <c r="K227" s="3">
        <f t="shared" si="11"/>
        <v>519486</v>
      </c>
    </row>
    <row r="228" spans="1:11">
      <c r="A228" t="s">
        <v>1890</v>
      </c>
      <c r="B228" t="s">
        <v>1891</v>
      </c>
      <c r="C228" t="s">
        <v>1887</v>
      </c>
      <c r="D228">
        <v>1743.2</v>
      </c>
      <c r="E228" t="s">
        <v>1479</v>
      </c>
      <c r="F228" s="3">
        <f>VLOOKUP(A228,Sheet1!$B$2:$G$761,4,0)</f>
        <v>120506</v>
      </c>
      <c r="G228" s="3">
        <f t="shared" si="9"/>
        <v>210066059</v>
      </c>
      <c r="H228" s="3">
        <f>VLOOKUP(A228,Sheet1!$B$2:$G$761,5,0)</f>
        <v>31026</v>
      </c>
      <c r="I228" s="3">
        <f t="shared" si="10"/>
        <v>54084523</v>
      </c>
      <c r="J228" s="3">
        <f>VLOOKUP(A228,Sheet1!$B$2:$G$761,6,0)</f>
        <v>25465</v>
      </c>
      <c r="K228" s="3">
        <f t="shared" si="11"/>
        <v>44390588</v>
      </c>
    </row>
    <row r="229" spans="1:11">
      <c r="A229" t="s">
        <v>1892</v>
      </c>
      <c r="B229" t="s">
        <v>1893</v>
      </c>
      <c r="C229" t="s">
        <v>1887</v>
      </c>
      <c r="D229">
        <v>405</v>
      </c>
      <c r="E229" t="s">
        <v>1479</v>
      </c>
      <c r="F229" s="3">
        <f>VLOOKUP(A229,Sheet1!$B$2:$G$761,4,0)</f>
        <v>120506</v>
      </c>
      <c r="G229" s="3">
        <f t="shared" si="9"/>
        <v>48804930</v>
      </c>
      <c r="H229" s="3">
        <f>VLOOKUP(A229,Sheet1!$B$2:$G$761,5,0)</f>
        <v>31026</v>
      </c>
      <c r="I229" s="3">
        <f t="shared" si="10"/>
        <v>12565530</v>
      </c>
      <c r="J229" s="3">
        <f>VLOOKUP(A229,Sheet1!$B$2:$G$761,6,0)</f>
        <v>25465</v>
      </c>
      <c r="K229" s="3">
        <f t="shared" si="11"/>
        <v>10313325</v>
      </c>
    </row>
    <row r="230" spans="1:11">
      <c r="A230" t="s">
        <v>1894</v>
      </c>
      <c r="B230" t="s">
        <v>1895</v>
      </c>
      <c r="C230" t="s">
        <v>1896</v>
      </c>
      <c r="D230">
        <v>5266</v>
      </c>
      <c r="E230" t="s">
        <v>1479</v>
      </c>
      <c r="F230" s="3">
        <f>VLOOKUP(A230,Sheet1!$B$2:$G$761,4,0)</f>
        <v>106027</v>
      </c>
      <c r="G230" s="3">
        <f t="shared" si="9"/>
        <v>558338182</v>
      </c>
      <c r="H230" s="3">
        <f>VLOOKUP(A230,Sheet1!$B$2:$G$761,5,0)</f>
        <v>7699</v>
      </c>
      <c r="I230" s="3">
        <f t="shared" si="10"/>
        <v>40542934</v>
      </c>
      <c r="J230" s="3">
        <f>VLOOKUP(A230,Sheet1!$B$2:$G$761,6,0)</f>
        <v>11215</v>
      </c>
      <c r="K230" s="3">
        <f t="shared" si="11"/>
        <v>59058190</v>
      </c>
    </row>
    <row r="231" spans="1:11">
      <c r="A231" t="s">
        <v>1867</v>
      </c>
      <c r="B231" t="s">
        <v>1868</v>
      </c>
      <c r="C231" t="s">
        <v>1869</v>
      </c>
      <c r="D231">
        <v>2496</v>
      </c>
      <c r="E231" t="s">
        <v>1479</v>
      </c>
      <c r="F231" s="3">
        <f>VLOOKUP(A231,Sheet1!$B$2:$G$761,4,0)</f>
        <v>17144</v>
      </c>
      <c r="G231" s="3">
        <f t="shared" si="9"/>
        <v>42791424</v>
      </c>
      <c r="H231" s="3">
        <f>VLOOKUP(A231,Sheet1!$B$2:$G$761,5,0)</f>
        <v>17036</v>
      </c>
      <c r="I231" s="3">
        <f t="shared" si="10"/>
        <v>42521856</v>
      </c>
      <c r="J231" s="3">
        <f>VLOOKUP(A231,Sheet1!$B$2:$G$761,6,0)</f>
        <v>4864</v>
      </c>
      <c r="K231" s="3">
        <f t="shared" si="11"/>
        <v>12140544</v>
      </c>
    </row>
    <row r="232" spans="1:11">
      <c r="A232" t="s">
        <v>1870</v>
      </c>
      <c r="B232" t="s">
        <v>1871</v>
      </c>
      <c r="C232" t="s">
        <v>1872</v>
      </c>
      <c r="D232">
        <v>80</v>
      </c>
      <c r="E232" t="s">
        <v>1472</v>
      </c>
      <c r="F232" s="3">
        <f>VLOOKUP(A232,Sheet1!$B$2:$G$761,4,0)</f>
        <v>344152</v>
      </c>
      <c r="G232" s="3">
        <f t="shared" si="9"/>
        <v>27532160</v>
      </c>
      <c r="H232" s="3">
        <f>VLOOKUP(A232,Sheet1!$B$2:$G$761,5,0)</f>
        <v>12327</v>
      </c>
      <c r="I232" s="3">
        <f t="shared" si="10"/>
        <v>986160</v>
      </c>
      <c r="J232" s="3">
        <f>VLOOKUP(A232,Sheet1!$B$2:$G$761,6,0)</f>
        <v>6361</v>
      </c>
      <c r="K232" s="3">
        <f t="shared" si="11"/>
        <v>508880</v>
      </c>
    </row>
    <row r="233" spans="1:11">
      <c r="A233" t="s">
        <v>1873</v>
      </c>
      <c r="B233" t="s">
        <v>1871</v>
      </c>
      <c r="C233" t="s">
        <v>1874</v>
      </c>
      <c r="D233">
        <v>80</v>
      </c>
      <c r="E233" t="s">
        <v>1472</v>
      </c>
      <c r="F233" s="3">
        <f>VLOOKUP(A233,Sheet1!$B$2:$G$761,4,0)</f>
        <v>357942</v>
      </c>
      <c r="G233" s="3">
        <f t="shared" si="9"/>
        <v>28635360</v>
      </c>
      <c r="H233" s="3">
        <f>VLOOKUP(A233,Sheet1!$B$2:$G$761,5,0)</f>
        <v>12327</v>
      </c>
      <c r="I233" s="3">
        <f t="shared" si="10"/>
        <v>986160</v>
      </c>
      <c r="J233" s="3">
        <f>VLOOKUP(A233,Sheet1!$B$2:$G$761,6,0)</f>
        <v>6361</v>
      </c>
      <c r="K233" s="3">
        <f t="shared" si="11"/>
        <v>508880</v>
      </c>
    </row>
    <row r="234" spans="1:11">
      <c r="A234" t="s">
        <v>1875</v>
      </c>
      <c r="B234" t="s">
        <v>1876</v>
      </c>
      <c r="C234" t="s">
        <v>1155</v>
      </c>
      <c r="D234">
        <v>160</v>
      </c>
      <c r="E234" t="s">
        <v>1472</v>
      </c>
      <c r="F234" s="3">
        <f>VLOOKUP(A234,Sheet1!$B$2:$G$761,4,0)</f>
        <v>54158</v>
      </c>
      <c r="G234" s="3">
        <f t="shared" si="9"/>
        <v>8665280</v>
      </c>
      <c r="H234" s="3">
        <f>VLOOKUP(A234,Sheet1!$B$2:$G$761,5,0)</f>
        <v>95565</v>
      </c>
      <c r="I234" s="3">
        <f t="shared" si="10"/>
        <v>15290400</v>
      </c>
      <c r="J234" s="3">
        <f>VLOOKUP(A234,Sheet1!$B$2:$G$761,6,0)</f>
        <v>1870</v>
      </c>
      <c r="K234" s="3">
        <f t="shared" si="11"/>
        <v>299200</v>
      </c>
    </row>
    <row r="235" spans="1:11">
      <c r="A235" t="s">
        <v>1877</v>
      </c>
      <c r="B235" t="s">
        <v>1878</v>
      </c>
      <c r="C235" t="s">
        <v>1872</v>
      </c>
      <c r="D235">
        <v>80</v>
      </c>
      <c r="E235" t="s">
        <v>1472</v>
      </c>
      <c r="F235" s="3">
        <f>VLOOKUP(A235,Sheet1!$B$2:$G$761,4,0)</f>
        <v>950</v>
      </c>
      <c r="G235" s="3">
        <f t="shared" si="9"/>
        <v>76000</v>
      </c>
      <c r="H235" s="3">
        <f>VLOOKUP(A235,Sheet1!$B$2:$G$761,5,0)</f>
        <v>5650</v>
      </c>
      <c r="I235" s="3">
        <f t="shared" si="10"/>
        <v>452000</v>
      </c>
      <c r="J235" s="3">
        <f>VLOOKUP(A235,Sheet1!$B$2:$G$761,6,0)</f>
        <v>2927</v>
      </c>
      <c r="K235" s="3">
        <f t="shared" si="11"/>
        <v>234160</v>
      </c>
    </row>
    <row r="236" spans="1:11">
      <c r="A236" t="s">
        <v>1879</v>
      </c>
      <c r="B236" t="s">
        <v>1878</v>
      </c>
      <c r="C236" t="s">
        <v>1874</v>
      </c>
      <c r="D236">
        <v>80</v>
      </c>
      <c r="E236" t="s">
        <v>1472</v>
      </c>
      <c r="F236" s="3">
        <f>VLOOKUP(A236,Sheet1!$B$2:$G$761,4,0)</f>
        <v>1020</v>
      </c>
      <c r="G236" s="3">
        <f t="shared" si="9"/>
        <v>81600</v>
      </c>
      <c r="H236" s="3">
        <f>VLOOKUP(A236,Sheet1!$B$2:$G$761,5,0)</f>
        <v>6069</v>
      </c>
      <c r="I236" s="3">
        <f t="shared" si="10"/>
        <v>485520</v>
      </c>
      <c r="J236" s="3">
        <f>VLOOKUP(A236,Sheet1!$B$2:$G$761,6,0)</f>
        <v>3143</v>
      </c>
      <c r="K236" s="3">
        <f t="shared" si="11"/>
        <v>251440</v>
      </c>
    </row>
    <row r="237" spans="1:11">
      <c r="A237" t="s">
        <v>1803</v>
      </c>
      <c r="B237" t="s">
        <v>1804</v>
      </c>
      <c r="C237" t="s">
        <v>1805</v>
      </c>
      <c r="D237">
        <v>99.01</v>
      </c>
      <c r="E237" t="s">
        <v>1513</v>
      </c>
      <c r="F237" s="3">
        <f>VLOOKUP(A237,Sheet1!$B$2:$G$761,4,0)</f>
        <v>839000</v>
      </c>
      <c r="G237" s="3">
        <f t="shared" si="9"/>
        <v>83069390</v>
      </c>
      <c r="H237" s="3">
        <f>VLOOKUP(A237,Sheet1!$B$2:$G$761,5,0)</f>
        <v>0</v>
      </c>
      <c r="I237" s="3">
        <f t="shared" si="10"/>
        <v>0</v>
      </c>
      <c r="J237" s="3">
        <f>VLOOKUP(A237,Sheet1!$B$2:$G$761,6,0)</f>
        <v>0</v>
      </c>
      <c r="K237" s="3">
        <f t="shared" si="11"/>
        <v>0</v>
      </c>
    </row>
    <row r="238" spans="1:11">
      <c r="A238" t="s">
        <v>1806</v>
      </c>
      <c r="B238" t="s">
        <v>1804</v>
      </c>
      <c r="C238" t="s">
        <v>1807</v>
      </c>
      <c r="D238">
        <v>9.9</v>
      </c>
      <c r="E238" t="s">
        <v>1513</v>
      </c>
      <c r="F238" s="3">
        <f>VLOOKUP(A238,Sheet1!$B$2:$G$761,4,0)</f>
        <v>839000</v>
      </c>
      <c r="G238" s="3">
        <f t="shared" si="9"/>
        <v>8306100</v>
      </c>
      <c r="H238" s="3">
        <f>VLOOKUP(A238,Sheet1!$B$2:$G$761,5,0)</f>
        <v>0</v>
      </c>
      <c r="I238" s="3">
        <f t="shared" si="10"/>
        <v>0</v>
      </c>
      <c r="J238" s="3">
        <f>VLOOKUP(A238,Sheet1!$B$2:$G$761,6,0)</f>
        <v>0</v>
      </c>
      <c r="K238" s="3">
        <f t="shared" si="11"/>
        <v>0</v>
      </c>
    </row>
    <row r="239" spans="1:11">
      <c r="A239" t="s">
        <v>1808</v>
      </c>
      <c r="B239" t="s">
        <v>1809</v>
      </c>
      <c r="C239" t="s">
        <v>1805</v>
      </c>
      <c r="D239">
        <v>8.67</v>
      </c>
      <c r="E239" t="s">
        <v>1513</v>
      </c>
      <c r="F239" s="3">
        <f>VLOOKUP(A239,Sheet1!$B$2:$G$761,4,0)</f>
        <v>800000</v>
      </c>
      <c r="G239" s="3">
        <f t="shared" si="9"/>
        <v>6936000</v>
      </c>
      <c r="H239" s="3">
        <f>VLOOKUP(A239,Sheet1!$B$2:$G$761,5,0)</f>
        <v>0</v>
      </c>
      <c r="I239" s="3">
        <f t="shared" si="10"/>
        <v>0</v>
      </c>
      <c r="J239" s="3">
        <f>VLOOKUP(A239,Sheet1!$B$2:$G$761,6,0)</f>
        <v>0</v>
      </c>
      <c r="K239" s="3">
        <f t="shared" si="11"/>
        <v>0</v>
      </c>
    </row>
    <row r="240" spans="1:11">
      <c r="A240" t="s">
        <v>1810</v>
      </c>
      <c r="B240" t="s">
        <v>1809</v>
      </c>
      <c r="C240" t="s">
        <v>1807</v>
      </c>
      <c r="D240">
        <v>0.86</v>
      </c>
      <c r="E240" t="s">
        <v>1513</v>
      </c>
      <c r="F240" s="3">
        <f>VLOOKUP(A240,Sheet1!$B$2:$G$761,4,0)</f>
        <v>800000</v>
      </c>
      <c r="G240" s="3">
        <f t="shared" si="9"/>
        <v>688000</v>
      </c>
      <c r="H240" s="3">
        <f>VLOOKUP(A240,Sheet1!$B$2:$G$761,5,0)</f>
        <v>0</v>
      </c>
      <c r="I240" s="3">
        <f t="shared" si="10"/>
        <v>0</v>
      </c>
      <c r="J240" s="3">
        <f>VLOOKUP(A240,Sheet1!$B$2:$G$761,6,0)</f>
        <v>0</v>
      </c>
      <c r="K240" s="3">
        <f t="shared" si="11"/>
        <v>0</v>
      </c>
    </row>
    <row r="241" spans="1:11">
      <c r="A241" t="s">
        <v>1811</v>
      </c>
      <c r="B241" t="s">
        <v>1812</v>
      </c>
      <c r="C241" t="s">
        <v>1813</v>
      </c>
      <c r="D241">
        <v>270.23</v>
      </c>
      <c r="E241" t="s">
        <v>1513</v>
      </c>
      <c r="F241" s="3">
        <f>VLOOKUP(A241,Sheet1!$B$2:$G$761,4,0)</f>
        <v>690000</v>
      </c>
      <c r="G241" s="3">
        <f t="shared" si="9"/>
        <v>186458700</v>
      </c>
      <c r="H241" s="3">
        <f>VLOOKUP(A241,Sheet1!$B$2:$G$761,5,0)</f>
        <v>0</v>
      </c>
      <c r="I241" s="3">
        <f t="shared" si="10"/>
        <v>0</v>
      </c>
      <c r="J241" s="3">
        <f>VLOOKUP(A241,Sheet1!$B$2:$G$761,6,0)</f>
        <v>0</v>
      </c>
      <c r="K241" s="3">
        <f t="shared" si="11"/>
        <v>0</v>
      </c>
    </row>
    <row r="242" spans="1:11">
      <c r="A242" t="s">
        <v>1814</v>
      </c>
      <c r="B242" t="s">
        <v>1812</v>
      </c>
      <c r="C242" t="s">
        <v>1815</v>
      </c>
      <c r="D242">
        <v>125.31</v>
      </c>
      <c r="E242" t="s">
        <v>1513</v>
      </c>
      <c r="F242" s="3">
        <f>VLOOKUP(A242,Sheet1!$B$2:$G$761,4,0)</f>
        <v>690000</v>
      </c>
      <c r="G242" s="3">
        <f t="shared" si="9"/>
        <v>86463900</v>
      </c>
      <c r="H242" s="3">
        <f>VLOOKUP(A242,Sheet1!$B$2:$G$761,5,0)</f>
        <v>0</v>
      </c>
      <c r="I242" s="3">
        <f t="shared" si="10"/>
        <v>0</v>
      </c>
      <c r="J242" s="3">
        <f>VLOOKUP(A242,Sheet1!$B$2:$G$761,6,0)</f>
        <v>0</v>
      </c>
      <c r="K242" s="3">
        <f t="shared" si="11"/>
        <v>0</v>
      </c>
    </row>
    <row r="243" spans="1:11">
      <c r="A243" t="s">
        <v>1816</v>
      </c>
      <c r="B243" t="s">
        <v>1812</v>
      </c>
      <c r="C243" t="s">
        <v>1805</v>
      </c>
      <c r="D243">
        <v>536.14</v>
      </c>
      <c r="E243" t="s">
        <v>1513</v>
      </c>
      <c r="F243" s="3">
        <f>VLOOKUP(A243,Sheet1!$B$2:$G$761,4,0)</f>
        <v>690000</v>
      </c>
      <c r="G243" s="3">
        <f t="shared" si="9"/>
        <v>369936600</v>
      </c>
      <c r="H243" s="3">
        <f>VLOOKUP(A243,Sheet1!$B$2:$G$761,5,0)</f>
        <v>0</v>
      </c>
      <c r="I243" s="3">
        <f t="shared" si="10"/>
        <v>0</v>
      </c>
      <c r="J243" s="3">
        <f>VLOOKUP(A243,Sheet1!$B$2:$G$761,6,0)</f>
        <v>0</v>
      </c>
      <c r="K243" s="3">
        <f t="shared" si="11"/>
        <v>0</v>
      </c>
    </row>
    <row r="244" spans="1:11">
      <c r="A244" t="s">
        <v>1817</v>
      </c>
      <c r="B244" t="s">
        <v>1812</v>
      </c>
      <c r="C244" t="s">
        <v>1807</v>
      </c>
      <c r="D244">
        <v>1428.99</v>
      </c>
      <c r="E244" t="s">
        <v>1513</v>
      </c>
      <c r="F244" s="3">
        <f>VLOOKUP(A244,Sheet1!$B$2:$G$761,4,0)</f>
        <v>690000</v>
      </c>
      <c r="G244" s="3">
        <f t="shared" si="9"/>
        <v>986003100</v>
      </c>
      <c r="H244" s="3">
        <f>VLOOKUP(A244,Sheet1!$B$2:$G$761,5,0)</f>
        <v>0</v>
      </c>
      <c r="I244" s="3">
        <f t="shared" si="10"/>
        <v>0</v>
      </c>
      <c r="J244" s="3">
        <f>VLOOKUP(A244,Sheet1!$B$2:$G$761,6,0)</f>
        <v>0</v>
      </c>
      <c r="K244" s="3">
        <f t="shared" si="11"/>
        <v>0</v>
      </c>
    </row>
    <row r="245" spans="1:11">
      <c r="A245" t="s">
        <v>1818</v>
      </c>
      <c r="B245" t="s">
        <v>1819</v>
      </c>
      <c r="C245" t="s">
        <v>1805</v>
      </c>
      <c r="D245">
        <v>38.67</v>
      </c>
      <c r="E245" t="s">
        <v>1513</v>
      </c>
      <c r="F245" s="3">
        <f>VLOOKUP(A245,Sheet1!$B$2:$G$761,4,0)</f>
        <v>800000</v>
      </c>
      <c r="G245" s="3">
        <f t="shared" si="9"/>
        <v>30936000</v>
      </c>
      <c r="H245" s="3">
        <f>VLOOKUP(A245,Sheet1!$B$2:$G$761,5,0)</f>
        <v>0</v>
      </c>
      <c r="I245" s="3">
        <f t="shared" si="10"/>
        <v>0</v>
      </c>
      <c r="J245" s="3">
        <f>VLOOKUP(A245,Sheet1!$B$2:$G$761,6,0)</f>
        <v>0</v>
      </c>
      <c r="K245" s="3">
        <f t="shared" si="11"/>
        <v>0</v>
      </c>
    </row>
    <row r="246" spans="1:11">
      <c r="A246" t="s">
        <v>1820</v>
      </c>
      <c r="B246" t="s">
        <v>1819</v>
      </c>
      <c r="C246" t="s">
        <v>1807</v>
      </c>
      <c r="D246">
        <v>3.86</v>
      </c>
      <c r="E246" t="s">
        <v>1513</v>
      </c>
      <c r="F246" s="3">
        <f>VLOOKUP(A246,Sheet1!$B$2:$G$761,4,0)</f>
        <v>800000</v>
      </c>
      <c r="G246" s="3">
        <f t="shared" si="9"/>
        <v>3088000</v>
      </c>
      <c r="H246" s="3">
        <f>VLOOKUP(A246,Sheet1!$B$2:$G$761,5,0)</f>
        <v>0</v>
      </c>
      <c r="I246" s="3">
        <f t="shared" si="10"/>
        <v>0</v>
      </c>
      <c r="J246" s="3">
        <f>VLOOKUP(A246,Sheet1!$B$2:$G$761,6,0)</f>
        <v>0</v>
      </c>
      <c r="K246" s="3">
        <f t="shared" si="11"/>
        <v>0</v>
      </c>
    </row>
    <row r="247" spans="1:11">
      <c r="A247" t="s">
        <v>1821</v>
      </c>
      <c r="B247" t="s">
        <v>1822</v>
      </c>
      <c r="C247" t="s">
        <v>1813</v>
      </c>
      <c r="D247">
        <v>42.49</v>
      </c>
      <c r="E247" t="s">
        <v>1513</v>
      </c>
      <c r="F247" s="3">
        <f>VLOOKUP(A247,Sheet1!$B$2:$G$761,4,0)</f>
        <v>870000</v>
      </c>
      <c r="G247" s="3">
        <f t="shared" si="9"/>
        <v>36966300</v>
      </c>
      <c r="H247" s="3">
        <f>VLOOKUP(A247,Sheet1!$B$2:$G$761,5,0)</f>
        <v>0</v>
      </c>
      <c r="I247" s="3">
        <f t="shared" si="10"/>
        <v>0</v>
      </c>
      <c r="J247" s="3">
        <f>VLOOKUP(A247,Sheet1!$B$2:$G$761,6,0)</f>
        <v>0</v>
      </c>
      <c r="K247" s="3">
        <f t="shared" si="11"/>
        <v>0</v>
      </c>
    </row>
    <row r="248" spans="1:11">
      <c r="A248" t="s">
        <v>1823</v>
      </c>
      <c r="B248" t="s">
        <v>1822</v>
      </c>
      <c r="C248" t="s">
        <v>1815</v>
      </c>
      <c r="D248">
        <v>85</v>
      </c>
      <c r="E248" t="s">
        <v>1513</v>
      </c>
      <c r="F248" s="3">
        <f>VLOOKUP(A248,Sheet1!$B$2:$G$761,4,0)</f>
        <v>870000</v>
      </c>
      <c r="G248" s="3">
        <f t="shared" si="9"/>
        <v>73950000</v>
      </c>
      <c r="H248" s="3">
        <f>VLOOKUP(A248,Sheet1!$B$2:$G$761,5,0)</f>
        <v>0</v>
      </c>
      <c r="I248" s="3">
        <f t="shared" si="10"/>
        <v>0</v>
      </c>
      <c r="J248" s="3">
        <f>VLOOKUP(A248,Sheet1!$B$2:$G$761,6,0)</f>
        <v>0</v>
      </c>
      <c r="K248" s="3">
        <f t="shared" si="11"/>
        <v>0</v>
      </c>
    </row>
    <row r="249" spans="1:11">
      <c r="A249" t="s">
        <v>1824</v>
      </c>
      <c r="B249" t="s">
        <v>1822</v>
      </c>
      <c r="C249" t="s">
        <v>1805</v>
      </c>
      <c r="D249">
        <v>18.62</v>
      </c>
      <c r="E249" t="s">
        <v>1513</v>
      </c>
      <c r="F249" s="3">
        <f>VLOOKUP(A249,Sheet1!$B$2:$G$761,4,0)</f>
        <v>870000</v>
      </c>
      <c r="G249" s="3">
        <f t="shared" si="9"/>
        <v>16199400</v>
      </c>
      <c r="H249" s="3">
        <f>VLOOKUP(A249,Sheet1!$B$2:$G$761,5,0)</f>
        <v>0</v>
      </c>
      <c r="I249" s="3">
        <f t="shared" si="10"/>
        <v>0</v>
      </c>
      <c r="J249" s="3">
        <f>VLOOKUP(A249,Sheet1!$B$2:$G$761,6,0)</f>
        <v>0</v>
      </c>
      <c r="K249" s="3">
        <f t="shared" si="11"/>
        <v>0</v>
      </c>
    </row>
    <row r="250" spans="1:11">
      <c r="A250" t="s">
        <v>1825</v>
      </c>
      <c r="B250" t="s">
        <v>1822</v>
      </c>
      <c r="C250" t="s">
        <v>1807</v>
      </c>
      <c r="D250">
        <v>21.85</v>
      </c>
      <c r="E250" t="s">
        <v>1513</v>
      </c>
      <c r="F250" s="3">
        <f>VLOOKUP(A250,Sheet1!$B$2:$G$761,4,0)</f>
        <v>870000</v>
      </c>
      <c r="G250" s="3">
        <f t="shared" si="9"/>
        <v>19009500</v>
      </c>
      <c r="H250" s="3">
        <f>VLOOKUP(A250,Sheet1!$B$2:$G$761,5,0)</f>
        <v>0</v>
      </c>
      <c r="I250" s="3">
        <f t="shared" si="10"/>
        <v>0</v>
      </c>
      <c r="J250" s="3">
        <f>VLOOKUP(A250,Sheet1!$B$2:$G$761,6,0)</f>
        <v>0</v>
      </c>
      <c r="K250" s="3">
        <f t="shared" si="11"/>
        <v>0</v>
      </c>
    </row>
    <row r="251" spans="1:11">
      <c r="A251" t="s">
        <v>1826</v>
      </c>
      <c r="B251" t="s">
        <v>1827</v>
      </c>
      <c r="C251" t="s">
        <v>1807</v>
      </c>
      <c r="D251">
        <v>22.42</v>
      </c>
      <c r="E251" t="s">
        <v>1513</v>
      </c>
      <c r="F251" s="3">
        <f>VLOOKUP(A251,Sheet1!$B$2:$G$761,4,0)</f>
        <v>608000</v>
      </c>
      <c r="G251" s="3">
        <f t="shared" si="9"/>
        <v>13631360</v>
      </c>
      <c r="H251" s="3">
        <f>VLOOKUP(A251,Sheet1!$B$2:$G$761,5,0)</f>
        <v>0</v>
      </c>
      <c r="I251" s="3">
        <f t="shared" si="10"/>
        <v>0</v>
      </c>
      <c r="J251" s="3">
        <f>VLOOKUP(A251,Sheet1!$B$2:$G$761,6,0)</f>
        <v>0</v>
      </c>
      <c r="K251" s="3">
        <f t="shared" si="11"/>
        <v>0</v>
      </c>
    </row>
    <row r="252" spans="1:11">
      <c r="A252" t="s">
        <v>1828</v>
      </c>
      <c r="B252" t="s">
        <v>1829</v>
      </c>
      <c r="C252" t="s">
        <v>1813</v>
      </c>
      <c r="D252">
        <v>62.12</v>
      </c>
      <c r="E252" t="s">
        <v>1513</v>
      </c>
      <c r="F252" s="3">
        <f>VLOOKUP(A252,Sheet1!$B$2:$G$761,4,0)</f>
        <v>608000</v>
      </c>
      <c r="G252" s="3">
        <f t="shared" si="9"/>
        <v>37768960</v>
      </c>
      <c r="H252" s="3">
        <f>VLOOKUP(A252,Sheet1!$B$2:$G$761,5,0)</f>
        <v>0</v>
      </c>
      <c r="I252" s="3">
        <f t="shared" si="10"/>
        <v>0</v>
      </c>
      <c r="J252" s="3">
        <f>VLOOKUP(A252,Sheet1!$B$2:$G$761,6,0)</f>
        <v>0</v>
      </c>
      <c r="K252" s="3">
        <f t="shared" si="11"/>
        <v>0</v>
      </c>
    </row>
    <row r="253" spans="1:11">
      <c r="A253" t="s">
        <v>1830</v>
      </c>
      <c r="B253" t="s">
        <v>1829</v>
      </c>
      <c r="C253" t="s">
        <v>1805</v>
      </c>
      <c r="D253">
        <v>0.32</v>
      </c>
      <c r="E253" t="s">
        <v>1513</v>
      </c>
      <c r="F253" s="3">
        <f>VLOOKUP(A253,Sheet1!$B$2:$G$761,4,0)</f>
        <v>608000</v>
      </c>
      <c r="G253" s="3">
        <f t="shared" si="9"/>
        <v>194560</v>
      </c>
      <c r="H253" s="3">
        <f>VLOOKUP(A253,Sheet1!$B$2:$G$761,5,0)</f>
        <v>0</v>
      </c>
      <c r="I253" s="3">
        <f t="shared" si="10"/>
        <v>0</v>
      </c>
      <c r="J253" s="3">
        <f>VLOOKUP(A253,Sheet1!$B$2:$G$761,6,0)</f>
        <v>0</v>
      </c>
      <c r="K253" s="3">
        <f t="shared" si="11"/>
        <v>0</v>
      </c>
    </row>
    <row r="254" spans="1:11">
      <c r="A254" t="s">
        <v>1831</v>
      </c>
      <c r="B254" t="s">
        <v>1829</v>
      </c>
      <c r="C254" t="s">
        <v>1807</v>
      </c>
      <c r="D254">
        <v>69.95</v>
      </c>
      <c r="E254" t="s">
        <v>1513</v>
      </c>
      <c r="F254" s="3">
        <f>VLOOKUP(A254,Sheet1!$B$2:$G$761,4,0)</f>
        <v>608000</v>
      </c>
      <c r="G254" s="3">
        <f t="shared" si="9"/>
        <v>42529600</v>
      </c>
      <c r="H254" s="3">
        <f>VLOOKUP(A254,Sheet1!$B$2:$G$761,5,0)</f>
        <v>0</v>
      </c>
      <c r="I254" s="3">
        <f t="shared" si="10"/>
        <v>0</v>
      </c>
      <c r="J254" s="3">
        <f>VLOOKUP(A254,Sheet1!$B$2:$G$761,6,0)</f>
        <v>0</v>
      </c>
      <c r="K254" s="3">
        <f t="shared" si="11"/>
        <v>0</v>
      </c>
    </row>
    <row r="255" spans="1:11">
      <c r="A255" t="s">
        <v>1832</v>
      </c>
      <c r="B255" t="s">
        <v>1833</v>
      </c>
      <c r="C255" t="s">
        <v>1805</v>
      </c>
      <c r="D255">
        <v>3.23</v>
      </c>
      <c r="E255" t="s">
        <v>1513</v>
      </c>
      <c r="F255" s="3">
        <f>VLOOKUP(A255,Sheet1!$B$2:$G$761,4,0)</f>
        <v>608000</v>
      </c>
      <c r="G255" s="3">
        <f t="shared" si="9"/>
        <v>1963840</v>
      </c>
      <c r="H255" s="3">
        <f>VLOOKUP(A255,Sheet1!$B$2:$G$761,5,0)</f>
        <v>0</v>
      </c>
      <c r="I255" s="3">
        <f t="shared" si="10"/>
        <v>0</v>
      </c>
      <c r="J255" s="3">
        <f>VLOOKUP(A255,Sheet1!$B$2:$G$761,6,0)</f>
        <v>0</v>
      </c>
      <c r="K255" s="3">
        <f t="shared" si="11"/>
        <v>0</v>
      </c>
    </row>
    <row r="256" spans="1:11">
      <c r="A256" t="s">
        <v>1834</v>
      </c>
      <c r="B256" t="s">
        <v>1833</v>
      </c>
      <c r="C256" t="s">
        <v>1807</v>
      </c>
      <c r="D256">
        <v>0.23</v>
      </c>
      <c r="E256" t="s">
        <v>1513</v>
      </c>
      <c r="F256" s="3">
        <f>VLOOKUP(A256,Sheet1!$B$2:$G$761,4,0)</f>
        <v>608000</v>
      </c>
      <c r="G256" s="3">
        <f t="shared" si="9"/>
        <v>139840</v>
      </c>
      <c r="H256" s="3">
        <f>VLOOKUP(A256,Sheet1!$B$2:$G$761,5,0)</f>
        <v>0</v>
      </c>
      <c r="I256" s="3">
        <f t="shared" si="10"/>
        <v>0</v>
      </c>
      <c r="J256" s="3">
        <f>VLOOKUP(A256,Sheet1!$B$2:$G$761,6,0)</f>
        <v>0</v>
      </c>
      <c r="K256" s="3">
        <f t="shared" si="11"/>
        <v>0</v>
      </c>
    </row>
    <row r="257" spans="1:11">
      <c r="A257" t="s">
        <v>1835</v>
      </c>
      <c r="B257" t="s">
        <v>1836</v>
      </c>
      <c r="C257" t="s">
        <v>1813</v>
      </c>
      <c r="D257">
        <v>15.69</v>
      </c>
      <c r="E257" t="s">
        <v>1513</v>
      </c>
      <c r="F257" s="3">
        <f>VLOOKUP(A257,Sheet1!$B$2:$G$761,4,0)</f>
        <v>920000</v>
      </c>
      <c r="G257" s="3">
        <f t="shared" si="9"/>
        <v>14434800</v>
      </c>
      <c r="H257" s="3">
        <f>VLOOKUP(A257,Sheet1!$B$2:$G$761,5,0)</f>
        <v>0</v>
      </c>
      <c r="I257" s="3">
        <f t="shared" si="10"/>
        <v>0</v>
      </c>
      <c r="J257" s="3">
        <f>VLOOKUP(A257,Sheet1!$B$2:$G$761,6,0)</f>
        <v>0</v>
      </c>
      <c r="K257" s="3">
        <f t="shared" si="11"/>
        <v>0</v>
      </c>
    </row>
    <row r="258" spans="1:11">
      <c r="A258" t="s">
        <v>1837</v>
      </c>
      <c r="B258" t="s">
        <v>1836</v>
      </c>
      <c r="C258" t="s">
        <v>1807</v>
      </c>
      <c r="D258">
        <v>3.55</v>
      </c>
      <c r="E258" t="s">
        <v>1513</v>
      </c>
      <c r="F258" s="3">
        <f>VLOOKUP(A258,Sheet1!$B$2:$G$761,4,0)</f>
        <v>920000</v>
      </c>
      <c r="G258" s="3">
        <f t="shared" si="9"/>
        <v>3266000</v>
      </c>
      <c r="H258" s="3">
        <f>VLOOKUP(A258,Sheet1!$B$2:$G$761,5,0)</f>
        <v>0</v>
      </c>
      <c r="I258" s="3">
        <f t="shared" si="10"/>
        <v>0</v>
      </c>
      <c r="J258" s="3">
        <f>VLOOKUP(A258,Sheet1!$B$2:$G$761,6,0)</f>
        <v>0</v>
      </c>
      <c r="K258" s="3">
        <f t="shared" si="11"/>
        <v>0</v>
      </c>
    </row>
    <row r="259" spans="1:11">
      <c r="A259" t="s">
        <v>1838</v>
      </c>
      <c r="B259" t="s">
        <v>1839</v>
      </c>
      <c r="C259" t="s">
        <v>1805</v>
      </c>
      <c r="D259">
        <v>205.21</v>
      </c>
      <c r="E259" t="s">
        <v>1513</v>
      </c>
      <c r="F259" s="3">
        <f>VLOOKUP(A259,Sheet1!$B$2:$G$761,4,0)</f>
        <v>983333</v>
      </c>
      <c r="G259" s="3">
        <f t="shared" si="9"/>
        <v>201789764</v>
      </c>
      <c r="H259" s="3">
        <f>VLOOKUP(A259,Sheet1!$B$2:$G$761,5,0)</f>
        <v>0</v>
      </c>
      <c r="I259" s="3">
        <f t="shared" si="10"/>
        <v>0</v>
      </c>
      <c r="J259" s="3">
        <f>VLOOKUP(A259,Sheet1!$B$2:$G$761,6,0)</f>
        <v>0</v>
      </c>
      <c r="K259" s="3">
        <f t="shared" si="11"/>
        <v>0</v>
      </c>
    </row>
    <row r="260" spans="1:11">
      <c r="A260" t="s">
        <v>1723</v>
      </c>
      <c r="B260" t="s">
        <v>1724</v>
      </c>
      <c r="C260" t="s">
        <v>1155</v>
      </c>
      <c r="D260">
        <v>603.91</v>
      </c>
      <c r="E260" t="s">
        <v>1173</v>
      </c>
      <c r="F260" s="3">
        <f>VLOOKUP(A260,Sheet1!$B$2:$G$761,4,0)</f>
        <v>29900</v>
      </c>
      <c r="G260" s="3">
        <f t="shared" ref="G260:G323" si="12">TRUNC($D260*F260)</f>
        <v>18056909</v>
      </c>
      <c r="H260" s="3">
        <f>VLOOKUP(A260,Sheet1!$B$2:$G$761,5,0)</f>
        <v>1495</v>
      </c>
      <c r="I260" s="3">
        <f t="shared" ref="I260:I323" si="13">TRUNC($D260*H260)</f>
        <v>902845</v>
      </c>
      <c r="J260" s="3">
        <f>VLOOKUP(A260,Sheet1!$B$2:$G$761,6,0)</f>
        <v>0</v>
      </c>
      <c r="K260" s="3">
        <f t="shared" ref="K260:K323" si="14">TRUNC($D260*J260)</f>
        <v>0</v>
      </c>
    </row>
    <row r="261" spans="1:11">
      <c r="A261" t="s">
        <v>1754</v>
      </c>
      <c r="B261" t="s">
        <v>1755</v>
      </c>
      <c r="C261" t="s">
        <v>1155</v>
      </c>
      <c r="D261">
        <v>9.64</v>
      </c>
      <c r="E261" t="s">
        <v>1173</v>
      </c>
      <c r="F261" s="3">
        <f>VLOOKUP(A261,Sheet1!$B$2:$G$761,4,0)</f>
        <v>5000</v>
      </c>
      <c r="G261" s="3">
        <f t="shared" si="12"/>
        <v>48200</v>
      </c>
      <c r="H261" s="3">
        <f>VLOOKUP(A261,Sheet1!$B$2:$G$761,5,0)</f>
        <v>500</v>
      </c>
      <c r="I261" s="3">
        <f t="shared" si="13"/>
        <v>4820</v>
      </c>
      <c r="J261" s="3">
        <f>VLOOKUP(A261,Sheet1!$B$2:$G$761,6,0)</f>
        <v>0</v>
      </c>
      <c r="K261" s="3">
        <f t="shared" si="14"/>
        <v>0</v>
      </c>
    </row>
    <row r="262" spans="1:11">
      <c r="A262" t="s">
        <v>562</v>
      </c>
      <c r="B262" t="s">
        <v>563</v>
      </c>
      <c r="C262" t="s">
        <v>564</v>
      </c>
      <c r="D262">
        <v>8</v>
      </c>
      <c r="E262" t="s">
        <v>550</v>
      </c>
      <c r="F262" s="3">
        <f>VLOOKUP(A262,Sheet1!$B$2:$G$761,4,0)</f>
        <v>274056</v>
      </c>
      <c r="G262" s="3">
        <f t="shared" si="12"/>
        <v>2192448</v>
      </c>
      <c r="H262" s="3">
        <f>VLOOKUP(A262,Sheet1!$B$2:$G$761,5,0)</f>
        <v>31103</v>
      </c>
      <c r="I262" s="3">
        <f t="shared" si="13"/>
        <v>248824</v>
      </c>
      <c r="J262" s="3">
        <f>VLOOKUP(A262,Sheet1!$B$2:$G$761,6,0)</f>
        <v>26898</v>
      </c>
      <c r="K262" s="3">
        <f t="shared" si="14"/>
        <v>215184</v>
      </c>
    </row>
    <row r="263" spans="1:11">
      <c r="A263" t="s">
        <v>565</v>
      </c>
      <c r="B263" t="s">
        <v>563</v>
      </c>
      <c r="C263" t="s">
        <v>566</v>
      </c>
      <c r="D263">
        <v>5</v>
      </c>
      <c r="E263" t="s">
        <v>550</v>
      </c>
      <c r="F263" s="3">
        <f>VLOOKUP(A263,Sheet1!$B$2:$G$761,4,0)</f>
        <v>541748</v>
      </c>
      <c r="G263" s="3">
        <f t="shared" si="12"/>
        <v>2708740</v>
      </c>
      <c r="H263" s="3">
        <f>VLOOKUP(A263,Sheet1!$B$2:$G$761,5,0)</f>
        <v>37125</v>
      </c>
      <c r="I263" s="3">
        <f t="shared" si="13"/>
        <v>185625</v>
      </c>
      <c r="J263" s="3">
        <f>VLOOKUP(A263,Sheet1!$B$2:$G$761,6,0)</f>
        <v>30360</v>
      </c>
      <c r="K263" s="3">
        <f t="shared" si="14"/>
        <v>151800</v>
      </c>
    </row>
    <row r="264" spans="1:11">
      <c r="A264" t="s">
        <v>567</v>
      </c>
      <c r="B264" t="s">
        <v>563</v>
      </c>
      <c r="C264" t="s">
        <v>568</v>
      </c>
      <c r="D264">
        <v>5</v>
      </c>
      <c r="E264" t="s">
        <v>550</v>
      </c>
      <c r="F264" s="3">
        <f>VLOOKUP(A264,Sheet1!$B$2:$G$761,4,0)</f>
        <v>809440</v>
      </c>
      <c r="G264" s="3">
        <f t="shared" si="12"/>
        <v>4047200</v>
      </c>
      <c r="H264" s="3">
        <f>VLOOKUP(A264,Sheet1!$B$2:$G$761,5,0)</f>
        <v>43147</v>
      </c>
      <c r="I264" s="3">
        <f t="shared" si="13"/>
        <v>215735</v>
      </c>
      <c r="J264" s="3">
        <f>VLOOKUP(A264,Sheet1!$B$2:$G$761,6,0)</f>
        <v>33822</v>
      </c>
      <c r="K264" s="3">
        <f t="shared" si="14"/>
        <v>169110</v>
      </c>
    </row>
    <row r="265" spans="1:11">
      <c r="A265" t="s">
        <v>569</v>
      </c>
      <c r="B265" t="s">
        <v>570</v>
      </c>
      <c r="C265" t="s">
        <v>571</v>
      </c>
      <c r="D265">
        <v>60</v>
      </c>
      <c r="E265" t="s">
        <v>550</v>
      </c>
      <c r="F265" s="3">
        <f>VLOOKUP(A265,Sheet1!$B$2:$G$761,4,0)</f>
        <v>3314924</v>
      </c>
      <c r="G265" s="3">
        <f t="shared" si="12"/>
        <v>198895440</v>
      </c>
      <c r="H265" s="3">
        <f>VLOOKUP(A265,Sheet1!$B$2:$G$761,5,0)</f>
        <v>82937</v>
      </c>
      <c r="I265" s="3">
        <f t="shared" si="13"/>
        <v>4976220</v>
      </c>
      <c r="J265" s="3">
        <f>VLOOKUP(A265,Sheet1!$B$2:$G$761,6,0)</f>
        <v>51132</v>
      </c>
      <c r="K265" s="3">
        <f t="shared" si="14"/>
        <v>3067920</v>
      </c>
    </row>
    <row r="266" spans="1:11">
      <c r="A266" t="s">
        <v>539</v>
      </c>
      <c r="B266" t="s">
        <v>540</v>
      </c>
      <c r="C266" t="s">
        <v>541</v>
      </c>
      <c r="D266">
        <v>4</v>
      </c>
      <c r="E266" t="s">
        <v>1433</v>
      </c>
      <c r="F266" s="3">
        <f>VLOOKUP(A266,Sheet1!$B$2:$G$761,4,0)</f>
        <v>4987282</v>
      </c>
      <c r="G266" s="3">
        <f t="shared" si="12"/>
        <v>19949128</v>
      </c>
      <c r="H266" s="3">
        <f>VLOOKUP(A266,Sheet1!$B$2:$G$761,5,0)</f>
        <v>653733</v>
      </c>
      <c r="I266" s="3">
        <f t="shared" si="13"/>
        <v>2614932</v>
      </c>
      <c r="J266" s="3">
        <f>VLOOKUP(A266,Sheet1!$B$2:$G$761,6,0)</f>
        <v>45008</v>
      </c>
      <c r="K266" s="3">
        <f t="shared" si="14"/>
        <v>180032</v>
      </c>
    </row>
    <row r="267" spans="1:11">
      <c r="A267" t="s">
        <v>547</v>
      </c>
      <c r="B267" t="s">
        <v>548</v>
      </c>
      <c r="C267" t="s">
        <v>549</v>
      </c>
      <c r="D267">
        <v>120</v>
      </c>
      <c r="E267" t="s">
        <v>550</v>
      </c>
      <c r="F267" s="3">
        <f>VLOOKUP(A267,Sheet1!$B$2:$G$761,4,0)</f>
        <v>98982</v>
      </c>
      <c r="G267" s="3">
        <f t="shared" si="12"/>
        <v>11877840</v>
      </c>
      <c r="H267" s="3">
        <f>VLOOKUP(A267,Sheet1!$B$2:$G$761,5,0)</f>
        <v>20309</v>
      </c>
      <c r="I267" s="3">
        <f t="shared" si="13"/>
        <v>2437080</v>
      </c>
      <c r="J267" s="3">
        <f>VLOOKUP(A267,Sheet1!$B$2:$G$761,6,0)</f>
        <v>350</v>
      </c>
      <c r="K267" s="3">
        <f t="shared" si="14"/>
        <v>42000</v>
      </c>
    </row>
    <row r="268" spans="1:11">
      <c r="A268" t="s">
        <v>21</v>
      </c>
      <c r="B268" t="s">
        <v>22</v>
      </c>
      <c r="C268" t="s">
        <v>23</v>
      </c>
      <c r="D268">
        <v>1160.48</v>
      </c>
      <c r="E268" t="s">
        <v>1479</v>
      </c>
      <c r="F268" s="3">
        <f>VLOOKUP(A268,Sheet1!$B$2:$G$761,4,0)</f>
        <v>11394</v>
      </c>
      <c r="G268" s="3">
        <f t="shared" si="12"/>
        <v>13222509</v>
      </c>
      <c r="H268" s="3">
        <f>VLOOKUP(A268,Sheet1!$B$2:$G$761,5,0)</f>
        <v>17036</v>
      </c>
      <c r="I268" s="3">
        <f t="shared" si="13"/>
        <v>19769937</v>
      </c>
      <c r="J268" s="3">
        <f>VLOOKUP(A268,Sheet1!$B$2:$G$761,6,0)</f>
        <v>4864</v>
      </c>
      <c r="K268" s="3">
        <f t="shared" si="14"/>
        <v>5644574</v>
      </c>
    </row>
    <row r="269" spans="1:11">
      <c r="A269" t="s">
        <v>24</v>
      </c>
      <c r="B269" t="s">
        <v>22</v>
      </c>
      <c r="C269" t="s">
        <v>25</v>
      </c>
      <c r="D269">
        <v>998.12</v>
      </c>
      <c r="E269" t="s">
        <v>1479</v>
      </c>
      <c r="F269" s="3">
        <f>VLOOKUP(A269,Sheet1!$B$2:$G$761,4,0)</f>
        <v>10873</v>
      </c>
      <c r="G269" s="3">
        <f t="shared" si="12"/>
        <v>10852558</v>
      </c>
      <c r="H269" s="3">
        <f>VLOOKUP(A269,Sheet1!$B$2:$G$761,5,0)</f>
        <v>15026</v>
      </c>
      <c r="I269" s="3">
        <f t="shared" si="13"/>
        <v>14997751</v>
      </c>
      <c r="J269" s="3">
        <f>VLOOKUP(A269,Sheet1!$B$2:$G$761,6,0)</f>
        <v>4389</v>
      </c>
      <c r="K269" s="3">
        <f t="shared" si="14"/>
        <v>4380748</v>
      </c>
    </row>
    <row r="270" spans="1:11">
      <c r="A270" t="s">
        <v>26</v>
      </c>
      <c r="B270" t="s">
        <v>27</v>
      </c>
      <c r="C270" t="s">
        <v>28</v>
      </c>
      <c r="D270">
        <v>114</v>
      </c>
      <c r="E270" t="s">
        <v>1472</v>
      </c>
      <c r="F270" s="3">
        <f>VLOOKUP(A270,Sheet1!$B$2:$G$761,4,0)</f>
        <v>0</v>
      </c>
      <c r="G270" s="3">
        <f t="shared" si="12"/>
        <v>0</v>
      </c>
      <c r="H270" s="3">
        <f>VLOOKUP(A270,Sheet1!$B$2:$G$761,5,0)</f>
        <v>27335</v>
      </c>
      <c r="I270" s="3">
        <f t="shared" si="13"/>
        <v>3116190</v>
      </c>
      <c r="J270" s="3">
        <f>VLOOKUP(A270,Sheet1!$B$2:$G$761,6,0)</f>
        <v>0</v>
      </c>
      <c r="K270" s="3">
        <f t="shared" si="14"/>
        <v>0</v>
      </c>
    </row>
    <row r="271" spans="1:11">
      <c r="A271" t="s">
        <v>29</v>
      </c>
      <c r="B271" t="s">
        <v>30</v>
      </c>
      <c r="C271" t="s">
        <v>31</v>
      </c>
      <c r="D271">
        <v>16</v>
      </c>
      <c r="E271" t="s">
        <v>1472</v>
      </c>
      <c r="F271" s="3">
        <f>VLOOKUP(A271,Sheet1!$B$2:$G$761,4,0)</f>
        <v>1006000</v>
      </c>
      <c r="G271" s="3">
        <f t="shared" si="12"/>
        <v>16096000</v>
      </c>
      <c r="H271" s="3">
        <f>VLOOKUP(A271,Sheet1!$B$2:$G$761,5,0)</f>
        <v>0</v>
      </c>
      <c r="I271" s="3">
        <f t="shared" si="13"/>
        <v>0</v>
      </c>
      <c r="J271" s="3">
        <f>VLOOKUP(A271,Sheet1!$B$2:$G$761,6,0)</f>
        <v>0</v>
      </c>
      <c r="K271" s="3">
        <f t="shared" si="14"/>
        <v>0</v>
      </c>
    </row>
    <row r="272" spans="1:11">
      <c r="A272" t="s">
        <v>32</v>
      </c>
      <c r="B272" t="s">
        <v>30</v>
      </c>
      <c r="C272" t="s">
        <v>33</v>
      </c>
      <c r="D272">
        <v>80</v>
      </c>
      <c r="E272" t="s">
        <v>1472</v>
      </c>
      <c r="F272" s="3">
        <f>VLOOKUP(A272,Sheet1!$B$2:$G$761,4,0)</f>
        <v>1066000</v>
      </c>
      <c r="G272" s="3">
        <f t="shared" si="12"/>
        <v>85280000</v>
      </c>
      <c r="H272" s="3">
        <f>VLOOKUP(A272,Sheet1!$B$2:$G$761,5,0)</f>
        <v>0</v>
      </c>
      <c r="I272" s="3">
        <f t="shared" si="13"/>
        <v>0</v>
      </c>
      <c r="J272" s="3">
        <f>VLOOKUP(A272,Sheet1!$B$2:$G$761,6,0)</f>
        <v>0</v>
      </c>
      <c r="K272" s="3">
        <f t="shared" si="14"/>
        <v>0</v>
      </c>
    </row>
    <row r="273" spans="1:11">
      <c r="A273" t="s">
        <v>34</v>
      </c>
      <c r="B273" t="s">
        <v>30</v>
      </c>
      <c r="C273" t="s">
        <v>35</v>
      </c>
      <c r="D273">
        <v>18</v>
      </c>
      <c r="E273" t="s">
        <v>1472</v>
      </c>
      <c r="F273" s="3">
        <f>VLOOKUP(A273,Sheet1!$B$2:$G$761,4,0)</f>
        <v>1126000</v>
      </c>
      <c r="G273" s="3">
        <f t="shared" si="12"/>
        <v>20268000</v>
      </c>
      <c r="H273" s="3">
        <f>VLOOKUP(A273,Sheet1!$B$2:$G$761,5,0)</f>
        <v>0</v>
      </c>
      <c r="I273" s="3">
        <f t="shared" si="13"/>
        <v>0</v>
      </c>
      <c r="J273" s="3">
        <f>VLOOKUP(A273,Sheet1!$B$2:$G$761,6,0)</f>
        <v>0</v>
      </c>
      <c r="K273" s="3">
        <f t="shared" si="14"/>
        <v>0</v>
      </c>
    </row>
    <row r="274" spans="1:11">
      <c r="A274" t="s">
        <v>38</v>
      </c>
      <c r="B274" t="s">
        <v>39</v>
      </c>
      <c r="C274" t="s">
        <v>40</v>
      </c>
      <c r="D274">
        <v>114</v>
      </c>
      <c r="E274" t="s">
        <v>1549</v>
      </c>
      <c r="F274" s="3">
        <f>VLOOKUP(A274,Sheet1!$B$2:$G$761,4,0)</f>
        <v>61091</v>
      </c>
      <c r="G274" s="3">
        <f t="shared" si="12"/>
        <v>6964374</v>
      </c>
      <c r="H274" s="3">
        <f>VLOOKUP(A274,Sheet1!$B$2:$G$761,5,0)</f>
        <v>95565</v>
      </c>
      <c r="I274" s="3">
        <f t="shared" si="13"/>
        <v>10894410</v>
      </c>
      <c r="J274" s="3">
        <f>VLOOKUP(A274,Sheet1!$B$2:$G$761,6,0)</f>
        <v>1196</v>
      </c>
      <c r="K274" s="3">
        <f t="shared" si="14"/>
        <v>136344</v>
      </c>
    </row>
    <row r="275" spans="1:11">
      <c r="A275" t="s">
        <v>41</v>
      </c>
      <c r="B275" t="s">
        <v>42</v>
      </c>
      <c r="C275" t="s">
        <v>1155</v>
      </c>
      <c r="D275">
        <v>54.68</v>
      </c>
      <c r="E275" t="s">
        <v>1156</v>
      </c>
      <c r="F275" s="3">
        <f>VLOOKUP(A275,Sheet1!$B$2:$G$761,4,0)</f>
        <v>25800</v>
      </c>
      <c r="G275" s="3">
        <f t="shared" si="12"/>
        <v>1410744</v>
      </c>
      <c r="H275" s="3">
        <f>VLOOKUP(A275,Sheet1!$B$2:$G$761,5,0)</f>
        <v>337400</v>
      </c>
      <c r="I275" s="3">
        <f t="shared" si="13"/>
        <v>18449032</v>
      </c>
      <c r="J275" s="3">
        <f>VLOOKUP(A275,Sheet1!$B$2:$G$761,6,0)</f>
        <v>6966</v>
      </c>
      <c r="K275" s="3">
        <f t="shared" si="14"/>
        <v>380900</v>
      </c>
    </row>
    <row r="276" spans="1:11">
      <c r="A276" t="s">
        <v>43</v>
      </c>
      <c r="B276" t="s">
        <v>44</v>
      </c>
      <c r="C276" t="s">
        <v>1155</v>
      </c>
      <c r="D276">
        <v>0.6</v>
      </c>
      <c r="E276" t="s">
        <v>1156</v>
      </c>
      <c r="F276" s="3">
        <f>VLOOKUP(A276,Sheet1!$B$2:$G$761,4,0)</f>
        <v>25800</v>
      </c>
      <c r="G276" s="3">
        <f t="shared" si="12"/>
        <v>15480</v>
      </c>
      <c r="H276" s="3">
        <f>VLOOKUP(A276,Sheet1!$B$2:$G$761,5,0)</f>
        <v>337400</v>
      </c>
      <c r="I276" s="3">
        <f t="shared" si="13"/>
        <v>202440</v>
      </c>
      <c r="J276" s="3">
        <f>VLOOKUP(A276,Sheet1!$B$2:$G$761,6,0)</f>
        <v>6966</v>
      </c>
      <c r="K276" s="3">
        <f t="shared" si="14"/>
        <v>4179</v>
      </c>
    </row>
    <row r="277" spans="1:11">
      <c r="A277" t="s">
        <v>1530</v>
      </c>
      <c r="B277" t="s">
        <v>1531</v>
      </c>
      <c r="C277" t="s">
        <v>1501</v>
      </c>
      <c r="D277">
        <v>472.2</v>
      </c>
      <c r="E277" t="s">
        <v>1479</v>
      </c>
      <c r="F277" s="3">
        <f>VLOOKUP(A277,Sheet1!$B$2:$G$761,4,0)</f>
        <v>13022</v>
      </c>
      <c r="G277" s="3">
        <f t="shared" si="12"/>
        <v>6148988</v>
      </c>
      <c r="H277" s="3">
        <f>VLOOKUP(A277,Sheet1!$B$2:$G$761,5,0)</f>
        <v>28974</v>
      </c>
      <c r="I277" s="3">
        <f t="shared" si="13"/>
        <v>13681522</v>
      </c>
      <c r="J277" s="3">
        <f>VLOOKUP(A277,Sheet1!$B$2:$G$761,6,0)</f>
        <v>0</v>
      </c>
      <c r="K277" s="3">
        <f t="shared" si="14"/>
        <v>0</v>
      </c>
    </row>
    <row r="278" spans="1:11">
      <c r="A278" t="s">
        <v>1532</v>
      </c>
      <c r="B278" t="s">
        <v>1533</v>
      </c>
      <c r="C278" t="s">
        <v>1534</v>
      </c>
      <c r="D278">
        <v>9</v>
      </c>
      <c r="E278" t="s">
        <v>1433</v>
      </c>
      <c r="F278" s="3">
        <f>VLOOKUP(A278,Sheet1!$B$2:$G$761,4,0)</f>
        <v>312658</v>
      </c>
      <c r="G278" s="3">
        <f t="shared" si="12"/>
        <v>2813922</v>
      </c>
      <c r="H278" s="3">
        <f>VLOOKUP(A278,Sheet1!$B$2:$G$761,5,0)</f>
        <v>608676</v>
      </c>
      <c r="I278" s="3">
        <f t="shared" si="13"/>
        <v>5478084</v>
      </c>
      <c r="J278" s="3">
        <f>VLOOKUP(A278,Sheet1!$B$2:$G$761,6,0)</f>
        <v>0</v>
      </c>
      <c r="K278" s="3">
        <f t="shared" si="14"/>
        <v>0</v>
      </c>
    </row>
    <row r="279" spans="1:11">
      <c r="A279" t="s">
        <v>1535</v>
      </c>
      <c r="B279" t="s">
        <v>1536</v>
      </c>
      <c r="C279" t="s">
        <v>1534</v>
      </c>
      <c r="D279">
        <v>11</v>
      </c>
      <c r="E279" t="s">
        <v>1433</v>
      </c>
      <c r="F279" s="3">
        <f>VLOOKUP(A279,Sheet1!$B$2:$G$761,4,0)</f>
        <v>347658</v>
      </c>
      <c r="G279" s="3">
        <f t="shared" si="12"/>
        <v>3824238</v>
      </c>
      <c r="H279" s="3">
        <f>VLOOKUP(A279,Sheet1!$B$2:$G$761,5,0)</f>
        <v>605649</v>
      </c>
      <c r="I279" s="3">
        <f t="shared" si="13"/>
        <v>6662139</v>
      </c>
      <c r="J279" s="3">
        <f>VLOOKUP(A279,Sheet1!$B$2:$G$761,6,0)</f>
        <v>0</v>
      </c>
      <c r="K279" s="3">
        <f t="shared" si="14"/>
        <v>0</v>
      </c>
    </row>
    <row r="280" spans="1:11">
      <c r="A280" t="s">
        <v>1537</v>
      </c>
      <c r="B280" t="s">
        <v>1533</v>
      </c>
      <c r="C280" t="s">
        <v>1538</v>
      </c>
      <c r="D280">
        <v>1</v>
      </c>
      <c r="E280" t="s">
        <v>1433</v>
      </c>
      <c r="F280" s="3">
        <f>VLOOKUP(A280,Sheet1!$B$2:$G$761,4,0)</f>
        <v>333650</v>
      </c>
      <c r="G280" s="3">
        <f t="shared" si="12"/>
        <v>333650</v>
      </c>
      <c r="H280" s="3">
        <f>VLOOKUP(A280,Sheet1!$B$2:$G$761,5,0)</f>
        <v>753039</v>
      </c>
      <c r="I280" s="3">
        <f t="shared" si="13"/>
        <v>753039</v>
      </c>
      <c r="J280" s="3">
        <f>VLOOKUP(A280,Sheet1!$B$2:$G$761,6,0)</f>
        <v>0</v>
      </c>
      <c r="K280" s="3">
        <f t="shared" si="14"/>
        <v>0</v>
      </c>
    </row>
    <row r="281" spans="1:11">
      <c r="A281" t="s">
        <v>1539</v>
      </c>
      <c r="B281" t="s">
        <v>1536</v>
      </c>
      <c r="C281" t="s">
        <v>1538</v>
      </c>
      <c r="D281">
        <v>5</v>
      </c>
      <c r="E281" t="s">
        <v>1433</v>
      </c>
      <c r="F281" s="3">
        <f>VLOOKUP(A281,Sheet1!$B$2:$G$761,4,0)</f>
        <v>368650</v>
      </c>
      <c r="G281" s="3">
        <f t="shared" si="12"/>
        <v>1843250</v>
      </c>
      <c r="H281" s="3">
        <f>VLOOKUP(A281,Sheet1!$B$2:$G$761,5,0)</f>
        <v>750012</v>
      </c>
      <c r="I281" s="3">
        <f t="shared" si="13"/>
        <v>3750060</v>
      </c>
      <c r="J281" s="3">
        <f>VLOOKUP(A281,Sheet1!$B$2:$G$761,6,0)</f>
        <v>0</v>
      </c>
      <c r="K281" s="3">
        <f t="shared" si="14"/>
        <v>0</v>
      </c>
    </row>
    <row r="282" spans="1:11">
      <c r="A282" t="s">
        <v>1454</v>
      </c>
      <c r="B282" t="s">
        <v>1455</v>
      </c>
      <c r="C282" t="s">
        <v>1456</v>
      </c>
      <c r="D282">
        <v>23.7</v>
      </c>
      <c r="E282" t="s">
        <v>1156</v>
      </c>
      <c r="F282" s="3">
        <f>VLOOKUP(A282,Sheet1!$B$2:$G$761,4,0)</f>
        <v>14580</v>
      </c>
      <c r="G282" s="3">
        <f t="shared" si="12"/>
        <v>345546</v>
      </c>
      <c r="H282" s="3">
        <f>VLOOKUP(A282,Sheet1!$B$2:$G$761,5,0)</f>
        <v>100452</v>
      </c>
      <c r="I282" s="3">
        <f t="shared" si="13"/>
        <v>2380712</v>
      </c>
      <c r="J282" s="3">
        <f>VLOOKUP(A282,Sheet1!$B$2:$G$761,6,0)</f>
        <v>3827</v>
      </c>
      <c r="K282" s="3">
        <f t="shared" si="14"/>
        <v>90699</v>
      </c>
    </row>
    <row r="283" spans="1:11">
      <c r="A283" t="s">
        <v>1499</v>
      </c>
      <c r="B283" t="s">
        <v>1500</v>
      </c>
      <c r="C283" t="s">
        <v>1501</v>
      </c>
      <c r="D283">
        <v>55</v>
      </c>
      <c r="E283" t="s">
        <v>1479</v>
      </c>
      <c r="F283" s="3">
        <f>VLOOKUP(A283,Sheet1!$B$2:$G$761,4,0)</f>
        <v>0</v>
      </c>
      <c r="G283" s="3">
        <f t="shared" si="12"/>
        <v>0</v>
      </c>
      <c r="H283" s="3">
        <f>VLOOKUP(A283,Sheet1!$B$2:$G$761,5,0)</f>
        <v>11503</v>
      </c>
      <c r="I283" s="3">
        <f t="shared" si="13"/>
        <v>632665</v>
      </c>
      <c r="J283" s="3">
        <f>VLOOKUP(A283,Sheet1!$B$2:$G$761,6,0)</f>
        <v>0</v>
      </c>
      <c r="K283" s="3">
        <f t="shared" si="14"/>
        <v>0</v>
      </c>
    </row>
    <row r="284" spans="1:11">
      <c r="A284" t="s">
        <v>1502</v>
      </c>
      <c r="B284" t="s">
        <v>1500</v>
      </c>
      <c r="C284" t="s">
        <v>1503</v>
      </c>
      <c r="D284">
        <v>341</v>
      </c>
      <c r="E284" t="s">
        <v>1479</v>
      </c>
      <c r="F284" s="3">
        <f>VLOOKUP(A284,Sheet1!$B$2:$G$761,4,0)</f>
        <v>636</v>
      </c>
      <c r="G284" s="3">
        <f t="shared" si="12"/>
        <v>216876</v>
      </c>
      <c r="H284" s="3">
        <f>VLOOKUP(A284,Sheet1!$B$2:$G$761,5,0)</f>
        <v>7796</v>
      </c>
      <c r="I284" s="3">
        <f t="shared" si="13"/>
        <v>2658436</v>
      </c>
      <c r="J284" s="3">
        <f>VLOOKUP(A284,Sheet1!$B$2:$G$761,6,0)</f>
        <v>2343</v>
      </c>
      <c r="K284" s="3">
        <f t="shared" si="14"/>
        <v>798963</v>
      </c>
    </row>
    <row r="285" spans="1:11">
      <c r="A285" t="s">
        <v>1504</v>
      </c>
      <c r="B285" t="s">
        <v>1505</v>
      </c>
      <c r="C285" t="s">
        <v>1506</v>
      </c>
      <c r="D285">
        <v>243.5</v>
      </c>
      <c r="E285" t="s">
        <v>1479</v>
      </c>
      <c r="F285" s="3">
        <f>VLOOKUP(A285,Sheet1!$B$2:$G$761,4,0)</f>
        <v>2976</v>
      </c>
      <c r="G285" s="3">
        <f t="shared" si="12"/>
        <v>724656</v>
      </c>
      <c r="H285" s="3">
        <f>VLOOKUP(A285,Sheet1!$B$2:$G$761,5,0)</f>
        <v>40935</v>
      </c>
      <c r="I285" s="3">
        <f t="shared" si="13"/>
        <v>9967672</v>
      </c>
      <c r="J285" s="3">
        <f>VLOOKUP(A285,Sheet1!$B$2:$G$761,6,0)</f>
        <v>4734</v>
      </c>
      <c r="K285" s="3">
        <f t="shared" si="14"/>
        <v>1152729</v>
      </c>
    </row>
    <row r="286" spans="1:11">
      <c r="A286" t="s">
        <v>1480</v>
      </c>
      <c r="B286" t="s">
        <v>1481</v>
      </c>
      <c r="C286" t="s">
        <v>1155</v>
      </c>
      <c r="D286">
        <v>22.14</v>
      </c>
      <c r="E286" t="s">
        <v>1173</v>
      </c>
      <c r="F286" s="3">
        <f>VLOOKUP(A286,Sheet1!$B$2:$G$761,4,0)</f>
        <v>246456</v>
      </c>
      <c r="G286" s="3">
        <f t="shared" si="12"/>
        <v>5456535</v>
      </c>
      <c r="H286" s="3">
        <f>VLOOKUP(A286,Sheet1!$B$2:$G$761,5,0)</f>
        <v>135434</v>
      </c>
      <c r="I286" s="3">
        <f t="shared" si="13"/>
        <v>2998508</v>
      </c>
      <c r="J286" s="3">
        <f>VLOOKUP(A286,Sheet1!$B$2:$G$761,6,0)</f>
        <v>60526</v>
      </c>
      <c r="K286" s="3">
        <f t="shared" si="14"/>
        <v>1340045</v>
      </c>
    </row>
    <row r="287" spans="1:11">
      <c r="A287" t="s">
        <v>1477</v>
      </c>
      <c r="B287" t="s">
        <v>1478</v>
      </c>
      <c r="C287" t="s">
        <v>1155</v>
      </c>
      <c r="D287">
        <v>263.88</v>
      </c>
      <c r="E287" t="s">
        <v>1479</v>
      </c>
      <c r="F287" s="3">
        <f>VLOOKUP(A287,Sheet1!$B$2:$G$761,4,0)</f>
        <v>30375</v>
      </c>
      <c r="G287" s="3">
        <f t="shared" si="12"/>
        <v>8015355</v>
      </c>
      <c r="H287" s="3">
        <f>VLOOKUP(A287,Sheet1!$B$2:$G$761,5,0)</f>
        <v>20250</v>
      </c>
      <c r="I287" s="3">
        <f t="shared" si="13"/>
        <v>5343570</v>
      </c>
      <c r="J287" s="3">
        <f>VLOOKUP(A287,Sheet1!$B$2:$G$761,6,0)</f>
        <v>16875</v>
      </c>
      <c r="K287" s="3">
        <f t="shared" si="14"/>
        <v>4452975</v>
      </c>
    </row>
    <row r="288" spans="1:11">
      <c r="A288" t="s">
        <v>1507</v>
      </c>
      <c r="B288" t="s">
        <v>1508</v>
      </c>
      <c r="C288" t="s">
        <v>1509</v>
      </c>
      <c r="D288">
        <v>268.39999999999998</v>
      </c>
      <c r="E288" t="s">
        <v>1479</v>
      </c>
      <c r="F288" s="3">
        <f>VLOOKUP(A288,Sheet1!$B$2:$G$761,4,0)</f>
        <v>650</v>
      </c>
      <c r="G288" s="3">
        <f t="shared" si="12"/>
        <v>174460</v>
      </c>
      <c r="H288" s="3">
        <f>VLOOKUP(A288,Sheet1!$B$2:$G$761,5,0)</f>
        <v>4376</v>
      </c>
      <c r="I288" s="3">
        <f t="shared" si="13"/>
        <v>1174518</v>
      </c>
      <c r="J288" s="3">
        <f>VLOOKUP(A288,Sheet1!$B$2:$G$761,6,0)</f>
        <v>0</v>
      </c>
      <c r="K288" s="3">
        <f t="shared" si="14"/>
        <v>0</v>
      </c>
    </row>
    <row r="289" spans="1:11">
      <c r="A289" t="s">
        <v>423</v>
      </c>
      <c r="B289" t="s">
        <v>409</v>
      </c>
      <c r="C289" t="s">
        <v>424</v>
      </c>
      <c r="D289">
        <v>88.2</v>
      </c>
      <c r="E289" t="s">
        <v>1479</v>
      </c>
      <c r="F289" s="3">
        <f>VLOOKUP(A289,Sheet1!$B$2:$G$761,4,0)</f>
        <v>1145</v>
      </c>
      <c r="G289" s="3">
        <f t="shared" si="12"/>
        <v>100989</v>
      </c>
      <c r="H289" s="3">
        <f>VLOOKUP(A289,Sheet1!$B$2:$G$761,5,0)</f>
        <v>1149</v>
      </c>
      <c r="I289" s="3">
        <f t="shared" si="13"/>
        <v>101341</v>
      </c>
      <c r="J289" s="3">
        <f>VLOOKUP(A289,Sheet1!$B$2:$G$761,6,0)</f>
        <v>22</v>
      </c>
      <c r="K289" s="3">
        <f t="shared" si="14"/>
        <v>1940</v>
      </c>
    </row>
    <row r="290" spans="1:11">
      <c r="A290" t="s">
        <v>977</v>
      </c>
      <c r="B290" t="s">
        <v>978</v>
      </c>
      <c r="C290" t="s">
        <v>976</v>
      </c>
      <c r="D290">
        <v>180.69</v>
      </c>
      <c r="E290" t="s">
        <v>1173</v>
      </c>
      <c r="F290" s="3">
        <f>VLOOKUP(A290,Sheet1!$B$2:$G$761,4,0)</f>
        <v>0</v>
      </c>
      <c r="G290" s="3">
        <f t="shared" si="12"/>
        <v>0</v>
      </c>
      <c r="H290" s="3">
        <f>VLOOKUP(A290,Sheet1!$B$2:$G$761,5,0)</f>
        <v>0</v>
      </c>
      <c r="I290" s="3">
        <f t="shared" si="13"/>
        <v>0</v>
      </c>
      <c r="J290" s="3">
        <f>VLOOKUP(A290,Sheet1!$B$2:$G$761,6,0)</f>
        <v>65738</v>
      </c>
      <c r="K290" s="3">
        <f t="shared" si="14"/>
        <v>11878199</v>
      </c>
    </row>
    <row r="291" spans="1:11">
      <c r="A291" t="s">
        <v>974</v>
      </c>
      <c r="B291" t="s">
        <v>975</v>
      </c>
      <c r="C291" t="s">
        <v>976</v>
      </c>
      <c r="D291">
        <v>200</v>
      </c>
      <c r="E291" t="s">
        <v>1173</v>
      </c>
      <c r="F291" s="3">
        <f>VLOOKUP(A291,Sheet1!$B$2:$G$761,4,0)</f>
        <v>0</v>
      </c>
      <c r="G291" s="3">
        <f t="shared" si="12"/>
        <v>0</v>
      </c>
      <c r="H291" s="3">
        <f>VLOOKUP(A291,Sheet1!$B$2:$G$761,5,0)</f>
        <v>0</v>
      </c>
      <c r="I291" s="3">
        <f t="shared" si="13"/>
        <v>0</v>
      </c>
      <c r="J291" s="3">
        <f>VLOOKUP(A291,Sheet1!$B$2:$G$761,6,0)</f>
        <v>98409</v>
      </c>
      <c r="K291" s="3">
        <f t="shared" si="14"/>
        <v>19681800</v>
      </c>
    </row>
    <row r="292" spans="1:11">
      <c r="A292" t="s">
        <v>979</v>
      </c>
      <c r="B292" t="s">
        <v>980</v>
      </c>
      <c r="C292" t="s">
        <v>976</v>
      </c>
      <c r="D292">
        <v>30</v>
      </c>
      <c r="E292" t="s">
        <v>1173</v>
      </c>
      <c r="F292" s="3">
        <f>VLOOKUP(A292,Sheet1!$B$2:$G$761,4,0)</f>
        <v>0</v>
      </c>
      <c r="G292" s="3">
        <f t="shared" si="12"/>
        <v>0</v>
      </c>
      <c r="H292" s="3">
        <f>VLOOKUP(A292,Sheet1!$B$2:$G$761,5,0)</f>
        <v>0</v>
      </c>
      <c r="I292" s="3">
        <f t="shared" si="13"/>
        <v>0</v>
      </c>
      <c r="J292" s="3">
        <f>VLOOKUP(A292,Sheet1!$B$2:$G$761,6,0)</f>
        <v>98409</v>
      </c>
      <c r="K292" s="3">
        <f t="shared" si="14"/>
        <v>2952270</v>
      </c>
    </row>
    <row r="293" spans="1:11">
      <c r="A293" t="s">
        <v>981</v>
      </c>
      <c r="B293" t="s">
        <v>982</v>
      </c>
      <c r="C293" t="s">
        <v>983</v>
      </c>
      <c r="D293">
        <v>1</v>
      </c>
      <c r="E293" t="s">
        <v>984</v>
      </c>
      <c r="F293" s="3">
        <f>VLOOKUP(A293,Sheet1!$B$2:$G$761,4,0)</f>
        <v>0</v>
      </c>
      <c r="G293" s="3">
        <f t="shared" si="12"/>
        <v>0</v>
      </c>
      <c r="H293" s="3">
        <f>VLOOKUP(A293,Sheet1!$B$2:$G$761,5,0)</f>
        <v>0</v>
      </c>
      <c r="I293" s="3">
        <f t="shared" si="13"/>
        <v>0</v>
      </c>
      <c r="J293" s="3">
        <f>VLOOKUP(A293,Sheet1!$B$2:$G$761,6,0)</f>
        <v>6583329</v>
      </c>
      <c r="K293" s="3">
        <f t="shared" si="14"/>
        <v>6583329</v>
      </c>
    </row>
    <row r="294" spans="1:11">
      <c r="A294" t="s">
        <v>1249</v>
      </c>
      <c r="B294" t="s">
        <v>996</v>
      </c>
      <c r="C294" t="s">
        <v>1250</v>
      </c>
      <c r="D294">
        <v>75</v>
      </c>
      <c r="E294" t="s">
        <v>550</v>
      </c>
      <c r="F294" s="3">
        <f>VLOOKUP(A294,Sheet1!$B$2:$G$761,4,0)</f>
        <v>230256</v>
      </c>
      <c r="G294" s="3">
        <f t="shared" si="12"/>
        <v>17269200</v>
      </c>
      <c r="H294" s="3">
        <f>VLOOKUP(A294,Sheet1!$B$2:$G$761,5,0)</f>
        <v>103628</v>
      </c>
      <c r="I294" s="3">
        <f t="shared" si="13"/>
        <v>7772100</v>
      </c>
      <c r="J294" s="3">
        <f>VLOOKUP(A294,Sheet1!$B$2:$G$761,6,0)</f>
        <v>11718</v>
      </c>
      <c r="K294" s="3">
        <f t="shared" si="14"/>
        <v>878850</v>
      </c>
    </row>
    <row r="295" spans="1:11">
      <c r="A295" t="s">
        <v>995</v>
      </c>
      <c r="B295" t="s">
        <v>996</v>
      </c>
      <c r="C295" t="s">
        <v>997</v>
      </c>
      <c r="D295">
        <v>110</v>
      </c>
      <c r="E295" t="s">
        <v>550</v>
      </c>
      <c r="F295" s="3">
        <f>VLOOKUP(A295,Sheet1!$B$2:$G$761,4,0)</f>
        <v>261119</v>
      </c>
      <c r="G295" s="3">
        <f t="shared" si="12"/>
        <v>28723090</v>
      </c>
      <c r="H295" s="3">
        <f>VLOOKUP(A295,Sheet1!$B$2:$G$761,5,0)</f>
        <v>103628</v>
      </c>
      <c r="I295" s="3">
        <f t="shared" si="13"/>
        <v>11399080</v>
      </c>
      <c r="J295" s="3">
        <f>VLOOKUP(A295,Sheet1!$B$2:$G$761,6,0)</f>
        <v>11718</v>
      </c>
      <c r="K295" s="3">
        <f t="shared" si="14"/>
        <v>1288980</v>
      </c>
    </row>
    <row r="296" spans="1:11">
      <c r="A296" t="s">
        <v>998</v>
      </c>
      <c r="B296" t="s">
        <v>999</v>
      </c>
      <c r="C296" t="s">
        <v>1248</v>
      </c>
      <c r="D296">
        <v>80</v>
      </c>
      <c r="E296" t="s">
        <v>550</v>
      </c>
      <c r="F296" s="3">
        <f>VLOOKUP(A296,Sheet1!$B$2:$G$761,4,0)</f>
        <v>365842</v>
      </c>
      <c r="G296" s="3">
        <f t="shared" si="12"/>
        <v>29267360</v>
      </c>
      <c r="H296" s="3">
        <f>VLOOKUP(A296,Sheet1!$B$2:$G$761,5,0)</f>
        <v>92440</v>
      </c>
      <c r="I296" s="3">
        <f t="shared" si="13"/>
        <v>7395200</v>
      </c>
      <c r="J296" s="3">
        <f>VLOOKUP(A296,Sheet1!$B$2:$G$761,6,0)</f>
        <v>11718</v>
      </c>
      <c r="K296" s="3">
        <f t="shared" si="14"/>
        <v>937440</v>
      </c>
    </row>
    <row r="297" spans="1:11">
      <c r="A297" t="s">
        <v>1253</v>
      </c>
      <c r="B297" t="s">
        <v>1254</v>
      </c>
      <c r="C297" t="s">
        <v>1255</v>
      </c>
      <c r="D297">
        <v>907</v>
      </c>
      <c r="E297" t="s">
        <v>550</v>
      </c>
      <c r="F297" s="3">
        <f>VLOOKUP(A297,Sheet1!$B$2:$G$761,4,0)</f>
        <v>225</v>
      </c>
      <c r="G297" s="3">
        <f t="shared" si="12"/>
        <v>204075</v>
      </c>
      <c r="H297" s="3">
        <f>VLOOKUP(A297,Sheet1!$B$2:$G$761,5,0)</f>
        <v>57489</v>
      </c>
      <c r="I297" s="3">
        <f t="shared" si="13"/>
        <v>52142523</v>
      </c>
      <c r="J297" s="3">
        <f>VLOOKUP(A297,Sheet1!$B$2:$G$761,6,0)</f>
        <v>2454</v>
      </c>
      <c r="K297" s="3">
        <f t="shared" si="14"/>
        <v>2225778</v>
      </c>
    </row>
    <row r="298" spans="1:11">
      <c r="A298" t="s">
        <v>1256</v>
      </c>
      <c r="B298" t="s">
        <v>1257</v>
      </c>
      <c r="C298" t="s">
        <v>1255</v>
      </c>
      <c r="D298">
        <v>321</v>
      </c>
      <c r="E298" t="s">
        <v>550</v>
      </c>
      <c r="F298" s="3">
        <f>VLOOKUP(A298,Sheet1!$B$2:$G$761,4,0)</f>
        <v>88807</v>
      </c>
      <c r="G298" s="3">
        <f t="shared" si="12"/>
        <v>28507047</v>
      </c>
      <c r="H298" s="3">
        <f>VLOOKUP(A298,Sheet1!$B$2:$G$761,5,0)</f>
        <v>0</v>
      </c>
      <c r="I298" s="3">
        <f t="shared" si="13"/>
        <v>0</v>
      </c>
      <c r="J298" s="3">
        <f>VLOOKUP(A298,Sheet1!$B$2:$G$761,6,0)</f>
        <v>0</v>
      </c>
      <c r="K298" s="3">
        <f t="shared" si="14"/>
        <v>0</v>
      </c>
    </row>
    <row r="299" spans="1:11">
      <c r="A299" t="s">
        <v>1258</v>
      </c>
      <c r="B299" t="s">
        <v>1259</v>
      </c>
      <c r="C299" t="s">
        <v>1155</v>
      </c>
      <c r="D299">
        <v>3</v>
      </c>
      <c r="E299" t="s">
        <v>124</v>
      </c>
      <c r="F299" s="3">
        <f>VLOOKUP(A299,Sheet1!$B$2:$G$761,4,0)</f>
        <v>1915</v>
      </c>
      <c r="G299" s="3">
        <f t="shared" si="12"/>
        <v>5745</v>
      </c>
      <c r="H299" s="3">
        <f>VLOOKUP(A299,Sheet1!$B$2:$G$761,5,0)</f>
        <v>6517</v>
      </c>
      <c r="I299" s="3">
        <f t="shared" si="13"/>
        <v>19551</v>
      </c>
      <c r="J299" s="3">
        <f>VLOOKUP(A299,Sheet1!$B$2:$G$761,6,0)</f>
        <v>7054</v>
      </c>
      <c r="K299" s="3">
        <f t="shared" si="14"/>
        <v>21162</v>
      </c>
    </row>
    <row r="300" spans="1:11">
      <c r="A300" t="s">
        <v>1314</v>
      </c>
      <c r="B300" t="s">
        <v>1315</v>
      </c>
      <c r="C300" t="s">
        <v>1155</v>
      </c>
      <c r="D300">
        <v>2069</v>
      </c>
      <c r="E300" t="s">
        <v>1173</v>
      </c>
      <c r="F300" s="3">
        <f>VLOOKUP(A300,Sheet1!$B$2:$G$761,4,0)</f>
        <v>1970</v>
      </c>
      <c r="G300" s="3">
        <f t="shared" si="12"/>
        <v>4075930</v>
      </c>
      <c r="H300" s="3">
        <f>VLOOKUP(A300,Sheet1!$B$2:$G$761,5,0)</f>
        <v>16543</v>
      </c>
      <c r="I300" s="3">
        <f t="shared" si="13"/>
        <v>34227467</v>
      </c>
      <c r="J300" s="3">
        <f>VLOOKUP(A300,Sheet1!$B$2:$G$761,6,0)</f>
        <v>992</v>
      </c>
      <c r="K300" s="3">
        <f t="shared" si="14"/>
        <v>2052448</v>
      </c>
    </row>
    <row r="301" spans="1:11">
      <c r="A301" t="s">
        <v>1311</v>
      </c>
      <c r="B301" t="s">
        <v>1312</v>
      </c>
      <c r="C301" t="s">
        <v>1313</v>
      </c>
      <c r="D301">
        <v>456</v>
      </c>
      <c r="E301" t="s">
        <v>1523</v>
      </c>
      <c r="F301" s="3">
        <f>VLOOKUP(A301,Sheet1!$B$2:$G$761,4,0)</f>
        <v>0</v>
      </c>
      <c r="G301" s="3">
        <f t="shared" si="12"/>
        <v>0</v>
      </c>
      <c r="H301" s="3">
        <f>VLOOKUP(A301,Sheet1!$B$2:$G$761,5,0)</f>
        <v>121094</v>
      </c>
      <c r="I301" s="3">
        <f t="shared" si="13"/>
        <v>55218864</v>
      </c>
      <c r="J301" s="3">
        <f>VLOOKUP(A301,Sheet1!$B$2:$G$761,6,0)</f>
        <v>0</v>
      </c>
      <c r="K301" s="3">
        <f t="shared" si="14"/>
        <v>0</v>
      </c>
    </row>
    <row r="302" spans="1:11">
      <c r="A302" t="s">
        <v>1699</v>
      </c>
      <c r="B302" t="s">
        <v>1700</v>
      </c>
      <c r="C302" t="s">
        <v>1701</v>
      </c>
      <c r="D302">
        <v>229.76</v>
      </c>
      <c r="E302" t="s">
        <v>1479</v>
      </c>
      <c r="F302" s="3">
        <f>VLOOKUP(A302,Sheet1!$B$2:$G$761,4,0)</f>
        <v>89</v>
      </c>
      <c r="G302" s="3">
        <f t="shared" si="12"/>
        <v>20448</v>
      </c>
      <c r="H302" s="3">
        <f>VLOOKUP(A302,Sheet1!$B$2:$G$761,5,0)</f>
        <v>4</v>
      </c>
      <c r="I302" s="3">
        <f t="shared" si="13"/>
        <v>919</v>
      </c>
      <c r="J302" s="3">
        <f>VLOOKUP(A302,Sheet1!$B$2:$G$761,6,0)</f>
        <v>0</v>
      </c>
      <c r="K302" s="3">
        <f t="shared" si="14"/>
        <v>0</v>
      </c>
    </row>
    <row r="303" spans="1:11">
      <c r="A303" t="s">
        <v>1739</v>
      </c>
      <c r="B303" t="s">
        <v>1706</v>
      </c>
      <c r="C303" t="s">
        <v>1740</v>
      </c>
      <c r="D303">
        <v>565.49</v>
      </c>
      <c r="E303" t="s">
        <v>1479</v>
      </c>
      <c r="F303" s="3">
        <f>VLOOKUP(A303,Sheet1!$B$2:$G$761,4,0)</f>
        <v>3990</v>
      </c>
      <c r="G303" s="3">
        <f t="shared" si="12"/>
        <v>2256305</v>
      </c>
      <c r="H303" s="3">
        <f>VLOOKUP(A303,Sheet1!$B$2:$G$761,5,0)</f>
        <v>190</v>
      </c>
      <c r="I303" s="3">
        <f t="shared" si="13"/>
        <v>107443</v>
      </c>
      <c r="J303" s="3">
        <f>VLOOKUP(A303,Sheet1!$B$2:$G$761,6,0)</f>
        <v>0</v>
      </c>
      <c r="K303" s="3">
        <f t="shared" si="14"/>
        <v>0</v>
      </c>
    </row>
    <row r="304" spans="1:11">
      <c r="A304" t="s">
        <v>1708</v>
      </c>
      <c r="B304" t="s">
        <v>1709</v>
      </c>
      <c r="C304" t="s">
        <v>1710</v>
      </c>
      <c r="D304">
        <v>821</v>
      </c>
      <c r="E304" t="s">
        <v>1711</v>
      </c>
      <c r="F304" s="3">
        <f>VLOOKUP(A304,Sheet1!$B$2:$G$761,4,0)</f>
        <v>52000</v>
      </c>
      <c r="G304" s="3">
        <f t="shared" si="12"/>
        <v>42692000</v>
      </c>
      <c r="H304" s="3">
        <f>VLOOKUP(A304,Sheet1!$B$2:$G$761,5,0)</f>
        <v>1210</v>
      </c>
      <c r="I304" s="3">
        <f t="shared" si="13"/>
        <v>993410</v>
      </c>
      <c r="J304" s="3">
        <f>VLOOKUP(A304,Sheet1!$B$2:$G$761,6,0)</f>
        <v>0</v>
      </c>
      <c r="K304" s="3">
        <f t="shared" si="14"/>
        <v>0</v>
      </c>
    </row>
    <row r="305" spans="1:11">
      <c r="A305" t="s">
        <v>1745</v>
      </c>
      <c r="B305" t="s">
        <v>1746</v>
      </c>
      <c r="C305" t="s">
        <v>1747</v>
      </c>
      <c r="D305">
        <v>1</v>
      </c>
      <c r="E305" t="s">
        <v>1433</v>
      </c>
      <c r="F305" s="3">
        <f>VLOOKUP(A305,Sheet1!$B$2:$G$761,4,0)</f>
        <v>367177</v>
      </c>
      <c r="G305" s="3">
        <f t="shared" si="12"/>
        <v>367177</v>
      </c>
      <c r="H305" s="3">
        <f>VLOOKUP(A305,Sheet1!$B$2:$G$761,5,0)</f>
        <v>2994960</v>
      </c>
      <c r="I305" s="3">
        <f t="shared" si="13"/>
        <v>2994960</v>
      </c>
      <c r="J305" s="3">
        <f>VLOOKUP(A305,Sheet1!$B$2:$G$761,6,0)</f>
        <v>11718</v>
      </c>
      <c r="K305" s="3">
        <f t="shared" si="14"/>
        <v>11718</v>
      </c>
    </row>
    <row r="306" spans="1:11">
      <c r="A306" t="s">
        <v>1748</v>
      </c>
      <c r="B306" t="s">
        <v>1749</v>
      </c>
      <c r="C306" t="s">
        <v>1750</v>
      </c>
      <c r="D306">
        <v>1</v>
      </c>
      <c r="E306" t="s">
        <v>1433</v>
      </c>
      <c r="F306" s="3">
        <f>VLOOKUP(A306,Sheet1!$B$2:$G$761,4,0)</f>
        <v>72242</v>
      </c>
      <c r="G306" s="3">
        <f t="shared" si="12"/>
        <v>72242</v>
      </c>
      <c r="H306" s="3">
        <f>VLOOKUP(A306,Sheet1!$B$2:$G$761,5,0)</f>
        <v>38724</v>
      </c>
      <c r="I306" s="3">
        <f t="shared" si="13"/>
        <v>38724</v>
      </c>
      <c r="J306" s="3">
        <f>VLOOKUP(A306,Sheet1!$B$2:$G$761,6,0)</f>
        <v>0</v>
      </c>
      <c r="K306" s="3">
        <f t="shared" si="14"/>
        <v>0</v>
      </c>
    </row>
    <row r="307" spans="1:11">
      <c r="A307" t="s">
        <v>1751</v>
      </c>
      <c r="B307" t="s">
        <v>1752</v>
      </c>
      <c r="C307" t="s">
        <v>1753</v>
      </c>
      <c r="D307">
        <v>1</v>
      </c>
      <c r="E307" t="s">
        <v>1433</v>
      </c>
      <c r="F307" s="3">
        <f>VLOOKUP(A307,Sheet1!$B$2:$G$761,4,0)</f>
        <v>140472</v>
      </c>
      <c r="G307" s="3">
        <f t="shared" si="12"/>
        <v>140472</v>
      </c>
      <c r="H307" s="3">
        <f>VLOOKUP(A307,Sheet1!$B$2:$G$761,5,0)</f>
        <v>75299</v>
      </c>
      <c r="I307" s="3">
        <f t="shared" si="13"/>
        <v>75299</v>
      </c>
      <c r="J307" s="3">
        <f>VLOOKUP(A307,Sheet1!$B$2:$G$761,6,0)</f>
        <v>0</v>
      </c>
      <c r="K307" s="3">
        <f t="shared" si="14"/>
        <v>0</v>
      </c>
    </row>
    <row r="308" spans="1:11">
      <c r="A308" t="s">
        <v>317</v>
      </c>
      <c r="B308" t="s">
        <v>318</v>
      </c>
      <c r="C308" t="s">
        <v>319</v>
      </c>
      <c r="D308">
        <v>147</v>
      </c>
      <c r="E308" t="s">
        <v>314</v>
      </c>
      <c r="F308" s="3">
        <f>VLOOKUP(A308,Sheet1!$B$2:$G$761,4,0)</f>
        <v>4808</v>
      </c>
      <c r="G308" s="3">
        <f t="shared" si="12"/>
        <v>706776</v>
      </c>
      <c r="H308" s="3">
        <f>VLOOKUP(A308,Sheet1!$B$2:$G$761,5,0)</f>
        <v>46939</v>
      </c>
      <c r="I308" s="3">
        <f t="shared" si="13"/>
        <v>6900033</v>
      </c>
      <c r="J308" s="3">
        <f>VLOOKUP(A308,Sheet1!$B$2:$G$761,6,0)</f>
        <v>21081</v>
      </c>
      <c r="K308" s="3">
        <f t="shared" si="14"/>
        <v>3098907</v>
      </c>
    </row>
    <row r="309" spans="1:11">
      <c r="A309" t="s">
        <v>320</v>
      </c>
      <c r="B309" t="s">
        <v>318</v>
      </c>
      <c r="C309" t="s">
        <v>321</v>
      </c>
      <c r="D309">
        <v>67</v>
      </c>
      <c r="E309" t="s">
        <v>314</v>
      </c>
      <c r="F309" s="3">
        <f>VLOOKUP(A309,Sheet1!$B$2:$G$761,4,0)</f>
        <v>5222</v>
      </c>
      <c r="G309" s="3">
        <f t="shared" si="12"/>
        <v>349874</v>
      </c>
      <c r="H309" s="3">
        <f>VLOOKUP(A309,Sheet1!$B$2:$G$761,5,0)</f>
        <v>50994</v>
      </c>
      <c r="I309" s="3">
        <f t="shared" si="13"/>
        <v>3416598</v>
      </c>
      <c r="J309" s="3">
        <f>VLOOKUP(A309,Sheet1!$B$2:$G$761,6,0)</f>
        <v>22900</v>
      </c>
      <c r="K309" s="3">
        <f t="shared" si="14"/>
        <v>1534300</v>
      </c>
    </row>
    <row r="310" spans="1:11">
      <c r="A310" t="s">
        <v>322</v>
      </c>
      <c r="B310" t="s">
        <v>318</v>
      </c>
      <c r="C310" t="s">
        <v>323</v>
      </c>
      <c r="D310">
        <v>118</v>
      </c>
      <c r="E310" t="s">
        <v>314</v>
      </c>
      <c r="F310" s="3">
        <f>VLOOKUP(A310,Sheet1!$B$2:$G$761,4,0)</f>
        <v>5676</v>
      </c>
      <c r="G310" s="3">
        <f t="shared" si="12"/>
        <v>669768</v>
      </c>
      <c r="H310" s="3">
        <f>VLOOKUP(A310,Sheet1!$B$2:$G$761,5,0)</f>
        <v>55408</v>
      </c>
      <c r="I310" s="3">
        <f t="shared" si="13"/>
        <v>6538144</v>
      </c>
      <c r="J310" s="3">
        <f>VLOOKUP(A310,Sheet1!$B$2:$G$761,6,0)</f>
        <v>24889</v>
      </c>
      <c r="K310" s="3">
        <f t="shared" si="14"/>
        <v>2936902</v>
      </c>
    </row>
    <row r="311" spans="1:11">
      <c r="A311" t="s">
        <v>324</v>
      </c>
      <c r="B311" t="s">
        <v>318</v>
      </c>
      <c r="C311" t="s">
        <v>325</v>
      </c>
      <c r="D311">
        <v>14</v>
      </c>
      <c r="E311" t="s">
        <v>314</v>
      </c>
      <c r="F311" s="3">
        <f>VLOOKUP(A311,Sheet1!$B$2:$G$761,4,0)</f>
        <v>6253</v>
      </c>
      <c r="G311" s="3">
        <f t="shared" si="12"/>
        <v>87542</v>
      </c>
      <c r="H311" s="3">
        <f>VLOOKUP(A311,Sheet1!$B$2:$G$761,5,0)</f>
        <v>61051</v>
      </c>
      <c r="I311" s="3">
        <f t="shared" si="13"/>
        <v>854714</v>
      </c>
      <c r="J311" s="3">
        <f>VLOOKUP(A311,Sheet1!$B$2:$G$761,6,0)</f>
        <v>27420</v>
      </c>
      <c r="K311" s="3">
        <f t="shared" si="14"/>
        <v>383880</v>
      </c>
    </row>
    <row r="312" spans="1:11">
      <c r="A312" t="s">
        <v>331</v>
      </c>
      <c r="B312" t="s">
        <v>332</v>
      </c>
      <c r="C312" t="s">
        <v>333</v>
      </c>
      <c r="D312">
        <v>2</v>
      </c>
      <c r="E312" t="s">
        <v>314</v>
      </c>
      <c r="F312" s="3">
        <f>VLOOKUP(A312,Sheet1!$B$2:$G$761,4,0)</f>
        <v>12748</v>
      </c>
      <c r="G312" s="3">
        <f t="shared" si="12"/>
        <v>25496</v>
      </c>
      <c r="H312" s="3">
        <f>VLOOKUP(A312,Sheet1!$B$2:$G$761,5,0)</f>
        <v>133140</v>
      </c>
      <c r="I312" s="3">
        <f t="shared" si="13"/>
        <v>266280</v>
      </c>
      <c r="J312" s="3">
        <f>VLOOKUP(A312,Sheet1!$B$2:$G$761,6,0)</f>
        <v>55901</v>
      </c>
      <c r="K312" s="3">
        <f t="shared" si="14"/>
        <v>111802</v>
      </c>
    </row>
    <row r="313" spans="1:11">
      <c r="A313" t="s">
        <v>338</v>
      </c>
      <c r="B313" t="s">
        <v>332</v>
      </c>
      <c r="C313" t="s">
        <v>339</v>
      </c>
      <c r="D313">
        <v>18</v>
      </c>
      <c r="E313" t="s">
        <v>314</v>
      </c>
      <c r="F313" s="3">
        <f>VLOOKUP(A313,Sheet1!$B$2:$G$761,4,0)</f>
        <v>10769</v>
      </c>
      <c r="G313" s="3">
        <f t="shared" si="12"/>
        <v>193842</v>
      </c>
      <c r="H313" s="3">
        <f>VLOOKUP(A313,Sheet1!$B$2:$G$761,5,0)</f>
        <v>112468</v>
      </c>
      <c r="I313" s="3">
        <f t="shared" si="13"/>
        <v>2024424</v>
      </c>
      <c r="J313" s="3">
        <f>VLOOKUP(A313,Sheet1!$B$2:$G$761,6,0)</f>
        <v>47220</v>
      </c>
      <c r="K313" s="3">
        <f t="shared" si="14"/>
        <v>849960</v>
      </c>
    </row>
    <row r="314" spans="1:11">
      <c r="A314" t="s">
        <v>397</v>
      </c>
      <c r="B314" t="s">
        <v>398</v>
      </c>
      <c r="C314" t="s">
        <v>1155</v>
      </c>
      <c r="D314">
        <v>4000.42</v>
      </c>
      <c r="E314" t="s">
        <v>1173</v>
      </c>
      <c r="F314" s="3">
        <f>VLOOKUP(A314,Sheet1!$B$2:$G$761,4,0)</f>
        <v>71</v>
      </c>
      <c r="G314" s="3">
        <f t="shared" si="12"/>
        <v>284029</v>
      </c>
      <c r="H314" s="3">
        <f>VLOOKUP(A314,Sheet1!$B$2:$G$761,5,0)</f>
        <v>7744</v>
      </c>
      <c r="I314" s="3">
        <f t="shared" si="13"/>
        <v>30979252</v>
      </c>
      <c r="J314" s="3">
        <f>VLOOKUP(A314,Sheet1!$B$2:$G$761,6,0)</f>
        <v>7</v>
      </c>
      <c r="K314" s="3">
        <f t="shared" si="14"/>
        <v>28002</v>
      </c>
    </row>
    <row r="315" spans="1:11">
      <c r="A315" t="s">
        <v>401</v>
      </c>
      <c r="B315" t="s">
        <v>402</v>
      </c>
      <c r="C315" t="s">
        <v>1155</v>
      </c>
      <c r="D315">
        <v>26.13</v>
      </c>
      <c r="E315" t="s">
        <v>1156</v>
      </c>
      <c r="F315" s="3">
        <f>VLOOKUP(A315,Sheet1!$B$2:$G$761,4,0)</f>
        <v>284</v>
      </c>
      <c r="G315" s="3">
        <f t="shared" si="12"/>
        <v>7420</v>
      </c>
      <c r="H315" s="3">
        <f>VLOOKUP(A315,Sheet1!$B$2:$G$761,5,0)</f>
        <v>30977</v>
      </c>
      <c r="I315" s="3">
        <f t="shared" si="13"/>
        <v>809429</v>
      </c>
      <c r="J315" s="3">
        <f>VLOOKUP(A315,Sheet1!$B$2:$G$761,6,0)</f>
        <v>29</v>
      </c>
      <c r="K315" s="3">
        <f t="shared" si="14"/>
        <v>757</v>
      </c>
    </row>
    <row r="316" spans="1:11">
      <c r="A316" t="s">
        <v>403</v>
      </c>
      <c r="B316" t="s">
        <v>404</v>
      </c>
      <c r="C316" t="s">
        <v>1155</v>
      </c>
      <c r="D316">
        <v>104.58</v>
      </c>
      <c r="E316" t="s">
        <v>1156</v>
      </c>
      <c r="F316" s="3">
        <f>VLOOKUP(A316,Sheet1!$B$2:$G$761,4,0)</f>
        <v>284</v>
      </c>
      <c r="G316" s="3">
        <f t="shared" si="12"/>
        <v>29700</v>
      </c>
      <c r="H316" s="3">
        <f>VLOOKUP(A316,Sheet1!$B$2:$G$761,5,0)</f>
        <v>30977</v>
      </c>
      <c r="I316" s="3">
        <f t="shared" si="13"/>
        <v>3239574</v>
      </c>
      <c r="J316" s="3">
        <f>VLOOKUP(A316,Sheet1!$B$2:$G$761,6,0)</f>
        <v>29</v>
      </c>
      <c r="K316" s="3">
        <f t="shared" si="14"/>
        <v>3032</v>
      </c>
    </row>
    <row r="317" spans="1:11">
      <c r="A317" t="s">
        <v>405</v>
      </c>
      <c r="B317" t="s">
        <v>406</v>
      </c>
      <c r="C317" t="s">
        <v>407</v>
      </c>
      <c r="D317">
        <v>271.5</v>
      </c>
      <c r="E317" t="s">
        <v>1479</v>
      </c>
      <c r="F317" s="3">
        <f>VLOOKUP(A317,Sheet1!$B$2:$G$761,4,0)</f>
        <v>42096</v>
      </c>
      <c r="G317" s="3">
        <f t="shared" si="12"/>
        <v>11429064</v>
      </c>
      <c r="H317" s="3">
        <f>VLOOKUP(A317,Sheet1!$B$2:$G$761,5,0)</f>
        <v>30014</v>
      </c>
      <c r="I317" s="3">
        <f t="shared" si="13"/>
        <v>8148801</v>
      </c>
      <c r="J317" s="3">
        <f>VLOOKUP(A317,Sheet1!$B$2:$G$761,6,0)</f>
        <v>103598</v>
      </c>
      <c r="K317" s="3">
        <f t="shared" si="14"/>
        <v>28126857</v>
      </c>
    </row>
    <row r="318" spans="1:11">
      <c r="A318" t="s">
        <v>428</v>
      </c>
      <c r="B318" t="s">
        <v>426</v>
      </c>
      <c r="C318" t="s">
        <v>429</v>
      </c>
      <c r="D318">
        <v>1463.58</v>
      </c>
      <c r="E318" t="s">
        <v>1479</v>
      </c>
      <c r="F318" s="3">
        <f>VLOOKUP(A318,Sheet1!$B$2:$G$761,4,0)</f>
        <v>1769</v>
      </c>
      <c r="G318" s="3">
        <f t="shared" si="12"/>
        <v>2589073</v>
      </c>
      <c r="H318" s="3">
        <f>VLOOKUP(A318,Sheet1!$B$2:$G$761,5,0)</f>
        <v>33196</v>
      </c>
      <c r="I318" s="3">
        <f t="shared" si="13"/>
        <v>48585001</v>
      </c>
      <c r="J318" s="3">
        <f>VLOOKUP(A318,Sheet1!$B$2:$G$761,6,0)</f>
        <v>1236</v>
      </c>
      <c r="K318" s="3">
        <f t="shared" si="14"/>
        <v>1808984</v>
      </c>
    </row>
    <row r="319" spans="1:11">
      <c r="A319" t="s">
        <v>1788</v>
      </c>
      <c r="B319" t="s">
        <v>1774</v>
      </c>
      <c r="C319" t="s">
        <v>1789</v>
      </c>
      <c r="D319">
        <v>204</v>
      </c>
      <c r="E319" t="s">
        <v>1433</v>
      </c>
      <c r="F319" s="3">
        <f>VLOOKUP(A319,Sheet1!$B$2:$G$761,4,0)</f>
        <v>224</v>
      </c>
      <c r="G319" s="3">
        <f t="shared" si="12"/>
        <v>45696</v>
      </c>
      <c r="H319" s="3">
        <f>VLOOKUP(A319,Sheet1!$B$2:$G$761,5,0)</f>
        <v>4457</v>
      </c>
      <c r="I319" s="3">
        <f t="shared" si="13"/>
        <v>909228</v>
      </c>
      <c r="J319" s="3">
        <f>VLOOKUP(A319,Sheet1!$B$2:$G$761,6,0)</f>
        <v>0</v>
      </c>
      <c r="K319" s="3">
        <f t="shared" si="14"/>
        <v>0</v>
      </c>
    </row>
    <row r="320" spans="1:11">
      <c r="A320" t="s">
        <v>1798</v>
      </c>
      <c r="B320" t="s">
        <v>1799</v>
      </c>
      <c r="C320" t="s">
        <v>1800</v>
      </c>
      <c r="D320">
        <v>54.6</v>
      </c>
      <c r="E320" t="s">
        <v>1549</v>
      </c>
      <c r="F320" s="3">
        <f>VLOOKUP(A320,Sheet1!$B$2:$G$761,4,0)</f>
        <v>71000</v>
      </c>
      <c r="G320" s="3">
        <f t="shared" si="12"/>
        <v>3876600</v>
      </c>
      <c r="H320" s="3">
        <f>VLOOKUP(A320,Sheet1!$B$2:$G$761,5,0)</f>
        <v>0</v>
      </c>
      <c r="I320" s="3">
        <f t="shared" si="13"/>
        <v>0</v>
      </c>
      <c r="J320" s="3">
        <f>VLOOKUP(A320,Sheet1!$B$2:$G$761,6,0)</f>
        <v>0</v>
      </c>
      <c r="K320" s="3">
        <f t="shared" si="14"/>
        <v>0</v>
      </c>
    </row>
    <row r="321" spans="1:11">
      <c r="A321" t="s">
        <v>1801</v>
      </c>
      <c r="B321" t="s">
        <v>1802</v>
      </c>
      <c r="C321" t="s">
        <v>1800</v>
      </c>
      <c r="D321">
        <v>69.3</v>
      </c>
      <c r="E321" t="s">
        <v>1549</v>
      </c>
      <c r="F321" s="3">
        <f>VLOOKUP(A321,Sheet1!$B$2:$G$761,4,0)</f>
        <v>83000</v>
      </c>
      <c r="G321" s="3">
        <f t="shared" si="12"/>
        <v>5751900</v>
      </c>
      <c r="H321" s="3">
        <f>VLOOKUP(A321,Sheet1!$B$2:$G$761,5,0)</f>
        <v>0</v>
      </c>
      <c r="I321" s="3">
        <f t="shared" si="13"/>
        <v>0</v>
      </c>
      <c r="J321" s="3">
        <f>VLOOKUP(A321,Sheet1!$B$2:$G$761,6,0)</f>
        <v>0</v>
      </c>
      <c r="K321" s="3">
        <f t="shared" si="14"/>
        <v>0</v>
      </c>
    </row>
    <row r="322" spans="1:11">
      <c r="A322" t="s">
        <v>1469</v>
      </c>
      <c r="B322" t="s">
        <v>1470</v>
      </c>
      <c r="C322" t="s">
        <v>1471</v>
      </c>
      <c r="D322">
        <v>34</v>
      </c>
      <c r="E322" t="s">
        <v>1472</v>
      </c>
      <c r="F322" s="3">
        <f>VLOOKUP(A322,Sheet1!$B$2:$G$761,4,0)</f>
        <v>2704</v>
      </c>
      <c r="G322" s="3">
        <f t="shared" si="12"/>
        <v>91936</v>
      </c>
      <c r="H322" s="3">
        <f>VLOOKUP(A322,Sheet1!$B$2:$G$761,5,0)</f>
        <v>5117</v>
      </c>
      <c r="I322" s="3">
        <f t="shared" si="13"/>
        <v>173978</v>
      </c>
      <c r="J322" s="3">
        <f>VLOOKUP(A322,Sheet1!$B$2:$G$761,6,0)</f>
        <v>780</v>
      </c>
      <c r="K322" s="3">
        <f t="shared" si="14"/>
        <v>26520</v>
      </c>
    </row>
    <row r="323" spans="1:11">
      <c r="A323" t="s">
        <v>1473</v>
      </c>
      <c r="B323" t="s">
        <v>1470</v>
      </c>
      <c r="C323" t="s">
        <v>1474</v>
      </c>
      <c r="D323">
        <v>14</v>
      </c>
      <c r="E323" t="s">
        <v>1472</v>
      </c>
      <c r="F323" s="3">
        <f>VLOOKUP(A323,Sheet1!$B$2:$G$761,4,0)</f>
        <v>4056</v>
      </c>
      <c r="G323" s="3">
        <f t="shared" si="12"/>
        <v>56784</v>
      </c>
      <c r="H323" s="3">
        <f>VLOOKUP(A323,Sheet1!$B$2:$G$761,5,0)</f>
        <v>7676</v>
      </c>
      <c r="I323" s="3">
        <f t="shared" si="13"/>
        <v>107464</v>
      </c>
      <c r="J323" s="3">
        <f>VLOOKUP(A323,Sheet1!$B$2:$G$761,6,0)</f>
        <v>1170</v>
      </c>
      <c r="K323" s="3">
        <f t="shared" si="14"/>
        <v>16380</v>
      </c>
    </row>
    <row r="324" spans="1:11">
      <c r="A324" t="s">
        <v>1475</v>
      </c>
      <c r="B324" t="s">
        <v>1470</v>
      </c>
      <c r="C324" t="s">
        <v>1476</v>
      </c>
      <c r="D324">
        <v>82</v>
      </c>
      <c r="E324" t="s">
        <v>1472</v>
      </c>
      <c r="F324" s="3">
        <f>VLOOKUP(A324,Sheet1!$B$2:$G$761,4,0)</f>
        <v>4732</v>
      </c>
      <c r="G324" s="3">
        <f t="shared" ref="G324:G387" si="15">TRUNC($D324*F324)</f>
        <v>388024</v>
      </c>
      <c r="H324" s="3">
        <f>VLOOKUP(A324,Sheet1!$B$2:$G$761,5,0)</f>
        <v>8955</v>
      </c>
      <c r="I324" s="3">
        <f t="shared" ref="I324:I387" si="16">TRUNC($D324*H324)</f>
        <v>734310</v>
      </c>
      <c r="J324" s="3">
        <f>VLOOKUP(A324,Sheet1!$B$2:$G$761,6,0)</f>
        <v>1365</v>
      </c>
      <c r="K324" s="3">
        <f t="shared" ref="K324:K387" si="17">TRUNC($D324*J324)</f>
        <v>111930</v>
      </c>
    </row>
    <row r="325" spans="1:11">
      <c r="A325" t="s">
        <v>1908</v>
      </c>
      <c r="B325" t="s">
        <v>1909</v>
      </c>
      <c r="C325" t="s">
        <v>1155</v>
      </c>
      <c r="D325">
        <v>81</v>
      </c>
      <c r="E325" t="s">
        <v>1711</v>
      </c>
      <c r="F325" s="3">
        <f>VLOOKUP(A325,Sheet1!$B$2:$G$761,4,0)</f>
        <v>1000000</v>
      </c>
      <c r="G325" s="3">
        <f t="shared" si="15"/>
        <v>81000000</v>
      </c>
      <c r="H325" s="3">
        <f>VLOOKUP(A325,Sheet1!$B$2:$G$761,5,0)</f>
        <v>0</v>
      </c>
      <c r="I325" s="3">
        <f t="shared" si="16"/>
        <v>0</v>
      </c>
      <c r="J325" s="3">
        <f>VLOOKUP(A325,Sheet1!$B$2:$G$761,6,0)</f>
        <v>0</v>
      </c>
      <c r="K325" s="3">
        <f t="shared" si="17"/>
        <v>0</v>
      </c>
    </row>
    <row r="326" spans="1:11">
      <c r="A326" t="s">
        <v>1910</v>
      </c>
      <c r="B326" t="s">
        <v>1911</v>
      </c>
      <c r="C326" t="s">
        <v>1155</v>
      </c>
      <c r="D326">
        <v>169</v>
      </c>
      <c r="E326" t="s">
        <v>1479</v>
      </c>
      <c r="F326" s="3">
        <f>VLOOKUP(A326,Sheet1!$B$2:$G$761,4,0)</f>
        <v>25000</v>
      </c>
      <c r="G326" s="3">
        <f t="shared" si="15"/>
        <v>4225000</v>
      </c>
      <c r="H326" s="3">
        <f>VLOOKUP(A326,Sheet1!$B$2:$G$761,5,0)</f>
        <v>0</v>
      </c>
      <c r="I326" s="3">
        <f t="shared" si="16"/>
        <v>0</v>
      </c>
      <c r="J326" s="3">
        <f>VLOOKUP(A326,Sheet1!$B$2:$G$761,6,0)</f>
        <v>0</v>
      </c>
      <c r="K326" s="3">
        <f t="shared" si="17"/>
        <v>0</v>
      </c>
    </row>
    <row r="327" spans="1:11">
      <c r="A327" t="s">
        <v>1912</v>
      </c>
      <c r="B327" t="s">
        <v>1913</v>
      </c>
      <c r="C327" t="s">
        <v>1155</v>
      </c>
      <c r="D327">
        <v>51</v>
      </c>
      <c r="E327" t="s">
        <v>1711</v>
      </c>
      <c r="F327" s="3">
        <f>VLOOKUP(A327,Sheet1!$B$2:$G$761,4,0)</f>
        <v>10000</v>
      </c>
      <c r="G327" s="3">
        <f t="shared" si="15"/>
        <v>510000</v>
      </c>
      <c r="H327" s="3">
        <f>VLOOKUP(A327,Sheet1!$B$2:$G$761,5,0)</f>
        <v>0</v>
      </c>
      <c r="I327" s="3">
        <f t="shared" si="16"/>
        <v>0</v>
      </c>
      <c r="J327" s="3">
        <f>VLOOKUP(A327,Sheet1!$B$2:$G$761,6,0)</f>
        <v>0</v>
      </c>
      <c r="K327" s="3">
        <f t="shared" si="17"/>
        <v>0</v>
      </c>
    </row>
    <row r="328" spans="1:11">
      <c r="A328" t="s">
        <v>1914</v>
      </c>
      <c r="B328" t="s">
        <v>1915</v>
      </c>
      <c r="C328" t="s">
        <v>1155</v>
      </c>
      <c r="D328">
        <v>10</v>
      </c>
      <c r="E328" t="s">
        <v>1711</v>
      </c>
      <c r="F328" s="3">
        <f>VLOOKUP(A328,Sheet1!$B$2:$G$761,4,0)</f>
        <v>8000</v>
      </c>
      <c r="G328" s="3">
        <f t="shared" si="15"/>
        <v>80000</v>
      </c>
      <c r="H328" s="3">
        <f>VLOOKUP(A328,Sheet1!$B$2:$G$761,5,0)</f>
        <v>0</v>
      </c>
      <c r="I328" s="3">
        <f t="shared" si="16"/>
        <v>0</v>
      </c>
      <c r="J328" s="3">
        <f>VLOOKUP(A328,Sheet1!$B$2:$G$761,6,0)</f>
        <v>0</v>
      </c>
      <c r="K328" s="3">
        <f t="shared" si="17"/>
        <v>0</v>
      </c>
    </row>
    <row r="329" spans="1:11">
      <c r="A329" t="s">
        <v>1916</v>
      </c>
      <c r="B329" t="s">
        <v>1917</v>
      </c>
      <c r="C329" t="s">
        <v>1155</v>
      </c>
      <c r="D329">
        <v>20</v>
      </c>
      <c r="E329" t="s">
        <v>1711</v>
      </c>
      <c r="F329" s="3">
        <f>VLOOKUP(A329,Sheet1!$B$2:$G$761,4,0)</f>
        <v>100000</v>
      </c>
      <c r="G329" s="3">
        <f t="shared" si="15"/>
        <v>2000000</v>
      </c>
      <c r="H329" s="3">
        <f>VLOOKUP(A329,Sheet1!$B$2:$G$761,5,0)</f>
        <v>0</v>
      </c>
      <c r="I329" s="3">
        <f t="shared" si="16"/>
        <v>0</v>
      </c>
      <c r="J329" s="3">
        <f>VLOOKUP(A329,Sheet1!$B$2:$G$761,6,0)</f>
        <v>0</v>
      </c>
      <c r="K329" s="3">
        <f t="shared" si="17"/>
        <v>0</v>
      </c>
    </row>
    <row r="330" spans="1:11">
      <c r="A330" t="s">
        <v>1920</v>
      </c>
      <c r="B330" t="s">
        <v>1921</v>
      </c>
      <c r="C330" t="s">
        <v>1155</v>
      </c>
      <c r="D330">
        <v>10</v>
      </c>
      <c r="E330" t="s">
        <v>1711</v>
      </c>
      <c r="F330" s="3">
        <f>VLOOKUP(A330,Sheet1!$B$2:$G$761,4,0)</f>
        <v>500000</v>
      </c>
      <c r="G330" s="3">
        <f t="shared" si="15"/>
        <v>5000000</v>
      </c>
      <c r="H330" s="3">
        <f>VLOOKUP(A330,Sheet1!$B$2:$G$761,5,0)</f>
        <v>0</v>
      </c>
      <c r="I330" s="3">
        <f t="shared" si="16"/>
        <v>0</v>
      </c>
      <c r="J330" s="3">
        <f>VLOOKUP(A330,Sheet1!$B$2:$G$761,6,0)</f>
        <v>0</v>
      </c>
      <c r="K330" s="3">
        <f t="shared" si="17"/>
        <v>0</v>
      </c>
    </row>
    <row r="331" spans="1:11">
      <c r="A331" t="s">
        <v>1922</v>
      </c>
      <c r="B331" t="s">
        <v>1923</v>
      </c>
      <c r="C331" t="s">
        <v>1155</v>
      </c>
      <c r="D331">
        <v>90</v>
      </c>
      <c r="E331" t="s">
        <v>1479</v>
      </c>
      <c r="F331" s="3">
        <f>VLOOKUP(A331,Sheet1!$B$2:$G$761,4,0)</f>
        <v>10000</v>
      </c>
      <c r="G331" s="3">
        <f t="shared" si="15"/>
        <v>900000</v>
      </c>
      <c r="H331" s="3">
        <f>VLOOKUP(A331,Sheet1!$B$2:$G$761,5,0)</f>
        <v>0</v>
      </c>
      <c r="I331" s="3">
        <f t="shared" si="16"/>
        <v>0</v>
      </c>
      <c r="J331" s="3">
        <f>VLOOKUP(A331,Sheet1!$B$2:$G$761,6,0)</f>
        <v>0</v>
      </c>
      <c r="K331" s="3">
        <f t="shared" si="17"/>
        <v>0</v>
      </c>
    </row>
    <row r="332" spans="1:11">
      <c r="A332" t="s">
        <v>1924</v>
      </c>
      <c r="B332" t="s">
        <v>1925</v>
      </c>
      <c r="C332" t="s">
        <v>1155</v>
      </c>
      <c r="D332">
        <v>10</v>
      </c>
      <c r="E332" t="s">
        <v>1711</v>
      </c>
      <c r="F332" s="3">
        <f>VLOOKUP(A332,Sheet1!$B$2:$G$761,4,0)</f>
        <v>60000</v>
      </c>
      <c r="G332" s="3">
        <f t="shared" si="15"/>
        <v>600000</v>
      </c>
      <c r="H332" s="3">
        <f>VLOOKUP(A332,Sheet1!$B$2:$G$761,5,0)</f>
        <v>0</v>
      </c>
      <c r="I332" s="3">
        <f t="shared" si="16"/>
        <v>0</v>
      </c>
      <c r="J332" s="3">
        <f>VLOOKUP(A332,Sheet1!$B$2:$G$761,6,0)</f>
        <v>0</v>
      </c>
      <c r="K332" s="3">
        <f t="shared" si="17"/>
        <v>0</v>
      </c>
    </row>
    <row r="333" spans="1:11">
      <c r="A333" t="s">
        <v>1928</v>
      </c>
      <c r="B333" t="s">
        <v>1929</v>
      </c>
      <c r="C333" t="s">
        <v>1155</v>
      </c>
      <c r="D333">
        <v>10</v>
      </c>
      <c r="E333" t="s">
        <v>1711</v>
      </c>
      <c r="F333" s="3">
        <f>VLOOKUP(A333,Sheet1!$B$2:$G$761,4,0)</f>
        <v>100000</v>
      </c>
      <c r="G333" s="3">
        <f t="shared" si="15"/>
        <v>1000000</v>
      </c>
      <c r="H333" s="3">
        <f>VLOOKUP(A333,Sheet1!$B$2:$G$761,5,0)</f>
        <v>0</v>
      </c>
      <c r="I333" s="3">
        <f t="shared" si="16"/>
        <v>0</v>
      </c>
      <c r="J333" s="3">
        <f>VLOOKUP(A333,Sheet1!$B$2:$G$761,6,0)</f>
        <v>0</v>
      </c>
      <c r="K333" s="3">
        <f t="shared" si="17"/>
        <v>0</v>
      </c>
    </row>
    <row r="334" spans="1:11">
      <c r="A334" t="s">
        <v>1932</v>
      </c>
      <c r="B334" t="s">
        <v>1933</v>
      </c>
      <c r="C334" t="s">
        <v>1155</v>
      </c>
      <c r="D334">
        <v>10</v>
      </c>
      <c r="E334" t="s">
        <v>1711</v>
      </c>
      <c r="F334" s="3">
        <f>VLOOKUP(A334,Sheet1!$B$2:$G$761,4,0)</f>
        <v>500000</v>
      </c>
      <c r="G334" s="3">
        <f t="shared" si="15"/>
        <v>5000000</v>
      </c>
      <c r="H334" s="3">
        <f>VLOOKUP(A334,Sheet1!$B$2:$G$761,5,0)</f>
        <v>0</v>
      </c>
      <c r="I334" s="3">
        <f t="shared" si="16"/>
        <v>0</v>
      </c>
      <c r="J334" s="3">
        <f>VLOOKUP(A334,Sheet1!$B$2:$G$761,6,0)</f>
        <v>0</v>
      </c>
      <c r="K334" s="3">
        <f t="shared" si="17"/>
        <v>0</v>
      </c>
    </row>
    <row r="335" spans="1:11">
      <c r="A335" t="s">
        <v>493</v>
      </c>
      <c r="B335" t="s">
        <v>494</v>
      </c>
      <c r="C335" t="s">
        <v>1155</v>
      </c>
      <c r="D335">
        <v>16</v>
      </c>
      <c r="E335" t="s">
        <v>1711</v>
      </c>
      <c r="F335" s="3">
        <f>VLOOKUP(A335,Sheet1!$B$2:$G$761,4,0)</f>
        <v>500000</v>
      </c>
      <c r="G335" s="3">
        <f t="shared" si="15"/>
        <v>8000000</v>
      </c>
      <c r="H335" s="3">
        <f>VLOOKUP(A335,Sheet1!$B$2:$G$761,5,0)</f>
        <v>0</v>
      </c>
      <c r="I335" s="3">
        <f t="shared" si="16"/>
        <v>0</v>
      </c>
      <c r="J335" s="3">
        <f>VLOOKUP(A335,Sheet1!$B$2:$G$761,6,0)</f>
        <v>0</v>
      </c>
      <c r="K335" s="3">
        <f t="shared" si="17"/>
        <v>0</v>
      </c>
    </row>
    <row r="336" spans="1:11">
      <c r="A336" t="s">
        <v>498</v>
      </c>
      <c r="B336" t="s">
        <v>1929</v>
      </c>
      <c r="C336" t="s">
        <v>1155</v>
      </c>
      <c r="D336">
        <v>3</v>
      </c>
      <c r="E336" t="s">
        <v>1711</v>
      </c>
      <c r="F336" s="3">
        <f>VLOOKUP(A336,Sheet1!$B$2:$G$761,4,0)</f>
        <v>200000</v>
      </c>
      <c r="G336" s="3">
        <f t="shared" si="15"/>
        <v>600000</v>
      </c>
      <c r="H336" s="3">
        <f>VLOOKUP(A336,Sheet1!$B$2:$G$761,5,0)</f>
        <v>0</v>
      </c>
      <c r="I336" s="3">
        <f t="shared" si="16"/>
        <v>0</v>
      </c>
      <c r="J336" s="3">
        <f>VLOOKUP(A336,Sheet1!$B$2:$G$761,6,0)</f>
        <v>0</v>
      </c>
      <c r="K336" s="3">
        <f t="shared" si="17"/>
        <v>0</v>
      </c>
    </row>
    <row r="337" spans="1:11">
      <c r="A337" t="s">
        <v>501</v>
      </c>
      <c r="B337" t="s">
        <v>502</v>
      </c>
      <c r="C337" t="s">
        <v>503</v>
      </c>
      <c r="D337">
        <v>10</v>
      </c>
      <c r="E337" t="s">
        <v>1433</v>
      </c>
      <c r="F337" s="3">
        <f>VLOOKUP(A337,Sheet1!$B$2:$G$761,4,0)</f>
        <v>0</v>
      </c>
      <c r="G337" s="3">
        <f t="shared" si="15"/>
        <v>0</v>
      </c>
      <c r="H337" s="3">
        <f>VLOOKUP(A337,Sheet1!$B$2:$G$761,5,0)</f>
        <v>500000</v>
      </c>
      <c r="I337" s="3">
        <f t="shared" si="16"/>
        <v>5000000</v>
      </c>
      <c r="J337" s="3">
        <f>VLOOKUP(A337,Sheet1!$B$2:$G$761,6,0)</f>
        <v>0</v>
      </c>
      <c r="K337" s="3">
        <f t="shared" si="17"/>
        <v>0</v>
      </c>
    </row>
    <row r="338" spans="1:11">
      <c r="A338" t="s">
        <v>504</v>
      </c>
      <c r="B338" t="s">
        <v>505</v>
      </c>
      <c r="C338" t="s">
        <v>503</v>
      </c>
      <c r="D338">
        <v>10</v>
      </c>
      <c r="E338" t="s">
        <v>1433</v>
      </c>
      <c r="F338" s="3">
        <f>VLOOKUP(A338,Sheet1!$B$2:$G$761,4,0)</f>
        <v>0</v>
      </c>
      <c r="G338" s="3">
        <f t="shared" si="15"/>
        <v>0</v>
      </c>
      <c r="H338" s="3">
        <f>VLOOKUP(A338,Sheet1!$B$2:$G$761,5,0)</f>
        <v>400000</v>
      </c>
      <c r="I338" s="3">
        <f t="shared" si="16"/>
        <v>4000000</v>
      </c>
      <c r="J338" s="3">
        <f>VLOOKUP(A338,Sheet1!$B$2:$G$761,6,0)</f>
        <v>0</v>
      </c>
      <c r="K338" s="3">
        <f t="shared" si="17"/>
        <v>0</v>
      </c>
    </row>
    <row r="339" spans="1:11">
      <c r="A339" t="s">
        <v>506</v>
      </c>
      <c r="B339" t="s">
        <v>507</v>
      </c>
      <c r="C339" t="s">
        <v>503</v>
      </c>
      <c r="D339">
        <v>10</v>
      </c>
      <c r="E339" t="s">
        <v>1433</v>
      </c>
      <c r="F339" s="3">
        <f>VLOOKUP(A339,Sheet1!$B$2:$G$761,4,0)</f>
        <v>0</v>
      </c>
      <c r="G339" s="3">
        <f t="shared" si="15"/>
        <v>0</v>
      </c>
      <c r="H339" s="3">
        <f>VLOOKUP(A339,Sheet1!$B$2:$G$761,5,0)</f>
        <v>200000</v>
      </c>
      <c r="I339" s="3">
        <f t="shared" si="16"/>
        <v>2000000</v>
      </c>
      <c r="J339" s="3">
        <f>VLOOKUP(A339,Sheet1!$B$2:$G$761,6,0)</f>
        <v>0</v>
      </c>
      <c r="K339" s="3">
        <f t="shared" si="17"/>
        <v>0</v>
      </c>
    </row>
    <row r="340" spans="1:11">
      <c r="A340" t="s">
        <v>508</v>
      </c>
      <c r="B340" t="s">
        <v>509</v>
      </c>
      <c r="C340" t="s">
        <v>503</v>
      </c>
      <c r="D340">
        <v>10</v>
      </c>
      <c r="E340" t="s">
        <v>1433</v>
      </c>
      <c r="F340" s="3">
        <f>VLOOKUP(A340,Sheet1!$B$2:$G$761,4,0)</f>
        <v>0</v>
      </c>
      <c r="G340" s="3">
        <f t="shared" si="15"/>
        <v>0</v>
      </c>
      <c r="H340" s="3">
        <f>VLOOKUP(A340,Sheet1!$B$2:$G$761,5,0)</f>
        <v>400000</v>
      </c>
      <c r="I340" s="3">
        <f t="shared" si="16"/>
        <v>4000000</v>
      </c>
      <c r="J340" s="3">
        <f>VLOOKUP(A340,Sheet1!$B$2:$G$761,6,0)</f>
        <v>0</v>
      </c>
      <c r="K340" s="3">
        <f t="shared" si="17"/>
        <v>0</v>
      </c>
    </row>
    <row r="341" spans="1:11">
      <c r="A341" t="s">
        <v>510</v>
      </c>
      <c r="B341" t="s">
        <v>511</v>
      </c>
      <c r="C341" t="s">
        <v>503</v>
      </c>
      <c r="D341">
        <v>8</v>
      </c>
      <c r="E341" t="s">
        <v>1433</v>
      </c>
      <c r="F341" s="3">
        <f>VLOOKUP(A341,Sheet1!$B$2:$G$761,4,0)</f>
        <v>0</v>
      </c>
      <c r="G341" s="3">
        <f t="shared" si="15"/>
        <v>0</v>
      </c>
      <c r="H341" s="3">
        <f>VLOOKUP(A341,Sheet1!$B$2:$G$761,5,0)</f>
        <v>200000</v>
      </c>
      <c r="I341" s="3">
        <f t="shared" si="16"/>
        <v>1600000</v>
      </c>
      <c r="J341" s="3">
        <f>VLOOKUP(A341,Sheet1!$B$2:$G$761,6,0)</f>
        <v>0</v>
      </c>
      <c r="K341" s="3">
        <f t="shared" si="17"/>
        <v>0</v>
      </c>
    </row>
    <row r="342" spans="1:11">
      <c r="A342" t="s">
        <v>512</v>
      </c>
      <c r="B342" t="s">
        <v>513</v>
      </c>
      <c r="C342" t="s">
        <v>503</v>
      </c>
      <c r="D342">
        <v>3</v>
      </c>
      <c r="E342" t="s">
        <v>1433</v>
      </c>
      <c r="F342" s="3">
        <f>VLOOKUP(A342,Sheet1!$B$2:$G$761,4,0)</f>
        <v>0</v>
      </c>
      <c r="G342" s="3">
        <f t="shared" si="15"/>
        <v>0</v>
      </c>
      <c r="H342" s="3">
        <f>VLOOKUP(A342,Sheet1!$B$2:$G$761,5,0)</f>
        <v>300000</v>
      </c>
      <c r="I342" s="3">
        <f t="shared" si="16"/>
        <v>900000</v>
      </c>
      <c r="J342" s="3">
        <f>VLOOKUP(A342,Sheet1!$B$2:$G$761,6,0)</f>
        <v>0</v>
      </c>
      <c r="K342" s="3">
        <f t="shared" si="17"/>
        <v>0</v>
      </c>
    </row>
    <row r="343" spans="1:11">
      <c r="A343" t="s">
        <v>516</v>
      </c>
      <c r="B343" t="s">
        <v>517</v>
      </c>
      <c r="C343" t="s">
        <v>1155</v>
      </c>
      <c r="D343">
        <v>5</v>
      </c>
      <c r="E343" t="s">
        <v>1711</v>
      </c>
      <c r="F343" s="3">
        <f>VLOOKUP(A343,Sheet1!$B$2:$G$761,4,0)</f>
        <v>5000000</v>
      </c>
      <c r="G343" s="3">
        <f t="shared" si="15"/>
        <v>25000000</v>
      </c>
      <c r="H343" s="3">
        <f>VLOOKUP(A343,Sheet1!$B$2:$G$761,5,0)</f>
        <v>0</v>
      </c>
      <c r="I343" s="3">
        <f t="shared" si="16"/>
        <v>0</v>
      </c>
      <c r="J343" s="3">
        <f>VLOOKUP(A343,Sheet1!$B$2:$G$761,6,0)</f>
        <v>0</v>
      </c>
      <c r="K343" s="3">
        <f t="shared" si="17"/>
        <v>0</v>
      </c>
    </row>
    <row r="344" spans="1:11">
      <c r="A344" t="s">
        <v>518</v>
      </c>
      <c r="B344" t="s">
        <v>519</v>
      </c>
      <c r="C344" t="s">
        <v>1155</v>
      </c>
      <c r="D344">
        <v>10</v>
      </c>
      <c r="E344" t="s">
        <v>1711</v>
      </c>
      <c r="F344" s="3">
        <f>VLOOKUP(A344,Sheet1!$B$2:$G$761,4,0)</f>
        <v>3000000</v>
      </c>
      <c r="G344" s="3">
        <f t="shared" si="15"/>
        <v>30000000</v>
      </c>
      <c r="H344" s="3">
        <f>VLOOKUP(A344,Sheet1!$B$2:$G$761,5,0)</f>
        <v>0</v>
      </c>
      <c r="I344" s="3">
        <f t="shared" si="16"/>
        <v>0</v>
      </c>
      <c r="J344" s="3">
        <f>VLOOKUP(A344,Sheet1!$B$2:$G$761,6,0)</f>
        <v>0</v>
      </c>
      <c r="K344" s="3">
        <f t="shared" si="17"/>
        <v>0</v>
      </c>
    </row>
    <row r="345" spans="1:11">
      <c r="A345" t="s">
        <v>520</v>
      </c>
      <c r="B345" t="s">
        <v>521</v>
      </c>
      <c r="C345" t="s">
        <v>1155</v>
      </c>
      <c r="D345">
        <v>2</v>
      </c>
      <c r="E345" t="s">
        <v>1711</v>
      </c>
      <c r="F345" s="3">
        <f>VLOOKUP(A345,Sheet1!$B$2:$G$761,4,0)</f>
        <v>1500000</v>
      </c>
      <c r="G345" s="3">
        <f t="shared" si="15"/>
        <v>3000000</v>
      </c>
      <c r="H345" s="3">
        <f>VLOOKUP(A345,Sheet1!$B$2:$G$761,5,0)</f>
        <v>0</v>
      </c>
      <c r="I345" s="3">
        <f t="shared" si="16"/>
        <v>0</v>
      </c>
      <c r="J345" s="3">
        <f>VLOOKUP(A345,Sheet1!$B$2:$G$761,6,0)</f>
        <v>0</v>
      </c>
      <c r="K345" s="3">
        <f t="shared" si="17"/>
        <v>0</v>
      </c>
    </row>
    <row r="346" spans="1:11">
      <c r="A346" t="s">
        <v>522</v>
      </c>
      <c r="B346" t="s">
        <v>523</v>
      </c>
      <c r="C346" t="s">
        <v>1155</v>
      </c>
      <c r="D346">
        <v>1</v>
      </c>
      <c r="E346" t="s">
        <v>1549</v>
      </c>
      <c r="F346" s="3">
        <f>VLOOKUP(A346,Sheet1!$B$2:$G$761,4,0)</f>
        <v>15000000</v>
      </c>
      <c r="G346" s="3">
        <f t="shared" si="15"/>
        <v>15000000</v>
      </c>
      <c r="H346" s="3">
        <f>VLOOKUP(A346,Sheet1!$B$2:$G$761,5,0)</f>
        <v>0</v>
      </c>
      <c r="I346" s="3">
        <f t="shared" si="16"/>
        <v>0</v>
      </c>
      <c r="J346" s="3">
        <f>VLOOKUP(A346,Sheet1!$B$2:$G$761,6,0)</f>
        <v>0</v>
      </c>
      <c r="K346" s="3">
        <f t="shared" si="17"/>
        <v>0</v>
      </c>
    </row>
    <row r="347" spans="1:11">
      <c r="A347" t="s">
        <v>524</v>
      </c>
      <c r="B347" t="s">
        <v>525</v>
      </c>
      <c r="C347" t="s">
        <v>1155</v>
      </c>
      <c r="D347">
        <v>18</v>
      </c>
      <c r="E347" t="s">
        <v>124</v>
      </c>
      <c r="F347" s="3">
        <f>VLOOKUP(A347,Sheet1!$B$2:$G$761,4,0)</f>
        <v>0</v>
      </c>
      <c r="G347" s="3">
        <f t="shared" si="15"/>
        <v>0</v>
      </c>
      <c r="H347" s="3">
        <f>VLOOKUP(A347,Sheet1!$B$2:$G$761,5,0)</f>
        <v>0</v>
      </c>
      <c r="I347" s="3">
        <f t="shared" si="16"/>
        <v>0</v>
      </c>
      <c r="J347" s="3">
        <f>VLOOKUP(A347,Sheet1!$B$2:$G$761,6,0)</f>
        <v>222222</v>
      </c>
      <c r="K347" s="3">
        <f t="shared" si="17"/>
        <v>3999996</v>
      </c>
    </row>
    <row r="348" spans="1:11">
      <c r="A348" t="s">
        <v>528</v>
      </c>
      <c r="B348" t="s">
        <v>529</v>
      </c>
      <c r="C348" t="s">
        <v>1155</v>
      </c>
      <c r="D348">
        <v>259</v>
      </c>
      <c r="E348" t="s">
        <v>1479</v>
      </c>
      <c r="F348" s="3">
        <f>VLOOKUP(A348,Sheet1!$B$2:$G$761,4,0)</f>
        <v>0</v>
      </c>
      <c r="G348" s="3">
        <f t="shared" si="15"/>
        <v>0</v>
      </c>
      <c r="H348" s="3">
        <f>VLOOKUP(A348,Sheet1!$B$2:$G$761,5,0)</f>
        <v>0</v>
      </c>
      <c r="I348" s="3">
        <f t="shared" si="16"/>
        <v>0</v>
      </c>
      <c r="J348" s="3">
        <f>VLOOKUP(A348,Sheet1!$B$2:$G$761,6,0)</f>
        <v>80000</v>
      </c>
      <c r="K348" s="3">
        <f t="shared" si="17"/>
        <v>20720000</v>
      </c>
    </row>
    <row r="349" spans="1:11">
      <c r="A349" t="s">
        <v>532</v>
      </c>
      <c r="B349" t="s">
        <v>533</v>
      </c>
      <c r="C349" t="s">
        <v>1155</v>
      </c>
      <c r="D349">
        <v>23</v>
      </c>
      <c r="E349" t="s">
        <v>534</v>
      </c>
      <c r="F349" s="3">
        <f>VLOOKUP(A349,Sheet1!$B$2:$G$761,4,0)</f>
        <v>0</v>
      </c>
      <c r="G349" s="3">
        <f t="shared" si="15"/>
        <v>0</v>
      </c>
      <c r="H349" s="3">
        <f>VLOOKUP(A349,Sheet1!$B$2:$G$761,5,0)</f>
        <v>0</v>
      </c>
      <c r="I349" s="3">
        <f t="shared" si="16"/>
        <v>0</v>
      </c>
      <c r="J349" s="3">
        <f>VLOOKUP(A349,Sheet1!$B$2:$G$761,6,0)</f>
        <v>2000000</v>
      </c>
      <c r="K349" s="3">
        <f t="shared" si="17"/>
        <v>46000000</v>
      </c>
    </row>
    <row r="350" spans="1:11">
      <c r="A350" t="s">
        <v>714</v>
      </c>
      <c r="B350" t="s">
        <v>715</v>
      </c>
      <c r="C350" t="s">
        <v>1155</v>
      </c>
      <c r="D350">
        <v>2</v>
      </c>
      <c r="E350" t="s">
        <v>716</v>
      </c>
      <c r="F350" s="3">
        <f>VLOOKUP(A350,Sheet1!$B$2:$G$761,4,0)</f>
        <v>5000000</v>
      </c>
      <c r="G350" s="3">
        <f t="shared" si="15"/>
        <v>10000000</v>
      </c>
      <c r="H350" s="3">
        <f>VLOOKUP(A350,Sheet1!$B$2:$G$761,5,0)</f>
        <v>197269</v>
      </c>
      <c r="I350" s="3">
        <f t="shared" si="16"/>
        <v>394538</v>
      </c>
      <c r="J350" s="3">
        <f>VLOOKUP(A350,Sheet1!$B$2:$G$761,6,0)</f>
        <v>0</v>
      </c>
      <c r="K350" s="3">
        <f t="shared" si="17"/>
        <v>0</v>
      </c>
    </row>
    <row r="351" spans="1:11">
      <c r="A351" t="s">
        <v>717</v>
      </c>
      <c r="B351" t="s">
        <v>718</v>
      </c>
      <c r="C351" t="s">
        <v>1155</v>
      </c>
      <c r="D351">
        <v>2</v>
      </c>
      <c r="E351" t="s">
        <v>716</v>
      </c>
      <c r="F351" s="3">
        <f>VLOOKUP(A351,Sheet1!$B$2:$G$761,4,0)</f>
        <v>3800000</v>
      </c>
      <c r="G351" s="3">
        <f t="shared" si="15"/>
        <v>7600000</v>
      </c>
      <c r="H351" s="3">
        <f>VLOOKUP(A351,Sheet1!$B$2:$G$761,5,0)</f>
        <v>176637</v>
      </c>
      <c r="I351" s="3">
        <f t="shared" si="16"/>
        <v>353274</v>
      </c>
      <c r="J351" s="3">
        <f>VLOOKUP(A351,Sheet1!$B$2:$G$761,6,0)</f>
        <v>0</v>
      </c>
      <c r="K351" s="3">
        <f t="shared" si="17"/>
        <v>0</v>
      </c>
    </row>
    <row r="352" spans="1:11">
      <c r="A352" t="s">
        <v>719</v>
      </c>
      <c r="B352" t="s">
        <v>720</v>
      </c>
      <c r="C352" t="s">
        <v>1155</v>
      </c>
      <c r="D352">
        <v>2</v>
      </c>
      <c r="E352" t="s">
        <v>716</v>
      </c>
      <c r="F352" s="3">
        <f>VLOOKUP(A352,Sheet1!$B$2:$G$761,4,0)</f>
        <v>2500000</v>
      </c>
      <c r="G352" s="3">
        <f t="shared" si="15"/>
        <v>5000000</v>
      </c>
      <c r="H352" s="3">
        <f>VLOOKUP(A352,Sheet1!$B$2:$G$761,5,0)</f>
        <v>150467</v>
      </c>
      <c r="I352" s="3">
        <f t="shared" si="16"/>
        <v>300934</v>
      </c>
      <c r="J352" s="3">
        <f>VLOOKUP(A352,Sheet1!$B$2:$G$761,6,0)</f>
        <v>0</v>
      </c>
      <c r="K352" s="3">
        <f t="shared" si="17"/>
        <v>0</v>
      </c>
    </row>
    <row r="353" spans="1:11">
      <c r="A353" t="s">
        <v>1693</v>
      </c>
      <c r="B353" t="s">
        <v>1694</v>
      </c>
      <c r="C353" t="s">
        <v>1695</v>
      </c>
      <c r="D353">
        <v>1202.78</v>
      </c>
      <c r="E353" t="s">
        <v>1173</v>
      </c>
      <c r="F353" s="3">
        <f>VLOOKUP(A353,Sheet1!$B$2:$G$761,4,0)</f>
        <v>9861</v>
      </c>
      <c r="G353" s="3">
        <f t="shared" si="15"/>
        <v>11860613</v>
      </c>
      <c r="H353" s="3">
        <f>VLOOKUP(A353,Sheet1!$B$2:$G$761,5,0)</f>
        <v>46966</v>
      </c>
      <c r="I353" s="3">
        <f t="shared" si="16"/>
        <v>56489765</v>
      </c>
      <c r="J353" s="3">
        <f>VLOOKUP(A353,Sheet1!$B$2:$G$761,6,0)</f>
        <v>999</v>
      </c>
      <c r="K353" s="3">
        <f t="shared" si="17"/>
        <v>1201577</v>
      </c>
    </row>
    <row r="354" spans="1:11">
      <c r="A354" t="s">
        <v>1705</v>
      </c>
      <c r="B354" t="s">
        <v>1706</v>
      </c>
      <c r="C354" t="s">
        <v>1707</v>
      </c>
      <c r="D354">
        <v>3455.44</v>
      </c>
      <c r="E354" t="s">
        <v>1479</v>
      </c>
      <c r="F354" s="3">
        <f>VLOOKUP(A354,Sheet1!$B$2:$G$761,4,0)</f>
        <v>24150</v>
      </c>
      <c r="G354" s="3">
        <f t="shared" si="15"/>
        <v>83448876</v>
      </c>
      <c r="H354" s="3">
        <f>VLOOKUP(A354,Sheet1!$B$2:$G$761,5,0)</f>
        <v>1150</v>
      </c>
      <c r="I354" s="3">
        <f t="shared" si="16"/>
        <v>3973756</v>
      </c>
      <c r="J354" s="3">
        <f>VLOOKUP(A354,Sheet1!$B$2:$G$761,6,0)</f>
        <v>0</v>
      </c>
      <c r="K354" s="3">
        <f t="shared" si="17"/>
        <v>0</v>
      </c>
    </row>
    <row r="355" spans="1:11">
      <c r="A355" t="s">
        <v>1712</v>
      </c>
      <c r="B355" t="s">
        <v>1713</v>
      </c>
      <c r="C355" t="s">
        <v>1714</v>
      </c>
      <c r="D355">
        <v>658.42</v>
      </c>
      <c r="E355" t="s">
        <v>1479</v>
      </c>
      <c r="F355" s="3">
        <f>VLOOKUP(A355,Sheet1!$B$2:$G$761,4,0)</f>
        <v>144469</v>
      </c>
      <c r="G355" s="3">
        <f t="shared" si="15"/>
        <v>95121278</v>
      </c>
      <c r="H355" s="3">
        <f>VLOOKUP(A355,Sheet1!$B$2:$G$761,5,0)</f>
        <v>30126</v>
      </c>
      <c r="I355" s="3">
        <f t="shared" si="16"/>
        <v>19835560</v>
      </c>
      <c r="J355" s="3">
        <f>VLOOKUP(A355,Sheet1!$B$2:$G$761,6,0)</f>
        <v>0</v>
      </c>
      <c r="K355" s="3">
        <f t="shared" si="17"/>
        <v>0</v>
      </c>
    </row>
    <row r="356" spans="1:11">
      <c r="A356" t="s">
        <v>1715</v>
      </c>
      <c r="B356" t="s">
        <v>1716</v>
      </c>
      <c r="C356" t="s">
        <v>1717</v>
      </c>
      <c r="D356">
        <v>10.08</v>
      </c>
      <c r="E356" t="s">
        <v>1479</v>
      </c>
      <c r="F356" s="3">
        <f>VLOOKUP(A356,Sheet1!$B$2:$G$761,4,0)</f>
        <v>25953</v>
      </c>
      <c r="G356" s="3">
        <f t="shared" si="15"/>
        <v>261606</v>
      </c>
      <c r="H356" s="3">
        <f>VLOOKUP(A356,Sheet1!$B$2:$G$761,5,0)</f>
        <v>71919</v>
      </c>
      <c r="I356" s="3">
        <f t="shared" si="16"/>
        <v>724943</v>
      </c>
      <c r="J356" s="3">
        <f>VLOOKUP(A356,Sheet1!$B$2:$G$761,6,0)</f>
        <v>1438</v>
      </c>
      <c r="K356" s="3">
        <f t="shared" si="17"/>
        <v>14495</v>
      </c>
    </row>
    <row r="357" spans="1:11">
      <c r="A357" t="s">
        <v>1721</v>
      </c>
      <c r="B357" t="s">
        <v>1722</v>
      </c>
      <c r="C357" t="s">
        <v>1155</v>
      </c>
      <c r="D357">
        <v>952.29</v>
      </c>
      <c r="E357" t="s">
        <v>1479</v>
      </c>
      <c r="F357" s="3">
        <f>VLOOKUP(A357,Sheet1!$B$2:$G$761,4,0)</f>
        <v>1528</v>
      </c>
      <c r="G357" s="3">
        <f t="shared" si="15"/>
        <v>1455099</v>
      </c>
      <c r="H357" s="3">
        <f>VLOOKUP(A357,Sheet1!$B$2:$G$761,5,0)</f>
        <v>76</v>
      </c>
      <c r="I357" s="3">
        <f t="shared" si="16"/>
        <v>72374</v>
      </c>
      <c r="J357" s="3">
        <f>VLOOKUP(A357,Sheet1!$B$2:$G$761,6,0)</f>
        <v>0</v>
      </c>
      <c r="K357" s="3">
        <f t="shared" si="17"/>
        <v>0</v>
      </c>
    </row>
    <row r="358" spans="1:11">
      <c r="A358" t="s">
        <v>1728</v>
      </c>
      <c r="B358" t="s">
        <v>1729</v>
      </c>
      <c r="C358" t="s">
        <v>1730</v>
      </c>
      <c r="D358">
        <v>2816</v>
      </c>
      <c r="E358" t="s">
        <v>1549</v>
      </c>
      <c r="F358" s="3">
        <f>VLOOKUP(A358,Sheet1!$B$2:$G$761,4,0)</f>
        <v>7000</v>
      </c>
      <c r="G358" s="3">
        <f t="shared" si="15"/>
        <v>19712000</v>
      </c>
      <c r="H358" s="3">
        <f>VLOOKUP(A358,Sheet1!$B$2:$G$761,5,0)</f>
        <v>0</v>
      </c>
      <c r="I358" s="3">
        <f t="shared" si="16"/>
        <v>0</v>
      </c>
      <c r="J358" s="3">
        <f>VLOOKUP(A358,Sheet1!$B$2:$G$761,6,0)</f>
        <v>0</v>
      </c>
      <c r="K358" s="3">
        <f t="shared" si="17"/>
        <v>0</v>
      </c>
    </row>
    <row r="359" spans="1:11">
      <c r="A359" t="s">
        <v>1731</v>
      </c>
      <c r="B359" t="s">
        <v>1729</v>
      </c>
      <c r="C359" t="s">
        <v>1732</v>
      </c>
      <c r="D359">
        <v>5474</v>
      </c>
      <c r="E359" t="s">
        <v>1549</v>
      </c>
      <c r="F359" s="3">
        <f>VLOOKUP(A359,Sheet1!$B$2:$G$761,4,0)</f>
        <v>7500</v>
      </c>
      <c r="G359" s="3">
        <f t="shared" si="15"/>
        <v>41055000</v>
      </c>
      <c r="H359" s="3">
        <f>VLOOKUP(A359,Sheet1!$B$2:$G$761,5,0)</f>
        <v>0</v>
      </c>
      <c r="I359" s="3">
        <f t="shared" si="16"/>
        <v>0</v>
      </c>
      <c r="J359" s="3">
        <f>VLOOKUP(A359,Sheet1!$B$2:$G$761,6,0)</f>
        <v>0</v>
      </c>
      <c r="K359" s="3">
        <f t="shared" si="17"/>
        <v>0</v>
      </c>
    </row>
    <row r="360" spans="1:11">
      <c r="A360" t="s">
        <v>1733</v>
      </c>
      <c r="B360" t="s">
        <v>1729</v>
      </c>
      <c r="C360" t="s">
        <v>1734</v>
      </c>
      <c r="D360">
        <v>2150</v>
      </c>
      <c r="E360" t="s">
        <v>1549</v>
      </c>
      <c r="F360" s="3">
        <f>VLOOKUP(A360,Sheet1!$B$2:$G$761,4,0)</f>
        <v>8000</v>
      </c>
      <c r="G360" s="3">
        <f t="shared" si="15"/>
        <v>17200000</v>
      </c>
      <c r="H360" s="3">
        <f>VLOOKUP(A360,Sheet1!$B$2:$G$761,5,0)</f>
        <v>0</v>
      </c>
      <c r="I360" s="3">
        <f t="shared" si="16"/>
        <v>0</v>
      </c>
      <c r="J360" s="3">
        <f>VLOOKUP(A360,Sheet1!$B$2:$G$761,6,0)</f>
        <v>0</v>
      </c>
      <c r="K360" s="3">
        <f t="shared" si="17"/>
        <v>0</v>
      </c>
    </row>
    <row r="361" spans="1:11">
      <c r="A361" t="s">
        <v>1735</v>
      </c>
      <c r="B361" t="s">
        <v>1729</v>
      </c>
      <c r="C361" t="s">
        <v>1736</v>
      </c>
      <c r="D361">
        <v>1790</v>
      </c>
      <c r="E361" t="s">
        <v>1549</v>
      </c>
      <c r="F361" s="3">
        <f>VLOOKUP(A361,Sheet1!$B$2:$G$761,4,0)</f>
        <v>8500</v>
      </c>
      <c r="G361" s="3">
        <f t="shared" si="15"/>
        <v>15215000</v>
      </c>
      <c r="H361" s="3">
        <f>VLOOKUP(A361,Sheet1!$B$2:$G$761,5,0)</f>
        <v>0</v>
      </c>
      <c r="I361" s="3">
        <f t="shared" si="16"/>
        <v>0</v>
      </c>
      <c r="J361" s="3">
        <f>VLOOKUP(A361,Sheet1!$B$2:$G$761,6,0)</f>
        <v>0</v>
      </c>
      <c r="K361" s="3">
        <f t="shared" si="17"/>
        <v>0</v>
      </c>
    </row>
    <row r="362" spans="1:11">
      <c r="A362" t="s">
        <v>1737</v>
      </c>
      <c r="B362" t="s">
        <v>1729</v>
      </c>
      <c r="C362" t="s">
        <v>1738</v>
      </c>
      <c r="D362">
        <v>730</v>
      </c>
      <c r="E362" t="s">
        <v>1549</v>
      </c>
      <c r="F362" s="3">
        <f>VLOOKUP(A362,Sheet1!$B$2:$G$761,4,0)</f>
        <v>9000</v>
      </c>
      <c r="G362" s="3">
        <f t="shared" si="15"/>
        <v>6570000</v>
      </c>
      <c r="H362" s="3">
        <f>VLOOKUP(A362,Sheet1!$B$2:$G$761,5,0)</f>
        <v>0</v>
      </c>
      <c r="I362" s="3">
        <f t="shared" si="16"/>
        <v>0</v>
      </c>
      <c r="J362" s="3">
        <f>VLOOKUP(A362,Sheet1!$B$2:$G$761,6,0)</f>
        <v>0</v>
      </c>
      <c r="K362" s="3">
        <f t="shared" si="17"/>
        <v>0</v>
      </c>
    </row>
    <row r="363" spans="1:11">
      <c r="A363" t="s">
        <v>1741</v>
      </c>
      <c r="B363" t="s">
        <v>1742</v>
      </c>
      <c r="C363" t="s">
        <v>1743</v>
      </c>
      <c r="D363">
        <v>7.05</v>
      </c>
      <c r="E363" t="s">
        <v>1744</v>
      </c>
      <c r="F363" s="3">
        <f>VLOOKUP(A363,Sheet1!$B$2:$G$761,4,0)</f>
        <v>42002</v>
      </c>
      <c r="G363" s="3">
        <f t="shared" si="15"/>
        <v>296114</v>
      </c>
      <c r="H363" s="3">
        <f>VLOOKUP(A363,Sheet1!$B$2:$G$761,5,0)</f>
        <v>248232</v>
      </c>
      <c r="I363" s="3">
        <f t="shared" si="16"/>
        <v>1750035</v>
      </c>
      <c r="J363" s="3">
        <f>VLOOKUP(A363,Sheet1!$B$2:$G$761,6,0)</f>
        <v>0</v>
      </c>
      <c r="K363" s="3">
        <f t="shared" si="17"/>
        <v>0</v>
      </c>
    </row>
    <row r="364" spans="1:11">
      <c r="A364" t="s">
        <v>1676</v>
      </c>
      <c r="B364" t="s">
        <v>1677</v>
      </c>
      <c r="C364" t="s">
        <v>1678</v>
      </c>
      <c r="D364">
        <v>6448.34</v>
      </c>
      <c r="E364" t="s">
        <v>1173</v>
      </c>
      <c r="F364" s="3">
        <f>VLOOKUP(A364,Sheet1!$B$2:$G$761,4,0)</f>
        <v>10459</v>
      </c>
      <c r="G364" s="3">
        <f t="shared" si="15"/>
        <v>67443188</v>
      </c>
      <c r="H364" s="3">
        <f>VLOOKUP(A364,Sheet1!$B$2:$G$761,5,0)</f>
        <v>5228</v>
      </c>
      <c r="I364" s="3">
        <f t="shared" si="16"/>
        <v>33711921</v>
      </c>
      <c r="J364" s="3">
        <f>VLOOKUP(A364,Sheet1!$B$2:$G$761,6,0)</f>
        <v>156</v>
      </c>
      <c r="K364" s="3">
        <f t="shared" si="17"/>
        <v>1005941</v>
      </c>
    </row>
    <row r="365" spans="1:11">
      <c r="A365" t="s">
        <v>1679</v>
      </c>
      <c r="B365" t="s">
        <v>1677</v>
      </c>
      <c r="C365" t="s">
        <v>1680</v>
      </c>
      <c r="D365">
        <v>5992.14</v>
      </c>
      <c r="E365" t="s">
        <v>1173</v>
      </c>
      <c r="F365" s="3">
        <f>VLOOKUP(A365,Sheet1!$B$2:$G$761,4,0)</f>
        <v>10459</v>
      </c>
      <c r="G365" s="3">
        <f t="shared" si="15"/>
        <v>62671792</v>
      </c>
      <c r="H365" s="3">
        <f>VLOOKUP(A365,Sheet1!$B$2:$G$761,5,0)</f>
        <v>9834</v>
      </c>
      <c r="I365" s="3">
        <f t="shared" si="16"/>
        <v>58926704</v>
      </c>
      <c r="J365" s="3">
        <f>VLOOKUP(A365,Sheet1!$B$2:$G$761,6,0)</f>
        <v>295</v>
      </c>
      <c r="K365" s="3">
        <f t="shared" si="17"/>
        <v>1767681</v>
      </c>
    </row>
    <row r="366" spans="1:11">
      <c r="A366" t="s">
        <v>1725</v>
      </c>
      <c r="B366" t="s">
        <v>1726</v>
      </c>
      <c r="C366" t="s">
        <v>1727</v>
      </c>
      <c r="D366">
        <v>44</v>
      </c>
      <c r="E366" t="s">
        <v>1549</v>
      </c>
      <c r="F366" s="3">
        <f>VLOOKUP(A366,Sheet1!$B$2:$G$761,4,0)</f>
        <v>4110</v>
      </c>
      <c r="G366" s="3">
        <f t="shared" si="15"/>
        <v>180840</v>
      </c>
      <c r="H366" s="3">
        <f>VLOOKUP(A366,Sheet1!$B$2:$G$761,5,0)</f>
        <v>0</v>
      </c>
      <c r="I366" s="3">
        <f t="shared" si="16"/>
        <v>0</v>
      </c>
      <c r="J366" s="3">
        <f>VLOOKUP(A366,Sheet1!$B$2:$G$761,6,0)</f>
        <v>0</v>
      </c>
      <c r="K366" s="3">
        <f t="shared" si="17"/>
        <v>0</v>
      </c>
    </row>
    <row r="367" spans="1:11">
      <c r="A367" t="s">
        <v>1764</v>
      </c>
      <c r="B367" t="s">
        <v>1765</v>
      </c>
      <c r="C367" t="s">
        <v>1155</v>
      </c>
      <c r="D367">
        <v>649.1</v>
      </c>
      <c r="E367" t="s">
        <v>1479</v>
      </c>
      <c r="F367" s="3">
        <f>VLOOKUP(A367,Sheet1!$B$2:$G$761,4,0)</f>
        <v>345486</v>
      </c>
      <c r="G367" s="3">
        <f t="shared" si="15"/>
        <v>224254962</v>
      </c>
      <c r="H367" s="3">
        <f>VLOOKUP(A367,Sheet1!$B$2:$G$761,5,0)</f>
        <v>54520</v>
      </c>
      <c r="I367" s="3">
        <f t="shared" si="16"/>
        <v>35388932</v>
      </c>
      <c r="J367" s="3">
        <f>VLOOKUP(A367,Sheet1!$B$2:$G$761,6,0)</f>
        <v>650</v>
      </c>
      <c r="K367" s="3">
        <f t="shared" si="17"/>
        <v>421915</v>
      </c>
    </row>
    <row r="368" spans="1:11">
      <c r="A368" t="s">
        <v>1464</v>
      </c>
      <c r="B368" t="s">
        <v>1465</v>
      </c>
      <c r="C368" t="s">
        <v>1155</v>
      </c>
      <c r="D368">
        <v>8706.42</v>
      </c>
      <c r="E368" t="s">
        <v>1156</v>
      </c>
      <c r="F368" s="3">
        <f>VLOOKUP(A368,Sheet1!$B$2:$G$761,4,0)</f>
        <v>2092</v>
      </c>
      <c r="G368" s="3">
        <f t="shared" si="15"/>
        <v>18213830</v>
      </c>
      <c r="H368" s="3">
        <f>VLOOKUP(A368,Sheet1!$B$2:$G$761,5,0)</f>
        <v>11725</v>
      </c>
      <c r="I368" s="3">
        <f t="shared" si="16"/>
        <v>102082774</v>
      </c>
      <c r="J368" s="3">
        <f>VLOOKUP(A368,Sheet1!$B$2:$G$761,6,0)</f>
        <v>117</v>
      </c>
      <c r="K368" s="3">
        <f t="shared" si="17"/>
        <v>1018651</v>
      </c>
    </row>
    <row r="369" spans="1:11">
      <c r="A369" t="s">
        <v>1514</v>
      </c>
      <c r="B369" t="s">
        <v>1511</v>
      </c>
      <c r="C369" t="s">
        <v>1515</v>
      </c>
      <c r="D369">
        <v>-4.53</v>
      </c>
      <c r="E369" t="s">
        <v>1513</v>
      </c>
      <c r="F369" s="3">
        <f>VLOOKUP(A369,Sheet1!$B$2:$G$761,4,0)</f>
        <v>2000000</v>
      </c>
      <c r="G369" s="3">
        <f t="shared" si="15"/>
        <v>-9060000</v>
      </c>
      <c r="H369" s="3">
        <f>VLOOKUP(A369,Sheet1!$B$2:$G$761,5,0)</f>
        <v>0</v>
      </c>
      <c r="I369" s="3">
        <f t="shared" si="16"/>
        <v>0</v>
      </c>
      <c r="J369" s="3">
        <f>VLOOKUP(A369,Sheet1!$B$2:$G$761,6,0)</f>
        <v>0</v>
      </c>
      <c r="K369" s="3">
        <f t="shared" si="17"/>
        <v>0</v>
      </c>
    </row>
    <row r="370" spans="1:11">
      <c r="A370" t="s">
        <v>1276</v>
      </c>
      <c r="B370" t="s">
        <v>1277</v>
      </c>
      <c r="C370" t="s">
        <v>1155</v>
      </c>
      <c r="D370">
        <v>38</v>
      </c>
      <c r="E370" t="s">
        <v>1433</v>
      </c>
      <c r="F370" s="3">
        <f>VLOOKUP(A370,Sheet1!$B$2:$G$761,4,0)</f>
        <v>0</v>
      </c>
      <c r="G370" s="3">
        <f t="shared" si="15"/>
        <v>0</v>
      </c>
      <c r="H370" s="3">
        <f>VLOOKUP(A370,Sheet1!$B$2:$G$761,5,0)</f>
        <v>46984</v>
      </c>
      <c r="I370" s="3">
        <f t="shared" si="16"/>
        <v>1785392</v>
      </c>
      <c r="J370" s="3">
        <f>VLOOKUP(A370,Sheet1!$B$2:$G$761,6,0)</f>
        <v>0</v>
      </c>
      <c r="K370" s="3">
        <f t="shared" si="17"/>
        <v>0</v>
      </c>
    </row>
    <row r="371" spans="1:11">
      <c r="A371" t="s">
        <v>1278</v>
      </c>
      <c r="B371" t="s">
        <v>1279</v>
      </c>
      <c r="C371" t="s">
        <v>1280</v>
      </c>
      <c r="D371">
        <v>3</v>
      </c>
      <c r="E371" t="s">
        <v>1433</v>
      </c>
      <c r="F371" s="3">
        <f>VLOOKUP(A371,Sheet1!$B$2:$G$761,4,0)</f>
        <v>75000</v>
      </c>
      <c r="G371" s="3">
        <f t="shared" si="15"/>
        <v>225000</v>
      </c>
      <c r="H371" s="3">
        <f>VLOOKUP(A371,Sheet1!$B$2:$G$761,5,0)</f>
        <v>0</v>
      </c>
      <c r="I371" s="3">
        <f t="shared" si="16"/>
        <v>0</v>
      </c>
      <c r="J371" s="3">
        <f>VLOOKUP(A371,Sheet1!$B$2:$G$761,6,0)</f>
        <v>0</v>
      </c>
      <c r="K371" s="3">
        <f t="shared" si="17"/>
        <v>0</v>
      </c>
    </row>
    <row r="372" spans="1:11">
      <c r="A372" t="s">
        <v>1283</v>
      </c>
      <c r="B372" t="s">
        <v>1284</v>
      </c>
      <c r="C372" t="s">
        <v>1285</v>
      </c>
      <c r="D372">
        <v>1.5</v>
      </c>
      <c r="E372" t="s">
        <v>1433</v>
      </c>
      <c r="F372" s="3">
        <f>VLOOKUP(A372,Sheet1!$B$2:$G$761,4,0)</f>
        <v>150000</v>
      </c>
      <c r="G372" s="3">
        <f t="shared" si="15"/>
        <v>225000</v>
      </c>
      <c r="H372" s="3">
        <f>VLOOKUP(A372,Sheet1!$B$2:$G$761,5,0)</f>
        <v>0</v>
      </c>
      <c r="I372" s="3">
        <f t="shared" si="16"/>
        <v>0</v>
      </c>
      <c r="J372" s="3">
        <f>VLOOKUP(A372,Sheet1!$B$2:$G$761,6,0)</f>
        <v>0</v>
      </c>
      <c r="K372" s="3">
        <f t="shared" si="17"/>
        <v>0</v>
      </c>
    </row>
    <row r="373" spans="1:11">
      <c r="A373" t="s">
        <v>1281</v>
      </c>
      <c r="B373" t="s">
        <v>1282</v>
      </c>
      <c r="C373" t="s">
        <v>1155</v>
      </c>
      <c r="D373">
        <v>4</v>
      </c>
      <c r="E373" t="s">
        <v>1433</v>
      </c>
      <c r="F373" s="3">
        <f>VLOOKUP(A373,Sheet1!$B$2:$G$761,4,0)</f>
        <v>0</v>
      </c>
      <c r="G373" s="3">
        <f t="shared" si="15"/>
        <v>0</v>
      </c>
      <c r="H373" s="3">
        <f>VLOOKUP(A373,Sheet1!$B$2:$G$761,5,0)</f>
        <v>46984</v>
      </c>
      <c r="I373" s="3">
        <f t="shared" si="16"/>
        <v>187936</v>
      </c>
      <c r="J373" s="3">
        <f>VLOOKUP(A373,Sheet1!$B$2:$G$761,6,0)</f>
        <v>0</v>
      </c>
      <c r="K373" s="3">
        <f t="shared" si="17"/>
        <v>0</v>
      </c>
    </row>
    <row r="374" spans="1:11">
      <c r="A374" t="s">
        <v>1288</v>
      </c>
      <c r="B374" t="s">
        <v>1289</v>
      </c>
      <c r="C374" t="s">
        <v>1290</v>
      </c>
      <c r="D374">
        <v>6</v>
      </c>
      <c r="E374" t="s">
        <v>1433</v>
      </c>
      <c r="F374" s="3">
        <f>VLOOKUP(A374,Sheet1!$B$2:$G$761,4,0)</f>
        <v>150000</v>
      </c>
      <c r="G374" s="3">
        <f t="shared" si="15"/>
        <v>900000</v>
      </c>
      <c r="H374" s="3">
        <f>VLOOKUP(A374,Sheet1!$B$2:$G$761,5,0)</f>
        <v>0</v>
      </c>
      <c r="I374" s="3">
        <f t="shared" si="16"/>
        <v>0</v>
      </c>
      <c r="J374" s="3">
        <f>VLOOKUP(A374,Sheet1!$B$2:$G$761,6,0)</f>
        <v>0</v>
      </c>
      <c r="K374" s="3">
        <f t="shared" si="17"/>
        <v>0</v>
      </c>
    </row>
    <row r="375" spans="1:11">
      <c r="A375" t="s">
        <v>1293</v>
      </c>
      <c r="B375" t="s">
        <v>1294</v>
      </c>
      <c r="C375" t="s">
        <v>1295</v>
      </c>
      <c r="D375">
        <v>3</v>
      </c>
      <c r="E375" t="s">
        <v>1433</v>
      </c>
      <c r="F375" s="3">
        <f>VLOOKUP(A375,Sheet1!$B$2:$G$761,4,0)</f>
        <v>75000</v>
      </c>
      <c r="G375" s="3">
        <f t="shared" si="15"/>
        <v>225000</v>
      </c>
      <c r="H375" s="3">
        <f>VLOOKUP(A375,Sheet1!$B$2:$G$761,5,0)</f>
        <v>0</v>
      </c>
      <c r="I375" s="3">
        <f t="shared" si="16"/>
        <v>0</v>
      </c>
      <c r="J375" s="3">
        <f>VLOOKUP(A375,Sheet1!$B$2:$G$761,6,0)</f>
        <v>0</v>
      </c>
      <c r="K375" s="3">
        <f t="shared" si="17"/>
        <v>0</v>
      </c>
    </row>
    <row r="376" spans="1:11">
      <c r="A376" t="s">
        <v>1298</v>
      </c>
      <c r="B376" t="s">
        <v>1299</v>
      </c>
      <c r="C376" t="s">
        <v>1300</v>
      </c>
      <c r="D376">
        <v>3</v>
      </c>
      <c r="E376" t="s">
        <v>1433</v>
      </c>
      <c r="F376" s="3">
        <f>VLOOKUP(A376,Sheet1!$B$2:$G$761,4,0)</f>
        <v>300000</v>
      </c>
      <c r="G376" s="3">
        <f t="shared" si="15"/>
        <v>900000</v>
      </c>
      <c r="H376" s="3">
        <f>VLOOKUP(A376,Sheet1!$B$2:$G$761,5,0)</f>
        <v>0</v>
      </c>
      <c r="I376" s="3">
        <f t="shared" si="16"/>
        <v>0</v>
      </c>
      <c r="J376" s="3">
        <f>VLOOKUP(A376,Sheet1!$B$2:$G$761,6,0)</f>
        <v>0</v>
      </c>
      <c r="K376" s="3">
        <f t="shared" si="17"/>
        <v>0</v>
      </c>
    </row>
    <row r="377" spans="1:11">
      <c r="A377" t="s">
        <v>1303</v>
      </c>
      <c r="B377" t="s">
        <v>1304</v>
      </c>
      <c r="C377" t="s">
        <v>1305</v>
      </c>
      <c r="D377">
        <v>3</v>
      </c>
      <c r="E377" t="s">
        <v>1433</v>
      </c>
      <c r="F377" s="3">
        <f>VLOOKUP(A377,Sheet1!$B$2:$G$761,4,0)</f>
        <v>500000</v>
      </c>
      <c r="G377" s="3">
        <f t="shared" si="15"/>
        <v>1500000</v>
      </c>
      <c r="H377" s="3">
        <f>VLOOKUP(A377,Sheet1!$B$2:$G$761,5,0)</f>
        <v>0</v>
      </c>
      <c r="I377" s="3">
        <f t="shared" si="16"/>
        <v>0</v>
      </c>
      <c r="J377" s="3">
        <f>VLOOKUP(A377,Sheet1!$B$2:$G$761,6,0)</f>
        <v>0</v>
      </c>
      <c r="K377" s="3">
        <f t="shared" si="17"/>
        <v>0</v>
      </c>
    </row>
    <row r="378" spans="1:11">
      <c r="A378" t="s">
        <v>1308</v>
      </c>
      <c r="B378" t="s">
        <v>1309</v>
      </c>
      <c r="C378" t="s">
        <v>1310</v>
      </c>
      <c r="D378">
        <v>3</v>
      </c>
      <c r="E378" t="s">
        <v>1433</v>
      </c>
      <c r="F378" s="3">
        <f>VLOOKUP(A378,Sheet1!$B$2:$G$761,4,0)</f>
        <v>250000</v>
      </c>
      <c r="G378" s="3">
        <f t="shared" si="15"/>
        <v>750000</v>
      </c>
      <c r="H378" s="3">
        <f>VLOOKUP(A378,Sheet1!$B$2:$G$761,5,0)</f>
        <v>0</v>
      </c>
      <c r="I378" s="3">
        <f t="shared" si="16"/>
        <v>0</v>
      </c>
      <c r="J378" s="3">
        <f>VLOOKUP(A378,Sheet1!$B$2:$G$761,6,0)</f>
        <v>0</v>
      </c>
      <c r="K378" s="3">
        <f t="shared" si="17"/>
        <v>0</v>
      </c>
    </row>
    <row r="379" spans="1:11">
      <c r="A379" t="s">
        <v>1286</v>
      </c>
      <c r="B379" t="s">
        <v>1287</v>
      </c>
      <c r="C379" t="s">
        <v>1155</v>
      </c>
      <c r="D379">
        <v>76</v>
      </c>
      <c r="E379" t="s">
        <v>1433</v>
      </c>
      <c r="F379" s="3">
        <f>VLOOKUP(A379,Sheet1!$B$2:$G$761,4,0)</f>
        <v>0</v>
      </c>
      <c r="G379" s="3">
        <f t="shared" si="15"/>
        <v>0</v>
      </c>
      <c r="H379" s="3">
        <f>VLOOKUP(A379,Sheet1!$B$2:$G$761,5,0)</f>
        <v>46984</v>
      </c>
      <c r="I379" s="3">
        <f t="shared" si="16"/>
        <v>3570784</v>
      </c>
      <c r="J379" s="3">
        <f>VLOOKUP(A379,Sheet1!$B$2:$G$761,6,0)</f>
        <v>0</v>
      </c>
      <c r="K379" s="3">
        <f t="shared" si="17"/>
        <v>0</v>
      </c>
    </row>
    <row r="380" spans="1:11">
      <c r="A380" t="s">
        <v>1291</v>
      </c>
      <c r="B380" t="s">
        <v>1292</v>
      </c>
      <c r="C380" t="s">
        <v>1155</v>
      </c>
      <c r="D380">
        <v>26</v>
      </c>
      <c r="E380" t="s">
        <v>1433</v>
      </c>
      <c r="F380" s="3">
        <f>VLOOKUP(A380,Sheet1!$B$2:$G$761,4,0)</f>
        <v>0</v>
      </c>
      <c r="G380" s="3">
        <f t="shared" si="15"/>
        <v>0</v>
      </c>
      <c r="H380" s="3">
        <f>VLOOKUP(A380,Sheet1!$B$2:$G$761,5,0)</f>
        <v>46984</v>
      </c>
      <c r="I380" s="3">
        <f t="shared" si="16"/>
        <v>1221584</v>
      </c>
      <c r="J380" s="3">
        <f>VLOOKUP(A380,Sheet1!$B$2:$G$761,6,0)</f>
        <v>0</v>
      </c>
      <c r="K380" s="3">
        <f t="shared" si="17"/>
        <v>0</v>
      </c>
    </row>
    <row r="381" spans="1:11">
      <c r="A381" t="s">
        <v>1296</v>
      </c>
      <c r="B381" t="s">
        <v>1297</v>
      </c>
      <c r="C381" t="s">
        <v>1155</v>
      </c>
      <c r="D381">
        <v>40</v>
      </c>
      <c r="E381" t="s">
        <v>1433</v>
      </c>
      <c r="F381" s="3">
        <f>VLOOKUP(A381,Sheet1!$B$2:$G$761,4,0)</f>
        <v>0</v>
      </c>
      <c r="G381" s="3">
        <f t="shared" si="15"/>
        <v>0</v>
      </c>
      <c r="H381" s="3">
        <f>VLOOKUP(A381,Sheet1!$B$2:$G$761,5,0)</f>
        <v>46984</v>
      </c>
      <c r="I381" s="3">
        <f t="shared" si="16"/>
        <v>1879360</v>
      </c>
      <c r="J381" s="3">
        <f>VLOOKUP(A381,Sheet1!$B$2:$G$761,6,0)</f>
        <v>0</v>
      </c>
      <c r="K381" s="3">
        <f t="shared" si="17"/>
        <v>0</v>
      </c>
    </row>
    <row r="382" spans="1:11">
      <c r="A382" t="s">
        <v>1301</v>
      </c>
      <c r="B382" t="s">
        <v>1302</v>
      </c>
      <c r="C382" t="s">
        <v>1155</v>
      </c>
      <c r="D382">
        <v>19</v>
      </c>
      <c r="E382" t="s">
        <v>1433</v>
      </c>
      <c r="F382" s="3">
        <f>VLOOKUP(A382,Sheet1!$B$2:$G$761,4,0)</f>
        <v>0</v>
      </c>
      <c r="G382" s="3">
        <f t="shared" si="15"/>
        <v>0</v>
      </c>
      <c r="H382" s="3">
        <f>VLOOKUP(A382,Sheet1!$B$2:$G$761,5,0)</f>
        <v>46984</v>
      </c>
      <c r="I382" s="3">
        <f t="shared" si="16"/>
        <v>892696</v>
      </c>
      <c r="J382" s="3">
        <f>VLOOKUP(A382,Sheet1!$B$2:$G$761,6,0)</f>
        <v>0</v>
      </c>
      <c r="K382" s="3">
        <f t="shared" si="17"/>
        <v>0</v>
      </c>
    </row>
    <row r="383" spans="1:11">
      <c r="A383" t="s">
        <v>1306</v>
      </c>
      <c r="B383" t="s">
        <v>1307</v>
      </c>
      <c r="C383" t="s">
        <v>1155</v>
      </c>
      <c r="D383">
        <v>34</v>
      </c>
      <c r="E383" t="s">
        <v>1433</v>
      </c>
      <c r="F383" s="3">
        <f>VLOOKUP(A383,Sheet1!$B$2:$G$761,4,0)</f>
        <v>0</v>
      </c>
      <c r="G383" s="3">
        <f t="shared" si="15"/>
        <v>0</v>
      </c>
      <c r="H383" s="3">
        <f>VLOOKUP(A383,Sheet1!$B$2:$G$761,5,0)</f>
        <v>46984</v>
      </c>
      <c r="I383" s="3">
        <f t="shared" si="16"/>
        <v>1597456</v>
      </c>
      <c r="J383" s="3">
        <f>VLOOKUP(A383,Sheet1!$B$2:$G$761,6,0)</f>
        <v>0</v>
      </c>
      <c r="K383" s="3">
        <f t="shared" si="17"/>
        <v>0</v>
      </c>
    </row>
    <row r="384" spans="1:11">
      <c r="A384" t="s">
        <v>1444</v>
      </c>
      <c r="B384" t="s">
        <v>1445</v>
      </c>
      <c r="C384" t="s">
        <v>1446</v>
      </c>
      <c r="D384">
        <v>56.1</v>
      </c>
      <c r="E384" t="s">
        <v>1447</v>
      </c>
      <c r="F384" s="3">
        <f>VLOOKUP(A384,Sheet1!$B$2:$G$761,4,0)</f>
        <v>0</v>
      </c>
      <c r="G384" s="3">
        <f t="shared" si="15"/>
        <v>0</v>
      </c>
      <c r="H384" s="3">
        <f>VLOOKUP(A384,Sheet1!$B$2:$G$761,5,0)</f>
        <v>76536</v>
      </c>
      <c r="I384" s="3">
        <f t="shared" si="16"/>
        <v>4293669</v>
      </c>
      <c r="J384" s="3">
        <f>VLOOKUP(A384,Sheet1!$B$2:$G$761,6,0)</f>
        <v>0</v>
      </c>
      <c r="K384" s="3">
        <f t="shared" si="17"/>
        <v>0</v>
      </c>
    </row>
    <row r="385" spans="1:11">
      <c r="A385" t="s">
        <v>991</v>
      </c>
      <c r="B385" t="s">
        <v>992</v>
      </c>
      <c r="C385" t="s">
        <v>1155</v>
      </c>
      <c r="D385">
        <v>90</v>
      </c>
      <c r="E385" t="s">
        <v>1523</v>
      </c>
      <c r="F385" s="3">
        <f>VLOOKUP(A385,Sheet1!$B$2:$G$761,4,0)</f>
        <v>1754</v>
      </c>
      <c r="G385" s="3">
        <f t="shared" si="15"/>
        <v>157860</v>
      </c>
      <c r="H385" s="3">
        <f>VLOOKUP(A385,Sheet1!$B$2:$G$761,5,0)</f>
        <v>11404</v>
      </c>
      <c r="I385" s="3">
        <f t="shared" si="16"/>
        <v>1026360</v>
      </c>
      <c r="J385" s="3">
        <f>VLOOKUP(A385,Sheet1!$B$2:$G$761,6,0)</f>
        <v>777</v>
      </c>
      <c r="K385" s="3">
        <f t="shared" si="17"/>
        <v>69930</v>
      </c>
    </row>
    <row r="386" spans="1:11">
      <c r="A386" t="s">
        <v>1681</v>
      </c>
      <c r="B386" t="s">
        <v>1682</v>
      </c>
      <c r="C386" t="s">
        <v>1680</v>
      </c>
      <c r="D386">
        <v>5992.14</v>
      </c>
      <c r="E386" t="s">
        <v>1173</v>
      </c>
      <c r="F386" s="3">
        <f>VLOOKUP(A386,Sheet1!$B$2:$G$761,4,0)</f>
        <v>5948</v>
      </c>
      <c r="G386" s="3">
        <f t="shared" si="15"/>
        <v>35641248</v>
      </c>
      <c r="H386" s="3">
        <f>VLOOKUP(A386,Sheet1!$B$2:$G$761,5,0)</f>
        <v>1816</v>
      </c>
      <c r="I386" s="3">
        <f t="shared" si="16"/>
        <v>10881726</v>
      </c>
      <c r="J386" s="3">
        <f>VLOOKUP(A386,Sheet1!$B$2:$G$761,6,0)</f>
        <v>0</v>
      </c>
      <c r="K386" s="3">
        <f t="shared" si="17"/>
        <v>0</v>
      </c>
    </row>
    <row r="387" spans="1:11">
      <c r="A387" t="s">
        <v>1026</v>
      </c>
      <c r="B387" t="s">
        <v>1483</v>
      </c>
      <c r="C387" t="s">
        <v>1027</v>
      </c>
      <c r="D387">
        <v>14586</v>
      </c>
      <c r="E387" t="s">
        <v>1156</v>
      </c>
      <c r="F387" s="3">
        <f>VLOOKUP(A387,Sheet1!$B$2:$G$761,4,0)</f>
        <v>226</v>
      </c>
      <c r="G387" s="3">
        <f t="shared" si="15"/>
        <v>3296436</v>
      </c>
      <c r="H387" s="3">
        <f>VLOOKUP(A387,Sheet1!$B$2:$G$761,5,0)</f>
        <v>230</v>
      </c>
      <c r="I387" s="3">
        <f t="shared" si="16"/>
        <v>3354780</v>
      </c>
      <c r="J387" s="3">
        <f>VLOOKUP(A387,Sheet1!$B$2:$G$761,6,0)</f>
        <v>261</v>
      </c>
      <c r="K387" s="3">
        <f t="shared" si="17"/>
        <v>3806946</v>
      </c>
    </row>
    <row r="388" spans="1:11">
      <c r="A388" t="s">
        <v>1482</v>
      </c>
      <c r="B388" t="s">
        <v>1483</v>
      </c>
      <c r="C388" t="s">
        <v>1484</v>
      </c>
      <c r="D388">
        <v>9366.59</v>
      </c>
      <c r="E388" t="s">
        <v>1156</v>
      </c>
      <c r="F388" s="3">
        <f>VLOOKUP(A388,Sheet1!$B$2:$G$761,4,0)</f>
        <v>1768</v>
      </c>
      <c r="G388" s="3">
        <f t="shared" ref="G388:G451" si="18">TRUNC($D388*F388)</f>
        <v>16560131</v>
      </c>
      <c r="H388" s="3">
        <f>VLOOKUP(A388,Sheet1!$B$2:$G$761,5,0)</f>
        <v>1798</v>
      </c>
      <c r="I388" s="3">
        <f t="shared" ref="I388:I451" si="19">TRUNC($D388*H388)</f>
        <v>16841128</v>
      </c>
      <c r="J388" s="3">
        <f>VLOOKUP(A388,Sheet1!$B$2:$G$761,6,0)</f>
        <v>2042</v>
      </c>
      <c r="K388" s="3">
        <f t="shared" ref="K388:K451" si="20">TRUNC($D388*J388)</f>
        <v>19126576</v>
      </c>
    </row>
    <row r="389" spans="1:11">
      <c r="A389" t="s">
        <v>1028</v>
      </c>
      <c r="B389" t="s">
        <v>1029</v>
      </c>
      <c r="C389" t="s">
        <v>1487</v>
      </c>
      <c r="D389">
        <v>14586</v>
      </c>
      <c r="E389" t="s">
        <v>1156</v>
      </c>
      <c r="F389" s="3">
        <f>VLOOKUP(A389,Sheet1!$B$2:$G$761,4,0)</f>
        <v>144</v>
      </c>
      <c r="G389" s="3">
        <f t="shared" si="18"/>
        <v>2100384</v>
      </c>
      <c r="H389" s="3">
        <f>VLOOKUP(A389,Sheet1!$B$2:$G$761,5,0)</f>
        <v>206</v>
      </c>
      <c r="I389" s="3">
        <f t="shared" si="19"/>
        <v>3004716</v>
      </c>
      <c r="J389" s="3">
        <f>VLOOKUP(A389,Sheet1!$B$2:$G$761,6,0)</f>
        <v>297</v>
      </c>
      <c r="K389" s="3">
        <f t="shared" si="20"/>
        <v>4332042</v>
      </c>
    </row>
    <row r="390" spans="1:11">
      <c r="A390" t="s">
        <v>1485</v>
      </c>
      <c r="B390" t="s">
        <v>1486</v>
      </c>
      <c r="C390" t="s">
        <v>1487</v>
      </c>
      <c r="D390">
        <v>9366.59</v>
      </c>
      <c r="E390" t="s">
        <v>1156</v>
      </c>
      <c r="F390" s="3">
        <f>VLOOKUP(A390,Sheet1!$B$2:$G$761,4,0)</f>
        <v>574</v>
      </c>
      <c r="G390" s="3">
        <f t="shared" si="18"/>
        <v>5376422</v>
      </c>
      <c r="H390" s="3">
        <f>VLOOKUP(A390,Sheet1!$B$2:$G$761,5,0)</f>
        <v>818</v>
      </c>
      <c r="I390" s="3">
        <f t="shared" si="19"/>
        <v>7661870</v>
      </c>
      <c r="J390" s="3">
        <f>VLOOKUP(A390,Sheet1!$B$2:$G$761,6,0)</f>
        <v>1184</v>
      </c>
      <c r="K390" s="3">
        <f t="shared" si="20"/>
        <v>11090042</v>
      </c>
    </row>
    <row r="391" spans="1:11">
      <c r="A391" t="s">
        <v>1044</v>
      </c>
      <c r="B391" t="s">
        <v>1045</v>
      </c>
      <c r="C391" t="s">
        <v>1046</v>
      </c>
      <c r="D391">
        <v>14586</v>
      </c>
      <c r="E391" t="s">
        <v>1156</v>
      </c>
      <c r="F391" s="3">
        <f>VLOOKUP(A391,Sheet1!$B$2:$G$761,4,0)</f>
        <v>3898</v>
      </c>
      <c r="G391" s="3">
        <f t="shared" si="18"/>
        <v>56856228</v>
      </c>
      <c r="H391" s="3">
        <f>VLOOKUP(A391,Sheet1!$B$2:$G$761,5,0)</f>
        <v>2118</v>
      </c>
      <c r="I391" s="3">
        <f t="shared" si="19"/>
        <v>30893148</v>
      </c>
      <c r="J391" s="3">
        <f>VLOOKUP(A391,Sheet1!$B$2:$G$761,6,0)</f>
        <v>2468</v>
      </c>
      <c r="K391" s="3">
        <f t="shared" si="20"/>
        <v>35998248</v>
      </c>
    </row>
    <row r="392" spans="1:11">
      <c r="A392" t="s">
        <v>1448</v>
      </c>
      <c r="B392" t="s">
        <v>1449</v>
      </c>
      <c r="C392" t="s">
        <v>1450</v>
      </c>
      <c r="D392">
        <v>1.18</v>
      </c>
      <c r="E392" t="s">
        <v>1156</v>
      </c>
      <c r="F392" s="3">
        <f>VLOOKUP(A392,Sheet1!$B$2:$G$761,4,0)</f>
        <v>891</v>
      </c>
      <c r="G392" s="3">
        <f t="shared" si="18"/>
        <v>1051</v>
      </c>
      <c r="H392" s="3">
        <f>VLOOKUP(A392,Sheet1!$B$2:$G$761,5,0)</f>
        <v>1132</v>
      </c>
      <c r="I392" s="3">
        <f t="shared" si="19"/>
        <v>1335</v>
      </c>
      <c r="J392" s="3">
        <f>VLOOKUP(A392,Sheet1!$B$2:$G$761,6,0)</f>
        <v>1234</v>
      </c>
      <c r="K392" s="3">
        <f t="shared" si="20"/>
        <v>1456</v>
      </c>
    </row>
    <row r="393" spans="1:11">
      <c r="A393" t="s">
        <v>757</v>
      </c>
      <c r="B393" t="s">
        <v>758</v>
      </c>
      <c r="C393" t="s">
        <v>759</v>
      </c>
      <c r="D393">
        <v>1</v>
      </c>
      <c r="E393" t="s">
        <v>716</v>
      </c>
      <c r="F393" s="3">
        <f>VLOOKUP(A393,Sheet1!$B$2:$G$761,4,0)</f>
        <v>2933</v>
      </c>
      <c r="G393" s="3">
        <f t="shared" si="18"/>
        <v>2933</v>
      </c>
      <c r="H393" s="3">
        <f>VLOOKUP(A393,Sheet1!$B$2:$G$761,5,0)</f>
        <v>201277</v>
      </c>
      <c r="I393" s="3">
        <f t="shared" si="19"/>
        <v>201277</v>
      </c>
      <c r="J393" s="3">
        <f>VLOOKUP(A393,Sheet1!$B$2:$G$761,6,0)</f>
        <v>5179</v>
      </c>
      <c r="K393" s="3">
        <f t="shared" si="20"/>
        <v>5179</v>
      </c>
    </row>
    <row r="394" spans="1:11">
      <c r="A394" t="s">
        <v>754</v>
      </c>
      <c r="B394" t="s">
        <v>755</v>
      </c>
      <c r="C394" t="s">
        <v>756</v>
      </c>
      <c r="D394">
        <v>3</v>
      </c>
      <c r="E394" t="s">
        <v>716</v>
      </c>
      <c r="F394" s="3">
        <f>VLOOKUP(A394,Sheet1!$B$2:$G$761,4,0)</f>
        <v>24394</v>
      </c>
      <c r="G394" s="3">
        <f t="shared" si="18"/>
        <v>73182</v>
      </c>
      <c r="H394" s="3">
        <f>VLOOKUP(A394,Sheet1!$B$2:$G$761,5,0)</f>
        <v>239651</v>
      </c>
      <c r="I394" s="3">
        <f t="shared" si="19"/>
        <v>718953</v>
      </c>
      <c r="J394" s="3">
        <f>VLOOKUP(A394,Sheet1!$B$2:$G$761,6,0)</f>
        <v>5718</v>
      </c>
      <c r="K394" s="3">
        <f t="shared" si="20"/>
        <v>17154</v>
      </c>
    </row>
    <row r="395" spans="1:11">
      <c r="A395" t="s">
        <v>751</v>
      </c>
      <c r="B395" t="s">
        <v>752</v>
      </c>
      <c r="C395" t="s">
        <v>753</v>
      </c>
      <c r="D395">
        <v>2</v>
      </c>
      <c r="E395" t="s">
        <v>716</v>
      </c>
      <c r="F395" s="3">
        <f>VLOOKUP(A395,Sheet1!$B$2:$G$761,4,0)</f>
        <v>30573</v>
      </c>
      <c r="G395" s="3">
        <f t="shared" si="18"/>
        <v>61146</v>
      </c>
      <c r="H395" s="3">
        <f>VLOOKUP(A395,Sheet1!$B$2:$G$761,5,0)</f>
        <v>293779</v>
      </c>
      <c r="I395" s="3">
        <f t="shared" si="19"/>
        <v>587558</v>
      </c>
      <c r="J395" s="3">
        <f>VLOOKUP(A395,Sheet1!$B$2:$G$761,6,0)</f>
        <v>5718</v>
      </c>
      <c r="K395" s="3">
        <f t="shared" si="20"/>
        <v>11436</v>
      </c>
    </row>
    <row r="396" spans="1:11">
      <c r="A396" t="s">
        <v>748</v>
      </c>
      <c r="B396" t="s">
        <v>749</v>
      </c>
      <c r="C396" t="s">
        <v>750</v>
      </c>
      <c r="D396">
        <v>6</v>
      </c>
      <c r="E396" t="s">
        <v>716</v>
      </c>
      <c r="F396" s="3">
        <f>VLOOKUP(A396,Sheet1!$B$2:$G$761,4,0)</f>
        <v>37002</v>
      </c>
      <c r="G396" s="3">
        <f t="shared" si="18"/>
        <v>222012</v>
      </c>
      <c r="H396" s="3">
        <f>VLOOKUP(A396,Sheet1!$B$2:$G$761,5,0)</f>
        <v>334603</v>
      </c>
      <c r="I396" s="3">
        <f t="shared" si="19"/>
        <v>2007618</v>
      </c>
      <c r="J396" s="3">
        <f>VLOOKUP(A396,Sheet1!$B$2:$G$761,6,0)</f>
        <v>6233</v>
      </c>
      <c r="K396" s="3">
        <f t="shared" si="20"/>
        <v>37398</v>
      </c>
    </row>
    <row r="397" spans="1:11">
      <c r="A397" t="s">
        <v>745</v>
      </c>
      <c r="B397" t="s">
        <v>746</v>
      </c>
      <c r="C397" t="s">
        <v>747</v>
      </c>
      <c r="D397">
        <v>1</v>
      </c>
      <c r="E397" t="s">
        <v>716</v>
      </c>
      <c r="F397" s="3">
        <f>VLOOKUP(A397,Sheet1!$B$2:$G$761,4,0)</f>
        <v>50542</v>
      </c>
      <c r="G397" s="3">
        <f t="shared" si="18"/>
        <v>50542</v>
      </c>
      <c r="H397" s="3">
        <f>VLOOKUP(A397,Sheet1!$B$2:$G$761,5,0)</f>
        <v>431026</v>
      </c>
      <c r="I397" s="3">
        <f t="shared" si="19"/>
        <v>431026</v>
      </c>
      <c r="J397" s="3">
        <f>VLOOKUP(A397,Sheet1!$B$2:$G$761,6,0)</f>
        <v>6233</v>
      </c>
      <c r="K397" s="3">
        <f t="shared" si="20"/>
        <v>6233</v>
      </c>
    </row>
    <row r="398" spans="1:11">
      <c r="A398" t="s">
        <v>742</v>
      </c>
      <c r="B398" t="s">
        <v>743</v>
      </c>
      <c r="C398" t="s">
        <v>744</v>
      </c>
      <c r="D398">
        <v>1</v>
      </c>
      <c r="E398" t="s">
        <v>716</v>
      </c>
      <c r="F398" s="3">
        <f>VLOOKUP(A398,Sheet1!$B$2:$G$761,4,0)</f>
        <v>110406</v>
      </c>
      <c r="G398" s="3">
        <f t="shared" si="18"/>
        <v>110406</v>
      </c>
      <c r="H398" s="3">
        <f>VLOOKUP(A398,Sheet1!$B$2:$G$761,5,0)</f>
        <v>543727</v>
      </c>
      <c r="I398" s="3">
        <f t="shared" si="19"/>
        <v>543727</v>
      </c>
      <c r="J398" s="3">
        <f>VLOOKUP(A398,Sheet1!$B$2:$G$761,6,0)</f>
        <v>6538</v>
      </c>
      <c r="K398" s="3">
        <f t="shared" si="20"/>
        <v>6538</v>
      </c>
    </row>
    <row r="399" spans="1:11">
      <c r="A399" t="s">
        <v>763</v>
      </c>
      <c r="B399" t="s">
        <v>764</v>
      </c>
      <c r="C399" t="s">
        <v>753</v>
      </c>
      <c r="D399">
        <v>1</v>
      </c>
      <c r="E399" t="s">
        <v>716</v>
      </c>
      <c r="F399" s="3">
        <f>VLOOKUP(A399,Sheet1!$B$2:$G$761,4,0)</f>
        <v>30573</v>
      </c>
      <c r="G399" s="3">
        <f t="shared" si="18"/>
        <v>30573</v>
      </c>
      <c r="H399" s="3">
        <f>VLOOKUP(A399,Sheet1!$B$2:$G$761,5,0)</f>
        <v>293779</v>
      </c>
      <c r="I399" s="3">
        <f t="shared" si="19"/>
        <v>293779</v>
      </c>
      <c r="J399" s="3">
        <f>VLOOKUP(A399,Sheet1!$B$2:$G$761,6,0)</f>
        <v>5718</v>
      </c>
      <c r="K399" s="3">
        <f t="shared" si="20"/>
        <v>5718</v>
      </c>
    </row>
    <row r="400" spans="1:11">
      <c r="A400" t="s">
        <v>760</v>
      </c>
      <c r="B400" t="s">
        <v>761</v>
      </c>
      <c r="C400" t="s">
        <v>762</v>
      </c>
      <c r="D400">
        <v>1</v>
      </c>
      <c r="E400" t="s">
        <v>716</v>
      </c>
      <c r="F400" s="3">
        <f>VLOOKUP(A400,Sheet1!$B$2:$G$761,4,0)</f>
        <v>44372</v>
      </c>
      <c r="G400" s="3">
        <f t="shared" si="18"/>
        <v>44372</v>
      </c>
      <c r="H400" s="3">
        <f>VLOOKUP(A400,Sheet1!$B$2:$G$761,5,0)</f>
        <v>387938</v>
      </c>
      <c r="I400" s="3">
        <f t="shared" si="19"/>
        <v>387938</v>
      </c>
      <c r="J400" s="3">
        <f>VLOOKUP(A400,Sheet1!$B$2:$G$761,6,0)</f>
        <v>6538</v>
      </c>
      <c r="K400" s="3">
        <f t="shared" si="20"/>
        <v>6538</v>
      </c>
    </row>
    <row r="401" spans="1:11">
      <c r="A401" t="s">
        <v>765</v>
      </c>
      <c r="B401" t="s">
        <v>766</v>
      </c>
      <c r="C401" t="s">
        <v>753</v>
      </c>
      <c r="D401">
        <v>16</v>
      </c>
      <c r="E401" t="s">
        <v>716</v>
      </c>
      <c r="F401" s="3">
        <f>VLOOKUP(A401,Sheet1!$B$2:$G$761,4,0)</f>
        <v>30573</v>
      </c>
      <c r="G401" s="3">
        <f t="shared" si="18"/>
        <v>489168</v>
      </c>
      <c r="H401" s="3">
        <f>VLOOKUP(A401,Sheet1!$B$2:$G$761,5,0)</f>
        <v>293779</v>
      </c>
      <c r="I401" s="3">
        <f t="shared" si="19"/>
        <v>4700464</v>
      </c>
      <c r="J401" s="3">
        <f>VLOOKUP(A401,Sheet1!$B$2:$G$761,6,0)</f>
        <v>5718</v>
      </c>
      <c r="K401" s="3">
        <f t="shared" si="20"/>
        <v>91488</v>
      </c>
    </row>
    <row r="402" spans="1:11">
      <c r="A402" t="s">
        <v>767</v>
      </c>
      <c r="B402" t="s">
        <v>768</v>
      </c>
      <c r="C402" t="s">
        <v>756</v>
      </c>
      <c r="D402">
        <v>3</v>
      </c>
      <c r="E402" t="s">
        <v>716</v>
      </c>
      <c r="F402" s="3">
        <f>VLOOKUP(A402,Sheet1!$B$2:$G$761,4,0)</f>
        <v>24394</v>
      </c>
      <c r="G402" s="3">
        <f t="shared" si="18"/>
        <v>73182</v>
      </c>
      <c r="H402" s="3">
        <f>VLOOKUP(A402,Sheet1!$B$2:$G$761,5,0)</f>
        <v>239651</v>
      </c>
      <c r="I402" s="3">
        <f t="shared" si="19"/>
        <v>718953</v>
      </c>
      <c r="J402" s="3">
        <f>VLOOKUP(A402,Sheet1!$B$2:$G$761,6,0)</f>
        <v>5718</v>
      </c>
      <c r="K402" s="3">
        <f t="shared" si="20"/>
        <v>17154</v>
      </c>
    </row>
    <row r="403" spans="1:11">
      <c r="A403" t="s">
        <v>769</v>
      </c>
      <c r="B403" t="s">
        <v>770</v>
      </c>
      <c r="C403" t="s">
        <v>753</v>
      </c>
      <c r="D403">
        <v>1</v>
      </c>
      <c r="E403" t="s">
        <v>716</v>
      </c>
      <c r="F403" s="3">
        <f>VLOOKUP(A403,Sheet1!$B$2:$G$761,4,0)</f>
        <v>30573</v>
      </c>
      <c r="G403" s="3">
        <f t="shared" si="18"/>
        <v>30573</v>
      </c>
      <c r="H403" s="3">
        <f>VLOOKUP(A403,Sheet1!$B$2:$G$761,5,0)</f>
        <v>293779</v>
      </c>
      <c r="I403" s="3">
        <f t="shared" si="19"/>
        <v>293779</v>
      </c>
      <c r="J403" s="3">
        <f>VLOOKUP(A403,Sheet1!$B$2:$G$761,6,0)</f>
        <v>5718</v>
      </c>
      <c r="K403" s="3">
        <f t="shared" si="20"/>
        <v>5718</v>
      </c>
    </row>
    <row r="404" spans="1:11">
      <c r="A404" t="s">
        <v>774</v>
      </c>
      <c r="B404" t="s">
        <v>775</v>
      </c>
      <c r="C404" t="s">
        <v>776</v>
      </c>
      <c r="D404">
        <v>2</v>
      </c>
      <c r="E404" t="s">
        <v>716</v>
      </c>
      <c r="F404" s="3">
        <f>VLOOKUP(A404,Sheet1!$B$2:$G$761,4,0)</f>
        <v>2213</v>
      </c>
      <c r="G404" s="3">
        <f t="shared" si="18"/>
        <v>4426</v>
      </c>
      <c r="H404" s="3">
        <f>VLOOKUP(A404,Sheet1!$B$2:$G$761,5,0)</f>
        <v>102528</v>
      </c>
      <c r="I404" s="3">
        <f t="shared" si="19"/>
        <v>205056</v>
      </c>
      <c r="J404" s="3">
        <f>VLOOKUP(A404,Sheet1!$B$2:$G$761,6,0)</f>
        <v>5179</v>
      </c>
      <c r="K404" s="3">
        <f t="shared" si="20"/>
        <v>10358</v>
      </c>
    </row>
    <row r="405" spans="1:11">
      <c r="A405" t="s">
        <v>771</v>
      </c>
      <c r="B405" t="s">
        <v>772</v>
      </c>
      <c r="C405" t="s">
        <v>773</v>
      </c>
      <c r="D405">
        <v>1</v>
      </c>
      <c r="E405" t="s">
        <v>716</v>
      </c>
      <c r="F405" s="3">
        <f>VLOOKUP(A405,Sheet1!$B$2:$G$761,4,0)</f>
        <v>2508</v>
      </c>
      <c r="G405" s="3">
        <f t="shared" si="18"/>
        <v>2508</v>
      </c>
      <c r="H405" s="3">
        <f>VLOOKUP(A405,Sheet1!$B$2:$G$761,5,0)</f>
        <v>129128</v>
      </c>
      <c r="I405" s="3">
        <f t="shared" si="19"/>
        <v>129128</v>
      </c>
      <c r="J405" s="3">
        <f>VLOOKUP(A405,Sheet1!$B$2:$G$761,6,0)</f>
        <v>5179</v>
      </c>
      <c r="K405" s="3">
        <f t="shared" si="20"/>
        <v>5179</v>
      </c>
    </row>
    <row r="406" spans="1:11">
      <c r="A406" t="s">
        <v>777</v>
      </c>
      <c r="B406" t="s">
        <v>778</v>
      </c>
      <c r="C406" t="s">
        <v>779</v>
      </c>
      <c r="D406">
        <v>1</v>
      </c>
      <c r="E406" t="s">
        <v>716</v>
      </c>
      <c r="F406" s="3">
        <f>VLOOKUP(A406,Sheet1!$B$2:$G$761,4,0)</f>
        <v>134935</v>
      </c>
      <c r="G406" s="3">
        <f t="shared" si="18"/>
        <v>134935</v>
      </c>
      <c r="H406" s="3">
        <f>VLOOKUP(A406,Sheet1!$B$2:$G$761,5,0)</f>
        <v>631783</v>
      </c>
      <c r="I406" s="3">
        <f t="shared" si="19"/>
        <v>631783</v>
      </c>
      <c r="J406" s="3">
        <f>VLOOKUP(A406,Sheet1!$B$2:$G$761,6,0)</f>
        <v>6538</v>
      </c>
      <c r="K406" s="3">
        <f t="shared" si="20"/>
        <v>6538</v>
      </c>
    </row>
    <row r="407" spans="1:11">
      <c r="A407" t="s">
        <v>780</v>
      </c>
      <c r="B407" t="s">
        <v>778</v>
      </c>
      <c r="C407" t="s">
        <v>781</v>
      </c>
      <c r="D407">
        <v>1</v>
      </c>
      <c r="E407" t="s">
        <v>716</v>
      </c>
      <c r="F407" s="3">
        <f>VLOOKUP(A407,Sheet1!$B$2:$G$761,4,0)</f>
        <v>160305</v>
      </c>
      <c r="G407" s="3">
        <f t="shared" si="18"/>
        <v>160305</v>
      </c>
      <c r="H407" s="3">
        <f>VLOOKUP(A407,Sheet1!$B$2:$G$761,5,0)</f>
        <v>721492</v>
      </c>
      <c r="I407" s="3">
        <f t="shared" si="19"/>
        <v>721492</v>
      </c>
      <c r="J407" s="3">
        <f>VLOOKUP(A407,Sheet1!$B$2:$G$761,6,0)</f>
        <v>6702</v>
      </c>
      <c r="K407" s="3">
        <f t="shared" si="20"/>
        <v>6702</v>
      </c>
    </row>
    <row r="408" spans="1:11">
      <c r="A408" t="s">
        <v>782</v>
      </c>
      <c r="B408" t="s">
        <v>778</v>
      </c>
      <c r="C408" t="s">
        <v>783</v>
      </c>
      <c r="D408">
        <v>1</v>
      </c>
      <c r="E408" t="s">
        <v>716</v>
      </c>
      <c r="F408" s="3">
        <f>VLOOKUP(A408,Sheet1!$B$2:$G$761,4,0)</f>
        <v>174649</v>
      </c>
      <c r="G408" s="3">
        <f t="shared" si="18"/>
        <v>174649</v>
      </c>
      <c r="H408" s="3">
        <f>VLOOKUP(A408,Sheet1!$B$2:$G$761,5,0)</f>
        <v>762691</v>
      </c>
      <c r="I408" s="3">
        <f t="shared" si="19"/>
        <v>762691</v>
      </c>
      <c r="J408" s="3">
        <f>VLOOKUP(A408,Sheet1!$B$2:$G$761,6,0)</f>
        <v>7288</v>
      </c>
      <c r="K408" s="3">
        <f t="shared" si="20"/>
        <v>7288</v>
      </c>
    </row>
    <row r="409" spans="1:11">
      <c r="A409" t="s">
        <v>786</v>
      </c>
      <c r="B409" t="s">
        <v>787</v>
      </c>
      <c r="C409" t="s">
        <v>788</v>
      </c>
      <c r="D409">
        <v>1</v>
      </c>
      <c r="E409" t="s">
        <v>716</v>
      </c>
      <c r="F409" s="3">
        <f>VLOOKUP(A409,Sheet1!$B$2:$G$761,4,0)</f>
        <v>83941</v>
      </c>
      <c r="G409" s="3">
        <f t="shared" si="18"/>
        <v>83941</v>
      </c>
      <c r="H409" s="3">
        <f>VLOOKUP(A409,Sheet1!$B$2:$G$761,5,0)</f>
        <v>454881</v>
      </c>
      <c r="I409" s="3">
        <f t="shared" si="19"/>
        <v>454881</v>
      </c>
      <c r="J409" s="3">
        <f>VLOOKUP(A409,Sheet1!$B$2:$G$761,6,0)</f>
        <v>6398</v>
      </c>
      <c r="K409" s="3">
        <f t="shared" si="20"/>
        <v>6398</v>
      </c>
    </row>
    <row r="410" spans="1:11">
      <c r="A410" t="s">
        <v>784</v>
      </c>
      <c r="B410" t="s">
        <v>785</v>
      </c>
      <c r="C410" t="s">
        <v>744</v>
      </c>
      <c r="D410">
        <v>1</v>
      </c>
      <c r="E410" t="s">
        <v>716</v>
      </c>
      <c r="F410" s="3">
        <f>VLOOKUP(A410,Sheet1!$B$2:$G$761,4,0)</f>
        <v>110406</v>
      </c>
      <c r="G410" s="3">
        <f t="shared" si="18"/>
        <v>110406</v>
      </c>
      <c r="H410" s="3">
        <f>VLOOKUP(A410,Sheet1!$B$2:$G$761,5,0)</f>
        <v>543727</v>
      </c>
      <c r="I410" s="3">
        <f t="shared" si="19"/>
        <v>543727</v>
      </c>
      <c r="J410" s="3">
        <f>VLOOKUP(A410,Sheet1!$B$2:$G$761,6,0)</f>
        <v>6538</v>
      </c>
      <c r="K410" s="3">
        <f t="shared" si="20"/>
        <v>6538</v>
      </c>
    </row>
    <row r="411" spans="1:11">
      <c r="A411" t="s">
        <v>793</v>
      </c>
      <c r="B411" t="s">
        <v>794</v>
      </c>
      <c r="C411" t="s">
        <v>795</v>
      </c>
      <c r="D411">
        <v>2</v>
      </c>
      <c r="E411" t="s">
        <v>716</v>
      </c>
      <c r="F411" s="3">
        <f>VLOOKUP(A411,Sheet1!$B$2:$G$761,4,0)</f>
        <v>2711</v>
      </c>
      <c r="G411" s="3">
        <f t="shared" si="18"/>
        <v>5422</v>
      </c>
      <c r="H411" s="3">
        <f>VLOOKUP(A411,Sheet1!$B$2:$G$761,5,0)</f>
        <v>171489</v>
      </c>
      <c r="I411" s="3">
        <f t="shared" si="19"/>
        <v>342978</v>
      </c>
      <c r="J411" s="3">
        <f>VLOOKUP(A411,Sheet1!$B$2:$G$761,6,0)</f>
        <v>5179</v>
      </c>
      <c r="K411" s="3">
        <f t="shared" si="20"/>
        <v>10358</v>
      </c>
    </row>
    <row r="412" spans="1:11">
      <c r="A412" t="s">
        <v>791</v>
      </c>
      <c r="B412" t="s">
        <v>792</v>
      </c>
      <c r="C412" t="s">
        <v>759</v>
      </c>
      <c r="D412">
        <v>1</v>
      </c>
      <c r="E412" t="s">
        <v>716</v>
      </c>
      <c r="F412" s="3">
        <f>VLOOKUP(A412,Sheet1!$B$2:$G$761,4,0)</f>
        <v>2933</v>
      </c>
      <c r="G412" s="3">
        <f t="shared" si="18"/>
        <v>2933</v>
      </c>
      <c r="H412" s="3">
        <f>VLOOKUP(A412,Sheet1!$B$2:$G$761,5,0)</f>
        <v>201277</v>
      </c>
      <c r="I412" s="3">
        <f t="shared" si="19"/>
        <v>201277</v>
      </c>
      <c r="J412" s="3">
        <f>VLOOKUP(A412,Sheet1!$B$2:$G$761,6,0)</f>
        <v>5179</v>
      </c>
      <c r="K412" s="3">
        <f t="shared" si="20"/>
        <v>5179</v>
      </c>
    </row>
    <row r="413" spans="1:11">
      <c r="A413" t="s">
        <v>789</v>
      </c>
      <c r="B413" t="s">
        <v>790</v>
      </c>
      <c r="C413" t="s">
        <v>750</v>
      </c>
      <c r="D413">
        <v>4</v>
      </c>
      <c r="E413" t="s">
        <v>716</v>
      </c>
      <c r="F413" s="3">
        <f>VLOOKUP(A413,Sheet1!$B$2:$G$761,4,0)</f>
        <v>37002</v>
      </c>
      <c r="G413" s="3">
        <f t="shared" si="18"/>
        <v>148008</v>
      </c>
      <c r="H413" s="3">
        <f>VLOOKUP(A413,Sheet1!$B$2:$G$761,5,0)</f>
        <v>334603</v>
      </c>
      <c r="I413" s="3">
        <f t="shared" si="19"/>
        <v>1338412</v>
      </c>
      <c r="J413" s="3">
        <f>VLOOKUP(A413,Sheet1!$B$2:$G$761,6,0)</f>
        <v>6233</v>
      </c>
      <c r="K413" s="3">
        <f t="shared" si="20"/>
        <v>24932</v>
      </c>
    </row>
    <row r="414" spans="1:11">
      <c r="A414" t="s">
        <v>796</v>
      </c>
      <c r="B414" t="s">
        <v>797</v>
      </c>
      <c r="C414" t="s">
        <v>762</v>
      </c>
      <c r="D414">
        <v>2</v>
      </c>
      <c r="E414" t="s">
        <v>716</v>
      </c>
      <c r="F414" s="3">
        <f>VLOOKUP(A414,Sheet1!$B$2:$G$761,4,0)</f>
        <v>44372</v>
      </c>
      <c r="G414" s="3">
        <f t="shared" si="18"/>
        <v>88744</v>
      </c>
      <c r="H414" s="3">
        <f>VLOOKUP(A414,Sheet1!$B$2:$G$761,5,0)</f>
        <v>387938</v>
      </c>
      <c r="I414" s="3">
        <f t="shared" si="19"/>
        <v>775876</v>
      </c>
      <c r="J414" s="3">
        <f>VLOOKUP(A414,Sheet1!$B$2:$G$761,6,0)</f>
        <v>6538</v>
      </c>
      <c r="K414" s="3">
        <f t="shared" si="20"/>
        <v>13076</v>
      </c>
    </row>
    <row r="415" spans="1:11">
      <c r="A415" t="s">
        <v>798</v>
      </c>
      <c r="B415" t="s">
        <v>799</v>
      </c>
      <c r="C415" t="s">
        <v>750</v>
      </c>
      <c r="D415">
        <v>1</v>
      </c>
      <c r="E415" t="s">
        <v>716</v>
      </c>
      <c r="F415" s="3">
        <f>VLOOKUP(A415,Sheet1!$B$2:$G$761,4,0)</f>
        <v>37002</v>
      </c>
      <c r="G415" s="3">
        <f t="shared" si="18"/>
        <v>37002</v>
      </c>
      <c r="H415" s="3">
        <f>VLOOKUP(A415,Sheet1!$B$2:$G$761,5,0)</f>
        <v>334603</v>
      </c>
      <c r="I415" s="3">
        <f t="shared" si="19"/>
        <v>334603</v>
      </c>
      <c r="J415" s="3">
        <f>VLOOKUP(A415,Sheet1!$B$2:$G$761,6,0)</f>
        <v>6233</v>
      </c>
      <c r="K415" s="3">
        <f t="shared" si="20"/>
        <v>6233</v>
      </c>
    </row>
    <row r="416" spans="1:11">
      <c r="A416" t="s">
        <v>815</v>
      </c>
      <c r="B416" t="s">
        <v>816</v>
      </c>
      <c r="C416" t="s">
        <v>817</v>
      </c>
      <c r="D416">
        <v>1</v>
      </c>
      <c r="E416" t="s">
        <v>716</v>
      </c>
      <c r="F416" s="3">
        <f>VLOOKUP(A416,Sheet1!$B$2:$G$761,4,0)</f>
        <v>96947</v>
      </c>
      <c r="G416" s="3">
        <f t="shared" si="18"/>
        <v>96947</v>
      </c>
      <c r="H416" s="3">
        <f>VLOOKUP(A416,Sheet1!$B$2:$G$761,5,0)</f>
        <v>528210</v>
      </c>
      <c r="I416" s="3">
        <f t="shared" si="19"/>
        <v>528210</v>
      </c>
      <c r="J416" s="3">
        <f>VLOOKUP(A416,Sheet1!$B$2:$G$761,6,0)</f>
        <v>7077</v>
      </c>
      <c r="K416" s="3">
        <f t="shared" si="20"/>
        <v>7077</v>
      </c>
    </row>
    <row r="417" spans="1:11">
      <c r="A417" t="s">
        <v>813</v>
      </c>
      <c r="B417" t="s">
        <v>814</v>
      </c>
      <c r="C417" t="s">
        <v>744</v>
      </c>
      <c r="D417">
        <v>3</v>
      </c>
      <c r="E417" t="s">
        <v>716</v>
      </c>
      <c r="F417" s="3">
        <f>VLOOKUP(A417,Sheet1!$B$2:$G$761,4,0)</f>
        <v>110406</v>
      </c>
      <c r="G417" s="3">
        <f t="shared" si="18"/>
        <v>331218</v>
      </c>
      <c r="H417" s="3">
        <f>VLOOKUP(A417,Sheet1!$B$2:$G$761,5,0)</f>
        <v>543727</v>
      </c>
      <c r="I417" s="3">
        <f t="shared" si="19"/>
        <v>1631181</v>
      </c>
      <c r="J417" s="3">
        <f>VLOOKUP(A417,Sheet1!$B$2:$G$761,6,0)</f>
        <v>6538</v>
      </c>
      <c r="K417" s="3">
        <f t="shared" si="20"/>
        <v>19614</v>
      </c>
    </row>
    <row r="418" spans="1:11">
      <c r="A418" t="s">
        <v>810</v>
      </c>
      <c r="B418" t="s">
        <v>811</v>
      </c>
      <c r="C418" t="s">
        <v>812</v>
      </c>
      <c r="D418">
        <v>1</v>
      </c>
      <c r="E418" t="s">
        <v>716</v>
      </c>
      <c r="F418" s="3">
        <f>VLOOKUP(A418,Sheet1!$B$2:$G$761,4,0)</f>
        <v>120985</v>
      </c>
      <c r="G418" s="3">
        <f t="shared" si="18"/>
        <v>120985</v>
      </c>
      <c r="H418" s="3">
        <f>VLOOKUP(A418,Sheet1!$B$2:$G$761,5,0)</f>
        <v>595299</v>
      </c>
      <c r="I418" s="3">
        <f t="shared" si="19"/>
        <v>595299</v>
      </c>
      <c r="J418" s="3">
        <f>VLOOKUP(A418,Sheet1!$B$2:$G$761,6,0)</f>
        <v>6538</v>
      </c>
      <c r="K418" s="3">
        <f t="shared" si="20"/>
        <v>6538</v>
      </c>
    </row>
    <row r="419" spans="1:11">
      <c r="A419" t="s">
        <v>807</v>
      </c>
      <c r="B419" t="s">
        <v>808</v>
      </c>
      <c r="C419" t="s">
        <v>809</v>
      </c>
      <c r="D419">
        <v>1</v>
      </c>
      <c r="E419" t="s">
        <v>716</v>
      </c>
      <c r="F419" s="3">
        <f>VLOOKUP(A419,Sheet1!$B$2:$G$761,4,0)</f>
        <v>127971</v>
      </c>
      <c r="G419" s="3">
        <f t="shared" si="18"/>
        <v>127971</v>
      </c>
      <c r="H419" s="3">
        <f>VLOOKUP(A419,Sheet1!$B$2:$G$761,5,0)</f>
        <v>613034</v>
      </c>
      <c r="I419" s="3">
        <f t="shared" si="19"/>
        <v>613034</v>
      </c>
      <c r="J419" s="3">
        <f>VLOOKUP(A419,Sheet1!$B$2:$G$761,6,0)</f>
        <v>6538</v>
      </c>
      <c r="K419" s="3">
        <f t="shared" si="20"/>
        <v>6538</v>
      </c>
    </row>
    <row r="420" spans="1:11">
      <c r="A420" t="s">
        <v>804</v>
      </c>
      <c r="B420" t="s">
        <v>805</v>
      </c>
      <c r="C420" t="s">
        <v>806</v>
      </c>
      <c r="D420">
        <v>1</v>
      </c>
      <c r="E420" t="s">
        <v>716</v>
      </c>
      <c r="F420" s="3">
        <f>VLOOKUP(A420,Sheet1!$B$2:$G$761,4,0)</f>
        <v>147452</v>
      </c>
      <c r="G420" s="3">
        <f t="shared" si="18"/>
        <v>147452</v>
      </c>
      <c r="H420" s="3">
        <f>VLOOKUP(A420,Sheet1!$B$2:$G$761,5,0)</f>
        <v>681521</v>
      </c>
      <c r="I420" s="3">
        <f t="shared" si="19"/>
        <v>681521</v>
      </c>
      <c r="J420" s="3">
        <f>VLOOKUP(A420,Sheet1!$B$2:$G$761,6,0)</f>
        <v>6702</v>
      </c>
      <c r="K420" s="3">
        <f t="shared" si="20"/>
        <v>6702</v>
      </c>
    </row>
    <row r="421" spans="1:11">
      <c r="A421" t="s">
        <v>802</v>
      </c>
      <c r="B421" t="s">
        <v>803</v>
      </c>
      <c r="C421" t="s">
        <v>781</v>
      </c>
      <c r="D421">
        <v>2</v>
      </c>
      <c r="E421" t="s">
        <v>716</v>
      </c>
      <c r="F421" s="3">
        <f>VLOOKUP(A421,Sheet1!$B$2:$G$761,4,0)</f>
        <v>160305</v>
      </c>
      <c r="G421" s="3">
        <f t="shared" si="18"/>
        <v>320610</v>
      </c>
      <c r="H421" s="3">
        <f>VLOOKUP(A421,Sheet1!$B$2:$G$761,5,0)</f>
        <v>721492</v>
      </c>
      <c r="I421" s="3">
        <f t="shared" si="19"/>
        <v>1442984</v>
      </c>
      <c r="J421" s="3">
        <f>VLOOKUP(A421,Sheet1!$B$2:$G$761,6,0)</f>
        <v>6702</v>
      </c>
      <c r="K421" s="3">
        <f t="shared" si="20"/>
        <v>13404</v>
      </c>
    </row>
    <row r="422" spans="1:11">
      <c r="A422" t="s">
        <v>800</v>
      </c>
      <c r="B422" t="s">
        <v>801</v>
      </c>
      <c r="C422" t="s">
        <v>783</v>
      </c>
      <c r="D422">
        <v>2</v>
      </c>
      <c r="E422" t="s">
        <v>716</v>
      </c>
      <c r="F422" s="3">
        <f>VLOOKUP(A422,Sheet1!$B$2:$G$761,4,0)</f>
        <v>174649</v>
      </c>
      <c r="G422" s="3">
        <f t="shared" si="18"/>
        <v>349298</v>
      </c>
      <c r="H422" s="3">
        <f>VLOOKUP(A422,Sheet1!$B$2:$G$761,5,0)</f>
        <v>762691</v>
      </c>
      <c r="I422" s="3">
        <f t="shared" si="19"/>
        <v>1525382</v>
      </c>
      <c r="J422" s="3">
        <f>VLOOKUP(A422,Sheet1!$B$2:$G$761,6,0)</f>
        <v>7288</v>
      </c>
      <c r="K422" s="3">
        <f t="shared" si="20"/>
        <v>14576</v>
      </c>
    </row>
    <row r="423" spans="1:11">
      <c r="A423" t="s">
        <v>838</v>
      </c>
      <c r="B423" t="s">
        <v>839</v>
      </c>
      <c r="C423" t="s">
        <v>776</v>
      </c>
      <c r="D423">
        <v>1</v>
      </c>
      <c r="E423" t="s">
        <v>716</v>
      </c>
      <c r="F423" s="3">
        <f>VLOOKUP(A423,Sheet1!$B$2:$G$761,4,0)</f>
        <v>2213</v>
      </c>
      <c r="G423" s="3">
        <f t="shared" si="18"/>
        <v>2213</v>
      </c>
      <c r="H423" s="3">
        <f>VLOOKUP(A423,Sheet1!$B$2:$G$761,5,0)</f>
        <v>102528</v>
      </c>
      <c r="I423" s="3">
        <f t="shared" si="19"/>
        <v>102528</v>
      </c>
      <c r="J423" s="3">
        <f>VLOOKUP(A423,Sheet1!$B$2:$G$761,6,0)</f>
        <v>5179</v>
      </c>
      <c r="K423" s="3">
        <f t="shared" si="20"/>
        <v>5179</v>
      </c>
    </row>
    <row r="424" spans="1:11">
      <c r="A424" t="s">
        <v>836</v>
      </c>
      <c r="B424" t="s">
        <v>837</v>
      </c>
      <c r="C424" t="s">
        <v>773</v>
      </c>
      <c r="D424">
        <v>3</v>
      </c>
      <c r="E424" t="s">
        <v>716</v>
      </c>
      <c r="F424" s="3">
        <f>VLOOKUP(A424,Sheet1!$B$2:$G$761,4,0)</f>
        <v>2508</v>
      </c>
      <c r="G424" s="3">
        <f t="shared" si="18"/>
        <v>7524</v>
      </c>
      <c r="H424" s="3">
        <f>VLOOKUP(A424,Sheet1!$B$2:$G$761,5,0)</f>
        <v>129128</v>
      </c>
      <c r="I424" s="3">
        <f t="shared" si="19"/>
        <v>387384</v>
      </c>
      <c r="J424" s="3">
        <f>VLOOKUP(A424,Sheet1!$B$2:$G$761,6,0)</f>
        <v>5179</v>
      </c>
      <c r="K424" s="3">
        <f t="shared" si="20"/>
        <v>15537</v>
      </c>
    </row>
    <row r="425" spans="1:11">
      <c r="A425" t="s">
        <v>834</v>
      </c>
      <c r="B425" t="s">
        <v>835</v>
      </c>
      <c r="C425" t="s">
        <v>795</v>
      </c>
      <c r="D425">
        <v>4</v>
      </c>
      <c r="E425" t="s">
        <v>716</v>
      </c>
      <c r="F425" s="3">
        <f>VLOOKUP(A425,Sheet1!$B$2:$G$761,4,0)</f>
        <v>2711</v>
      </c>
      <c r="G425" s="3">
        <f t="shared" si="18"/>
        <v>10844</v>
      </c>
      <c r="H425" s="3">
        <f>VLOOKUP(A425,Sheet1!$B$2:$G$761,5,0)</f>
        <v>171489</v>
      </c>
      <c r="I425" s="3">
        <f t="shared" si="19"/>
        <v>685956</v>
      </c>
      <c r="J425" s="3">
        <f>VLOOKUP(A425,Sheet1!$B$2:$G$761,6,0)</f>
        <v>5179</v>
      </c>
      <c r="K425" s="3">
        <f t="shared" si="20"/>
        <v>20716</v>
      </c>
    </row>
    <row r="426" spans="1:11">
      <c r="A426" t="s">
        <v>832</v>
      </c>
      <c r="B426" t="s">
        <v>833</v>
      </c>
      <c r="C426" t="s">
        <v>759</v>
      </c>
      <c r="D426">
        <v>1</v>
      </c>
      <c r="E426" t="s">
        <v>716</v>
      </c>
      <c r="F426" s="3">
        <f>VLOOKUP(A426,Sheet1!$B$2:$G$761,4,0)</f>
        <v>2933</v>
      </c>
      <c r="G426" s="3">
        <f t="shared" si="18"/>
        <v>2933</v>
      </c>
      <c r="H426" s="3">
        <f>VLOOKUP(A426,Sheet1!$B$2:$G$761,5,0)</f>
        <v>201277</v>
      </c>
      <c r="I426" s="3">
        <f t="shared" si="19"/>
        <v>201277</v>
      </c>
      <c r="J426" s="3">
        <f>VLOOKUP(A426,Sheet1!$B$2:$G$761,6,0)</f>
        <v>5179</v>
      </c>
      <c r="K426" s="3">
        <f t="shared" si="20"/>
        <v>5179</v>
      </c>
    </row>
    <row r="427" spans="1:11">
      <c r="A427" t="s">
        <v>829</v>
      </c>
      <c r="B427" t="s">
        <v>830</v>
      </c>
      <c r="C427" t="s">
        <v>831</v>
      </c>
      <c r="D427">
        <v>1</v>
      </c>
      <c r="E427" t="s">
        <v>716</v>
      </c>
      <c r="F427" s="3">
        <f>VLOOKUP(A427,Sheet1!$B$2:$G$761,4,0)</f>
        <v>26101</v>
      </c>
      <c r="G427" s="3">
        <f t="shared" si="18"/>
        <v>26101</v>
      </c>
      <c r="H427" s="3">
        <f>VLOOKUP(A427,Sheet1!$B$2:$G$761,5,0)</f>
        <v>256962</v>
      </c>
      <c r="I427" s="3">
        <f t="shared" si="19"/>
        <v>256962</v>
      </c>
      <c r="J427" s="3">
        <f>VLOOKUP(A427,Sheet1!$B$2:$G$761,6,0)</f>
        <v>5718</v>
      </c>
      <c r="K427" s="3">
        <f t="shared" si="20"/>
        <v>5718</v>
      </c>
    </row>
    <row r="428" spans="1:11">
      <c r="A428" t="s">
        <v>827</v>
      </c>
      <c r="B428" t="s">
        <v>828</v>
      </c>
      <c r="C428" t="s">
        <v>753</v>
      </c>
      <c r="D428">
        <v>1</v>
      </c>
      <c r="E428" t="s">
        <v>716</v>
      </c>
      <c r="F428" s="3">
        <f>VLOOKUP(A428,Sheet1!$B$2:$G$761,4,0)</f>
        <v>30573</v>
      </c>
      <c r="G428" s="3">
        <f t="shared" si="18"/>
        <v>30573</v>
      </c>
      <c r="H428" s="3">
        <f>VLOOKUP(A428,Sheet1!$B$2:$G$761,5,0)</f>
        <v>293779</v>
      </c>
      <c r="I428" s="3">
        <f t="shared" si="19"/>
        <v>293779</v>
      </c>
      <c r="J428" s="3">
        <f>VLOOKUP(A428,Sheet1!$B$2:$G$761,6,0)</f>
        <v>5718</v>
      </c>
      <c r="K428" s="3">
        <f t="shared" si="20"/>
        <v>5718</v>
      </c>
    </row>
    <row r="429" spans="1:11">
      <c r="A429" t="s">
        <v>825</v>
      </c>
      <c r="B429" t="s">
        <v>826</v>
      </c>
      <c r="C429" t="s">
        <v>762</v>
      </c>
      <c r="D429">
        <v>1</v>
      </c>
      <c r="E429" t="s">
        <v>716</v>
      </c>
      <c r="F429" s="3">
        <f>VLOOKUP(A429,Sheet1!$B$2:$G$761,4,0)</f>
        <v>44372</v>
      </c>
      <c r="G429" s="3">
        <f t="shared" si="18"/>
        <v>44372</v>
      </c>
      <c r="H429" s="3">
        <f>VLOOKUP(A429,Sheet1!$B$2:$G$761,5,0)</f>
        <v>387938</v>
      </c>
      <c r="I429" s="3">
        <f t="shared" si="19"/>
        <v>387938</v>
      </c>
      <c r="J429" s="3">
        <f>VLOOKUP(A429,Sheet1!$B$2:$G$761,6,0)</f>
        <v>6538</v>
      </c>
      <c r="K429" s="3">
        <f t="shared" si="20"/>
        <v>6538</v>
      </c>
    </row>
    <row r="430" spans="1:11">
      <c r="A430" t="s">
        <v>823</v>
      </c>
      <c r="B430" t="s">
        <v>824</v>
      </c>
      <c r="C430" t="s">
        <v>747</v>
      </c>
      <c r="D430">
        <v>1</v>
      </c>
      <c r="E430" t="s">
        <v>716</v>
      </c>
      <c r="F430" s="3">
        <f>VLOOKUP(A430,Sheet1!$B$2:$G$761,4,0)</f>
        <v>50542</v>
      </c>
      <c r="G430" s="3">
        <f t="shared" si="18"/>
        <v>50542</v>
      </c>
      <c r="H430" s="3">
        <f>VLOOKUP(A430,Sheet1!$B$2:$G$761,5,0)</f>
        <v>431026</v>
      </c>
      <c r="I430" s="3">
        <f t="shared" si="19"/>
        <v>431026</v>
      </c>
      <c r="J430" s="3">
        <f>VLOOKUP(A430,Sheet1!$B$2:$G$761,6,0)</f>
        <v>6233</v>
      </c>
      <c r="K430" s="3">
        <f t="shared" si="20"/>
        <v>6233</v>
      </c>
    </row>
    <row r="431" spans="1:11">
      <c r="A431" t="s">
        <v>820</v>
      </c>
      <c r="B431" t="s">
        <v>821</v>
      </c>
      <c r="C431" t="s">
        <v>822</v>
      </c>
      <c r="D431">
        <v>1</v>
      </c>
      <c r="E431" t="s">
        <v>716</v>
      </c>
      <c r="F431" s="3">
        <f>VLOOKUP(A431,Sheet1!$B$2:$G$761,4,0)</f>
        <v>87893</v>
      </c>
      <c r="G431" s="3">
        <f t="shared" si="18"/>
        <v>87893</v>
      </c>
      <c r="H431" s="3">
        <f>VLOOKUP(A431,Sheet1!$B$2:$G$761,5,0)</f>
        <v>484457</v>
      </c>
      <c r="I431" s="3">
        <f t="shared" si="19"/>
        <v>484457</v>
      </c>
      <c r="J431" s="3">
        <f>VLOOKUP(A431,Sheet1!$B$2:$G$761,6,0)</f>
        <v>9210</v>
      </c>
      <c r="K431" s="3">
        <f t="shared" si="20"/>
        <v>9210</v>
      </c>
    </row>
    <row r="432" spans="1:11">
      <c r="A432" t="s">
        <v>818</v>
      </c>
      <c r="B432" t="s">
        <v>819</v>
      </c>
      <c r="C432" t="s">
        <v>812</v>
      </c>
      <c r="D432">
        <v>1</v>
      </c>
      <c r="E432" t="s">
        <v>716</v>
      </c>
      <c r="F432" s="3">
        <f>VLOOKUP(A432,Sheet1!$B$2:$G$761,4,0)</f>
        <v>120985</v>
      </c>
      <c r="G432" s="3">
        <f t="shared" si="18"/>
        <v>120985</v>
      </c>
      <c r="H432" s="3">
        <f>VLOOKUP(A432,Sheet1!$B$2:$G$761,5,0)</f>
        <v>595299</v>
      </c>
      <c r="I432" s="3">
        <f t="shared" si="19"/>
        <v>595299</v>
      </c>
      <c r="J432" s="3">
        <f>VLOOKUP(A432,Sheet1!$B$2:$G$761,6,0)</f>
        <v>6538</v>
      </c>
      <c r="K432" s="3">
        <f t="shared" si="20"/>
        <v>6538</v>
      </c>
    </row>
    <row r="433" spans="1:11">
      <c r="A433" t="s">
        <v>840</v>
      </c>
      <c r="B433" t="s">
        <v>841</v>
      </c>
      <c r="C433" t="s">
        <v>776</v>
      </c>
      <c r="D433">
        <v>1</v>
      </c>
      <c r="E433" t="s">
        <v>716</v>
      </c>
      <c r="F433" s="3">
        <f>VLOOKUP(A433,Sheet1!$B$2:$G$761,4,0)</f>
        <v>2213</v>
      </c>
      <c r="G433" s="3">
        <f t="shared" si="18"/>
        <v>2213</v>
      </c>
      <c r="H433" s="3">
        <f>VLOOKUP(A433,Sheet1!$B$2:$G$761,5,0)</f>
        <v>102528</v>
      </c>
      <c r="I433" s="3">
        <f t="shared" si="19"/>
        <v>102528</v>
      </c>
      <c r="J433" s="3">
        <f>VLOOKUP(A433,Sheet1!$B$2:$G$761,6,0)</f>
        <v>5179</v>
      </c>
      <c r="K433" s="3">
        <f t="shared" si="20"/>
        <v>5179</v>
      </c>
    </row>
    <row r="434" spans="1:11">
      <c r="A434" t="s">
        <v>842</v>
      </c>
      <c r="B434" t="s">
        <v>843</v>
      </c>
      <c r="C434" t="s">
        <v>759</v>
      </c>
      <c r="D434">
        <v>1</v>
      </c>
      <c r="E434" t="s">
        <v>716</v>
      </c>
      <c r="F434" s="3">
        <f>VLOOKUP(A434,Sheet1!$B$2:$G$761,4,0)</f>
        <v>2933</v>
      </c>
      <c r="G434" s="3">
        <f t="shared" si="18"/>
        <v>2933</v>
      </c>
      <c r="H434" s="3">
        <f>VLOOKUP(A434,Sheet1!$B$2:$G$761,5,0)</f>
        <v>201277</v>
      </c>
      <c r="I434" s="3">
        <f t="shared" si="19"/>
        <v>201277</v>
      </c>
      <c r="J434" s="3">
        <f>VLOOKUP(A434,Sheet1!$B$2:$G$761,6,0)</f>
        <v>5179</v>
      </c>
      <c r="K434" s="3">
        <f t="shared" si="20"/>
        <v>5179</v>
      </c>
    </row>
    <row r="435" spans="1:11">
      <c r="A435" t="s">
        <v>844</v>
      </c>
      <c r="B435" t="s">
        <v>845</v>
      </c>
      <c r="C435" t="s">
        <v>822</v>
      </c>
      <c r="D435">
        <v>1</v>
      </c>
      <c r="E435" t="s">
        <v>716</v>
      </c>
      <c r="F435" s="3">
        <f>VLOOKUP(A435,Sheet1!$B$2:$G$761,4,0)</f>
        <v>87893</v>
      </c>
      <c r="G435" s="3">
        <f t="shared" si="18"/>
        <v>87893</v>
      </c>
      <c r="H435" s="3">
        <f>VLOOKUP(A435,Sheet1!$B$2:$G$761,5,0)</f>
        <v>484457</v>
      </c>
      <c r="I435" s="3">
        <f t="shared" si="19"/>
        <v>484457</v>
      </c>
      <c r="J435" s="3">
        <f>VLOOKUP(A435,Sheet1!$B$2:$G$761,6,0)</f>
        <v>9210</v>
      </c>
      <c r="K435" s="3">
        <f t="shared" si="20"/>
        <v>9210</v>
      </c>
    </row>
    <row r="436" spans="1:11">
      <c r="A436" t="s">
        <v>846</v>
      </c>
      <c r="B436" t="s">
        <v>847</v>
      </c>
      <c r="C436" t="s">
        <v>779</v>
      </c>
      <c r="D436">
        <v>1</v>
      </c>
      <c r="E436" t="s">
        <v>716</v>
      </c>
      <c r="F436" s="3">
        <f>VLOOKUP(A436,Sheet1!$B$2:$G$761,4,0)</f>
        <v>134935</v>
      </c>
      <c r="G436" s="3">
        <f t="shared" si="18"/>
        <v>134935</v>
      </c>
      <c r="H436" s="3">
        <f>VLOOKUP(A436,Sheet1!$B$2:$G$761,5,0)</f>
        <v>631783</v>
      </c>
      <c r="I436" s="3">
        <f t="shared" si="19"/>
        <v>631783</v>
      </c>
      <c r="J436" s="3">
        <f>VLOOKUP(A436,Sheet1!$B$2:$G$761,6,0)</f>
        <v>6538</v>
      </c>
      <c r="K436" s="3">
        <f t="shared" si="20"/>
        <v>6538</v>
      </c>
    </row>
    <row r="437" spans="1:11">
      <c r="A437" t="s">
        <v>858</v>
      </c>
      <c r="B437" t="s">
        <v>859</v>
      </c>
      <c r="C437" t="s">
        <v>860</v>
      </c>
      <c r="D437">
        <v>1</v>
      </c>
      <c r="E437" t="s">
        <v>716</v>
      </c>
      <c r="F437" s="3">
        <f>VLOOKUP(A437,Sheet1!$B$2:$G$761,4,0)</f>
        <v>2157</v>
      </c>
      <c r="G437" s="3">
        <f t="shared" si="18"/>
        <v>2157</v>
      </c>
      <c r="H437" s="3">
        <f>VLOOKUP(A437,Sheet1!$B$2:$G$761,5,0)</f>
        <v>74114</v>
      </c>
      <c r="I437" s="3">
        <f t="shared" si="19"/>
        <v>74114</v>
      </c>
      <c r="J437" s="3">
        <f>VLOOKUP(A437,Sheet1!$B$2:$G$761,6,0)</f>
        <v>5179</v>
      </c>
      <c r="K437" s="3">
        <f t="shared" si="20"/>
        <v>5179</v>
      </c>
    </row>
    <row r="438" spans="1:11">
      <c r="A438" t="s">
        <v>856</v>
      </c>
      <c r="B438" t="s">
        <v>857</v>
      </c>
      <c r="C438" t="s">
        <v>776</v>
      </c>
      <c r="D438">
        <v>3</v>
      </c>
      <c r="E438" t="s">
        <v>716</v>
      </c>
      <c r="F438" s="3">
        <f>VLOOKUP(A438,Sheet1!$B$2:$G$761,4,0)</f>
        <v>2213</v>
      </c>
      <c r="G438" s="3">
        <f t="shared" si="18"/>
        <v>6639</v>
      </c>
      <c r="H438" s="3">
        <f>VLOOKUP(A438,Sheet1!$B$2:$G$761,5,0)</f>
        <v>102528</v>
      </c>
      <c r="I438" s="3">
        <f t="shared" si="19"/>
        <v>307584</v>
      </c>
      <c r="J438" s="3">
        <f>VLOOKUP(A438,Sheet1!$B$2:$G$761,6,0)</f>
        <v>5179</v>
      </c>
      <c r="K438" s="3">
        <f t="shared" si="20"/>
        <v>15537</v>
      </c>
    </row>
    <row r="439" spans="1:11">
      <c r="A439" t="s">
        <v>854</v>
      </c>
      <c r="B439" t="s">
        <v>855</v>
      </c>
      <c r="C439" t="s">
        <v>795</v>
      </c>
      <c r="D439">
        <v>2</v>
      </c>
      <c r="E439" t="s">
        <v>716</v>
      </c>
      <c r="F439" s="3">
        <f>VLOOKUP(A439,Sheet1!$B$2:$G$761,4,0)</f>
        <v>2711</v>
      </c>
      <c r="G439" s="3">
        <f t="shared" si="18"/>
        <v>5422</v>
      </c>
      <c r="H439" s="3">
        <f>VLOOKUP(A439,Sheet1!$B$2:$G$761,5,0)</f>
        <v>171489</v>
      </c>
      <c r="I439" s="3">
        <f t="shared" si="19"/>
        <v>342978</v>
      </c>
      <c r="J439" s="3">
        <f>VLOOKUP(A439,Sheet1!$B$2:$G$761,6,0)</f>
        <v>5179</v>
      </c>
      <c r="K439" s="3">
        <f t="shared" si="20"/>
        <v>10358</v>
      </c>
    </row>
    <row r="440" spans="1:11">
      <c r="A440" t="s">
        <v>852</v>
      </c>
      <c r="B440" t="s">
        <v>853</v>
      </c>
      <c r="C440" t="s">
        <v>756</v>
      </c>
      <c r="D440">
        <v>1</v>
      </c>
      <c r="E440" t="s">
        <v>716</v>
      </c>
      <c r="F440" s="3">
        <f>VLOOKUP(A440,Sheet1!$B$2:$G$761,4,0)</f>
        <v>24394</v>
      </c>
      <c r="G440" s="3">
        <f t="shared" si="18"/>
        <v>24394</v>
      </c>
      <c r="H440" s="3">
        <f>VLOOKUP(A440,Sheet1!$B$2:$G$761,5,0)</f>
        <v>239651</v>
      </c>
      <c r="I440" s="3">
        <f t="shared" si="19"/>
        <v>239651</v>
      </c>
      <c r="J440" s="3">
        <f>VLOOKUP(A440,Sheet1!$B$2:$G$761,6,0)</f>
        <v>5718</v>
      </c>
      <c r="K440" s="3">
        <f t="shared" si="20"/>
        <v>5718</v>
      </c>
    </row>
    <row r="441" spans="1:11">
      <c r="A441" t="s">
        <v>850</v>
      </c>
      <c r="B441" t="s">
        <v>851</v>
      </c>
      <c r="C441" t="s">
        <v>753</v>
      </c>
      <c r="D441">
        <v>1</v>
      </c>
      <c r="E441" t="s">
        <v>716</v>
      </c>
      <c r="F441" s="3">
        <f>VLOOKUP(A441,Sheet1!$B$2:$G$761,4,0)</f>
        <v>30573</v>
      </c>
      <c r="G441" s="3">
        <f t="shared" si="18"/>
        <v>30573</v>
      </c>
      <c r="H441" s="3">
        <f>VLOOKUP(A441,Sheet1!$B$2:$G$761,5,0)</f>
        <v>293779</v>
      </c>
      <c r="I441" s="3">
        <f t="shared" si="19"/>
        <v>293779</v>
      </c>
      <c r="J441" s="3">
        <f>VLOOKUP(A441,Sheet1!$B$2:$G$761,6,0)</f>
        <v>5718</v>
      </c>
      <c r="K441" s="3">
        <f t="shared" si="20"/>
        <v>5718</v>
      </c>
    </row>
    <row r="442" spans="1:11">
      <c r="A442" t="s">
        <v>848</v>
      </c>
      <c r="B442" t="s">
        <v>849</v>
      </c>
      <c r="C442" t="s">
        <v>750</v>
      </c>
      <c r="D442">
        <v>2</v>
      </c>
      <c r="E442" t="s">
        <v>716</v>
      </c>
      <c r="F442" s="3">
        <f>VLOOKUP(A442,Sheet1!$B$2:$G$761,4,0)</f>
        <v>37002</v>
      </c>
      <c r="G442" s="3">
        <f t="shared" si="18"/>
        <v>74004</v>
      </c>
      <c r="H442" s="3">
        <f>VLOOKUP(A442,Sheet1!$B$2:$G$761,5,0)</f>
        <v>334603</v>
      </c>
      <c r="I442" s="3">
        <f t="shared" si="19"/>
        <v>669206</v>
      </c>
      <c r="J442" s="3">
        <f>VLOOKUP(A442,Sheet1!$B$2:$G$761,6,0)</f>
        <v>6233</v>
      </c>
      <c r="K442" s="3">
        <f t="shared" si="20"/>
        <v>12466</v>
      </c>
    </row>
    <row r="443" spans="1:11">
      <c r="A443" t="s">
        <v>869</v>
      </c>
      <c r="B443" t="s">
        <v>870</v>
      </c>
      <c r="C443" t="s">
        <v>831</v>
      </c>
      <c r="D443">
        <v>1</v>
      </c>
      <c r="E443" t="s">
        <v>716</v>
      </c>
      <c r="F443" s="3">
        <f>VLOOKUP(A443,Sheet1!$B$2:$G$761,4,0)</f>
        <v>26101</v>
      </c>
      <c r="G443" s="3">
        <f t="shared" si="18"/>
        <v>26101</v>
      </c>
      <c r="H443" s="3">
        <f>VLOOKUP(A443,Sheet1!$B$2:$G$761,5,0)</f>
        <v>256962</v>
      </c>
      <c r="I443" s="3">
        <f t="shared" si="19"/>
        <v>256962</v>
      </c>
      <c r="J443" s="3">
        <f>VLOOKUP(A443,Sheet1!$B$2:$G$761,6,0)</f>
        <v>5718</v>
      </c>
      <c r="K443" s="3">
        <f t="shared" si="20"/>
        <v>5718</v>
      </c>
    </row>
    <row r="444" spans="1:11">
      <c r="A444" t="s">
        <v>867</v>
      </c>
      <c r="B444" t="s">
        <v>868</v>
      </c>
      <c r="C444" t="s">
        <v>750</v>
      </c>
      <c r="D444">
        <v>1</v>
      </c>
      <c r="E444" t="s">
        <v>716</v>
      </c>
      <c r="F444" s="3">
        <f>VLOOKUP(A444,Sheet1!$B$2:$G$761,4,0)</f>
        <v>37002</v>
      </c>
      <c r="G444" s="3">
        <f t="shared" si="18"/>
        <v>37002</v>
      </c>
      <c r="H444" s="3">
        <f>VLOOKUP(A444,Sheet1!$B$2:$G$761,5,0)</f>
        <v>334603</v>
      </c>
      <c r="I444" s="3">
        <f t="shared" si="19"/>
        <v>334603</v>
      </c>
      <c r="J444" s="3">
        <f>VLOOKUP(A444,Sheet1!$B$2:$G$761,6,0)</f>
        <v>6233</v>
      </c>
      <c r="K444" s="3">
        <f t="shared" si="20"/>
        <v>6233</v>
      </c>
    </row>
    <row r="445" spans="1:11">
      <c r="A445" t="s">
        <v>865</v>
      </c>
      <c r="B445" t="s">
        <v>866</v>
      </c>
      <c r="C445" t="s">
        <v>747</v>
      </c>
      <c r="D445">
        <v>1</v>
      </c>
      <c r="E445" t="s">
        <v>716</v>
      </c>
      <c r="F445" s="3">
        <f>VLOOKUP(A445,Sheet1!$B$2:$G$761,4,0)</f>
        <v>50542</v>
      </c>
      <c r="G445" s="3">
        <f t="shared" si="18"/>
        <v>50542</v>
      </c>
      <c r="H445" s="3">
        <f>VLOOKUP(A445,Sheet1!$B$2:$G$761,5,0)</f>
        <v>431026</v>
      </c>
      <c r="I445" s="3">
        <f t="shared" si="19"/>
        <v>431026</v>
      </c>
      <c r="J445" s="3">
        <f>VLOOKUP(A445,Sheet1!$B$2:$G$761,6,0)</f>
        <v>6233</v>
      </c>
      <c r="K445" s="3">
        <f t="shared" si="20"/>
        <v>6233</v>
      </c>
    </row>
    <row r="446" spans="1:11">
      <c r="A446" t="s">
        <v>863</v>
      </c>
      <c r="B446" t="s">
        <v>864</v>
      </c>
      <c r="C446" t="s">
        <v>744</v>
      </c>
      <c r="D446">
        <v>1</v>
      </c>
      <c r="E446" t="s">
        <v>716</v>
      </c>
      <c r="F446" s="3">
        <f>VLOOKUP(A446,Sheet1!$B$2:$G$761,4,0)</f>
        <v>110406</v>
      </c>
      <c r="G446" s="3">
        <f t="shared" si="18"/>
        <v>110406</v>
      </c>
      <c r="H446" s="3">
        <f>VLOOKUP(A446,Sheet1!$B$2:$G$761,5,0)</f>
        <v>543727</v>
      </c>
      <c r="I446" s="3">
        <f t="shared" si="19"/>
        <v>543727</v>
      </c>
      <c r="J446" s="3">
        <f>VLOOKUP(A446,Sheet1!$B$2:$G$761,6,0)</f>
        <v>6538</v>
      </c>
      <c r="K446" s="3">
        <f t="shared" si="20"/>
        <v>6538</v>
      </c>
    </row>
    <row r="447" spans="1:11">
      <c r="A447" t="s">
        <v>861</v>
      </c>
      <c r="B447" t="s">
        <v>862</v>
      </c>
      <c r="C447" t="s">
        <v>806</v>
      </c>
      <c r="D447">
        <v>1</v>
      </c>
      <c r="E447" t="s">
        <v>716</v>
      </c>
      <c r="F447" s="3">
        <f>VLOOKUP(A447,Sheet1!$B$2:$G$761,4,0)</f>
        <v>147452</v>
      </c>
      <c r="G447" s="3">
        <f t="shared" si="18"/>
        <v>147452</v>
      </c>
      <c r="H447" s="3">
        <f>VLOOKUP(A447,Sheet1!$B$2:$G$761,5,0)</f>
        <v>681521</v>
      </c>
      <c r="I447" s="3">
        <f t="shared" si="19"/>
        <v>681521</v>
      </c>
      <c r="J447" s="3">
        <f>VLOOKUP(A447,Sheet1!$B$2:$G$761,6,0)</f>
        <v>6702</v>
      </c>
      <c r="K447" s="3">
        <f t="shared" si="20"/>
        <v>6702</v>
      </c>
    </row>
    <row r="448" spans="1:11">
      <c r="A448" t="s">
        <v>877</v>
      </c>
      <c r="B448" t="s">
        <v>878</v>
      </c>
      <c r="C448" t="s">
        <v>759</v>
      </c>
      <c r="D448">
        <v>1</v>
      </c>
      <c r="E448" t="s">
        <v>716</v>
      </c>
      <c r="F448" s="3">
        <f>VLOOKUP(A448,Sheet1!$B$2:$G$761,4,0)</f>
        <v>2933</v>
      </c>
      <c r="G448" s="3">
        <f t="shared" si="18"/>
        <v>2933</v>
      </c>
      <c r="H448" s="3">
        <f>VLOOKUP(A448,Sheet1!$B$2:$G$761,5,0)</f>
        <v>201277</v>
      </c>
      <c r="I448" s="3">
        <f t="shared" si="19"/>
        <v>201277</v>
      </c>
      <c r="J448" s="3">
        <f>VLOOKUP(A448,Sheet1!$B$2:$G$761,6,0)</f>
        <v>5179</v>
      </c>
      <c r="K448" s="3">
        <f t="shared" si="20"/>
        <v>5179</v>
      </c>
    </row>
    <row r="449" spans="1:11">
      <c r="A449" t="s">
        <v>875</v>
      </c>
      <c r="B449" t="s">
        <v>876</v>
      </c>
      <c r="C449" t="s">
        <v>753</v>
      </c>
      <c r="D449">
        <v>1</v>
      </c>
      <c r="E449" t="s">
        <v>716</v>
      </c>
      <c r="F449" s="3">
        <f>VLOOKUP(A449,Sheet1!$B$2:$G$761,4,0)</f>
        <v>30573</v>
      </c>
      <c r="G449" s="3">
        <f t="shared" si="18"/>
        <v>30573</v>
      </c>
      <c r="H449" s="3">
        <f>VLOOKUP(A449,Sheet1!$B$2:$G$761,5,0)</f>
        <v>293779</v>
      </c>
      <c r="I449" s="3">
        <f t="shared" si="19"/>
        <v>293779</v>
      </c>
      <c r="J449" s="3">
        <f>VLOOKUP(A449,Sheet1!$B$2:$G$761,6,0)</f>
        <v>5718</v>
      </c>
      <c r="K449" s="3">
        <f t="shared" si="20"/>
        <v>5718</v>
      </c>
    </row>
    <row r="450" spans="1:11">
      <c r="A450" t="s">
        <v>873</v>
      </c>
      <c r="B450" t="s">
        <v>874</v>
      </c>
      <c r="C450" t="s">
        <v>822</v>
      </c>
      <c r="D450">
        <v>1</v>
      </c>
      <c r="E450" t="s">
        <v>716</v>
      </c>
      <c r="F450" s="3">
        <f>VLOOKUP(A450,Sheet1!$B$2:$G$761,4,0)</f>
        <v>87893</v>
      </c>
      <c r="G450" s="3">
        <f t="shared" si="18"/>
        <v>87893</v>
      </c>
      <c r="H450" s="3">
        <f>VLOOKUP(A450,Sheet1!$B$2:$G$761,5,0)</f>
        <v>484457</v>
      </c>
      <c r="I450" s="3">
        <f t="shared" si="19"/>
        <v>484457</v>
      </c>
      <c r="J450" s="3">
        <f>VLOOKUP(A450,Sheet1!$B$2:$G$761,6,0)</f>
        <v>9210</v>
      </c>
      <c r="K450" s="3">
        <f t="shared" si="20"/>
        <v>9210</v>
      </c>
    </row>
    <row r="451" spans="1:11">
      <c r="A451" t="s">
        <v>871</v>
      </c>
      <c r="B451" t="s">
        <v>872</v>
      </c>
      <c r="C451" t="s">
        <v>783</v>
      </c>
      <c r="D451">
        <v>1</v>
      </c>
      <c r="E451" t="s">
        <v>716</v>
      </c>
      <c r="F451" s="3">
        <f>VLOOKUP(A451,Sheet1!$B$2:$G$761,4,0)</f>
        <v>174649</v>
      </c>
      <c r="G451" s="3">
        <f t="shared" si="18"/>
        <v>174649</v>
      </c>
      <c r="H451" s="3">
        <f>VLOOKUP(A451,Sheet1!$B$2:$G$761,5,0)</f>
        <v>762691</v>
      </c>
      <c r="I451" s="3">
        <f t="shared" si="19"/>
        <v>762691</v>
      </c>
      <c r="J451" s="3">
        <f>VLOOKUP(A451,Sheet1!$B$2:$G$761,6,0)</f>
        <v>7288</v>
      </c>
      <c r="K451" s="3">
        <f t="shared" si="20"/>
        <v>7288</v>
      </c>
    </row>
    <row r="452" spans="1:11">
      <c r="A452" t="s">
        <v>887</v>
      </c>
      <c r="B452" t="s">
        <v>888</v>
      </c>
      <c r="C452" t="s">
        <v>753</v>
      </c>
      <c r="D452">
        <v>4</v>
      </c>
      <c r="E452" t="s">
        <v>716</v>
      </c>
      <c r="F452" s="3">
        <f>VLOOKUP(A452,Sheet1!$B$2:$G$761,4,0)</f>
        <v>30573</v>
      </c>
      <c r="G452" s="3">
        <f t="shared" ref="G452:G515" si="21">TRUNC($D452*F452)</f>
        <v>122292</v>
      </c>
      <c r="H452" s="3">
        <f>VLOOKUP(A452,Sheet1!$B$2:$G$761,5,0)</f>
        <v>293779</v>
      </c>
      <c r="I452" s="3">
        <f t="shared" ref="I452:I515" si="22">TRUNC($D452*H452)</f>
        <v>1175116</v>
      </c>
      <c r="J452" s="3">
        <f>VLOOKUP(A452,Sheet1!$B$2:$G$761,6,0)</f>
        <v>5718</v>
      </c>
      <c r="K452" s="3">
        <f t="shared" ref="K452:K515" si="23">TRUNC($D452*J452)</f>
        <v>22872</v>
      </c>
    </row>
    <row r="453" spans="1:11">
      <c r="A453" t="s">
        <v>885</v>
      </c>
      <c r="B453" t="s">
        <v>886</v>
      </c>
      <c r="C453" t="s">
        <v>762</v>
      </c>
      <c r="D453">
        <v>1</v>
      </c>
      <c r="E453" t="s">
        <v>716</v>
      </c>
      <c r="F453" s="3">
        <f>VLOOKUP(A453,Sheet1!$B$2:$G$761,4,0)</f>
        <v>44372</v>
      </c>
      <c r="G453" s="3">
        <f t="shared" si="21"/>
        <v>44372</v>
      </c>
      <c r="H453" s="3">
        <f>VLOOKUP(A453,Sheet1!$B$2:$G$761,5,0)</f>
        <v>387938</v>
      </c>
      <c r="I453" s="3">
        <f t="shared" si="22"/>
        <v>387938</v>
      </c>
      <c r="J453" s="3">
        <f>VLOOKUP(A453,Sheet1!$B$2:$G$761,6,0)</f>
        <v>6538</v>
      </c>
      <c r="K453" s="3">
        <f t="shared" si="23"/>
        <v>6538</v>
      </c>
    </row>
    <row r="454" spans="1:11">
      <c r="A454" t="s">
        <v>883</v>
      </c>
      <c r="B454" t="s">
        <v>884</v>
      </c>
      <c r="C454" t="s">
        <v>747</v>
      </c>
      <c r="D454">
        <v>3</v>
      </c>
      <c r="E454" t="s">
        <v>716</v>
      </c>
      <c r="F454" s="3">
        <f>VLOOKUP(A454,Sheet1!$B$2:$G$761,4,0)</f>
        <v>50542</v>
      </c>
      <c r="G454" s="3">
        <f t="shared" si="21"/>
        <v>151626</v>
      </c>
      <c r="H454" s="3">
        <f>VLOOKUP(A454,Sheet1!$B$2:$G$761,5,0)</f>
        <v>431026</v>
      </c>
      <c r="I454" s="3">
        <f t="shared" si="22"/>
        <v>1293078</v>
      </c>
      <c r="J454" s="3">
        <f>VLOOKUP(A454,Sheet1!$B$2:$G$761,6,0)</f>
        <v>6233</v>
      </c>
      <c r="K454" s="3">
        <f t="shared" si="23"/>
        <v>18699</v>
      </c>
    </row>
    <row r="455" spans="1:11">
      <c r="A455" t="s">
        <v>881</v>
      </c>
      <c r="B455" t="s">
        <v>882</v>
      </c>
      <c r="C455" t="s">
        <v>744</v>
      </c>
      <c r="D455">
        <v>2</v>
      </c>
      <c r="E455" t="s">
        <v>716</v>
      </c>
      <c r="F455" s="3">
        <f>VLOOKUP(A455,Sheet1!$B$2:$G$761,4,0)</f>
        <v>110406</v>
      </c>
      <c r="G455" s="3">
        <f t="shared" si="21"/>
        <v>220812</v>
      </c>
      <c r="H455" s="3">
        <f>VLOOKUP(A455,Sheet1!$B$2:$G$761,5,0)</f>
        <v>543727</v>
      </c>
      <c r="I455" s="3">
        <f t="shared" si="22"/>
        <v>1087454</v>
      </c>
      <c r="J455" s="3">
        <f>VLOOKUP(A455,Sheet1!$B$2:$G$761,6,0)</f>
        <v>6538</v>
      </c>
      <c r="K455" s="3">
        <f t="shared" si="23"/>
        <v>13076</v>
      </c>
    </row>
    <row r="456" spans="1:11">
      <c r="A456" t="s">
        <v>879</v>
      </c>
      <c r="B456" t="s">
        <v>880</v>
      </c>
      <c r="C456" t="s">
        <v>812</v>
      </c>
      <c r="D456">
        <v>1</v>
      </c>
      <c r="E456" t="s">
        <v>716</v>
      </c>
      <c r="F456" s="3">
        <f>VLOOKUP(A456,Sheet1!$B$2:$G$761,4,0)</f>
        <v>120985</v>
      </c>
      <c r="G456" s="3">
        <f t="shared" si="21"/>
        <v>120985</v>
      </c>
      <c r="H456" s="3">
        <f>VLOOKUP(A456,Sheet1!$B$2:$G$761,5,0)</f>
        <v>595299</v>
      </c>
      <c r="I456" s="3">
        <f t="shared" si="22"/>
        <v>595299</v>
      </c>
      <c r="J456" s="3">
        <f>VLOOKUP(A456,Sheet1!$B$2:$G$761,6,0)</f>
        <v>6538</v>
      </c>
      <c r="K456" s="3">
        <f t="shared" si="23"/>
        <v>6538</v>
      </c>
    </row>
    <row r="457" spans="1:11">
      <c r="A457" t="s">
        <v>893</v>
      </c>
      <c r="B457" t="s">
        <v>894</v>
      </c>
      <c r="C457" t="s">
        <v>817</v>
      </c>
      <c r="D457">
        <v>1</v>
      </c>
      <c r="E457" t="s">
        <v>716</v>
      </c>
      <c r="F457" s="3">
        <f>VLOOKUP(A457,Sheet1!$B$2:$G$761,4,0)</f>
        <v>96947</v>
      </c>
      <c r="G457" s="3">
        <f t="shared" si="21"/>
        <v>96947</v>
      </c>
      <c r="H457" s="3">
        <f>VLOOKUP(A457,Sheet1!$B$2:$G$761,5,0)</f>
        <v>528210</v>
      </c>
      <c r="I457" s="3">
        <f t="shared" si="22"/>
        <v>528210</v>
      </c>
      <c r="J457" s="3">
        <f>VLOOKUP(A457,Sheet1!$B$2:$G$761,6,0)</f>
        <v>7077</v>
      </c>
      <c r="K457" s="3">
        <f t="shared" si="23"/>
        <v>7077</v>
      </c>
    </row>
    <row r="458" spans="1:11">
      <c r="A458" t="s">
        <v>891</v>
      </c>
      <c r="B458" t="s">
        <v>892</v>
      </c>
      <c r="C458" t="s">
        <v>744</v>
      </c>
      <c r="D458">
        <v>2</v>
      </c>
      <c r="E458" t="s">
        <v>716</v>
      </c>
      <c r="F458" s="3">
        <f>VLOOKUP(A458,Sheet1!$B$2:$G$761,4,0)</f>
        <v>110406</v>
      </c>
      <c r="G458" s="3">
        <f t="shared" si="21"/>
        <v>220812</v>
      </c>
      <c r="H458" s="3">
        <f>VLOOKUP(A458,Sheet1!$B$2:$G$761,5,0)</f>
        <v>543727</v>
      </c>
      <c r="I458" s="3">
        <f t="shared" si="22"/>
        <v>1087454</v>
      </c>
      <c r="J458" s="3">
        <f>VLOOKUP(A458,Sheet1!$B$2:$G$761,6,0)</f>
        <v>6538</v>
      </c>
      <c r="K458" s="3">
        <f t="shared" si="23"/>
        <v>13076</v>
      </c>
    </row>
    <row r="459" spans="1:11">
      <c r="A459" t="s">
        <v>889</v>
      </c>
      <c r="B459" t="s">
        <v>890</v>
      </c>
      <c r="C459" t="s">
        <v>812</v>
      </c>
      <c r="D459">
        <v>3</v>
      </c>
      <c r="E459" t="s">
        <v>716</v>
      </c>
      <c r="F459" s="3">
        <f>VLOOKUP(A459,Sheet1!$B$2:$G$761,4,0)</f>
        <v>120985</v>
      </c>
      <c r="G459" s="3">
        <f t="shared" si="21"/>
        <v>362955</v>
      </c>
      <c r="H459" s="3">
        <f>VLOOKUP(A459,Sheet1!$B$2:$G$761,5,0)</f>
        <v>595299</v>
      </c>
      <c r="I459" s="3">
        <f t="shared" si="22"/>
        <v>1785897</v>
      </c>
      <c r="J459" s="3">
        <f>VLOOKUP(A459,Sheet1!$B$2:$G$761,6,0)</f>
        <v>6538</v>
      </c>
      <c r="K459" s="3">
        <f t="shared" si="23"/>
        <v>19614</v>
      </c>
    </row>
    <row r="460" spans="1:11">
      <c r="A460" t="s">
        <v>897</v>
      </c>
      <c r="B460" t="s">
        <v>898</v>
      </c>
      <c r="C460" t="s">
        <v>899</v>
      </c>
      <c r="D460">
        <v>1</v>
      </c>
      <c r="E460" t="s">
        <v>716</v>
      </c>
      <c r="F460" s="3">
        <f>VLOOKUP(A460,Sheet1!$B$2:$G$761,4,0)</f>
        <v>344905</v>
      </c>
      <c r="G460" s="3">
        <f t="shared" si="21"/>
        <v>344905</v>
      </c>
      <c r="H460" s="3">
        <f>VLOOKUP(A460,Sheet1!$B$2:$G$761,5,0)</f>
        <v>1259471</v>
      </c>
      <c r="I460" s="3">
        <f t="shared" si="22"/>
        <v>1259471</v>
      </c>
      <c r="J460" s="3">
        <f>VLOOKUP(A460,Sheet1!$B$2:$G$761,6,0)</f>
        <v>37158</v>
      </c>
      <c r="K460" s="3">
        <f t="shared" si="23"/>
        <v>37158</v>
      </c>
    </row>
    <row r="461" spans="1:11">
      <c r="A461" t="s">
        <v>900</v>
      </c>
      <c r="B461" t="s">
        <v>898</v>
      </c>
      <c r="C461" t="s">
        <v>901</v>
      </c>
      <c r="D461">
        <v>1</v>
      </c>
      <c r="E461" t="s">
        <v>716</v>
      </c>
      <c r="F461" s="3">
        <f>VLOOKUP(A461,Sheet1!$B$2:$G$761,4,0)</f>
        <v>292027</v>
      </c>
      <c r="G461" s="3">
        <f t="shared" si="21"/>
        <v>292027</v>
      </c>
      <c r="H461" s="3">
        <f>VLOOKUP(A461,Sheet1!$B$2:$G$761,5,0)</f>
        <v>1116861</v>
      </c>
      <c r="I461" s="3">
        <f t="shared" si="22"/>
        <v>1116861</v>
      </c>
      <c r="J461" s="3">
        <f>VLOOKUP(A461,Sheet1!$B$2:$G$761,6,0)</f>
        <v>30351</v>
      </c>
      <c r="K461" s="3">
        <f t="shared" si="23"/>
        <v>30351</v>
      </c>
    </row>
    <row r="462" spans="1:11">
      <c r="A462" t="s">
        <v>902</v>
      </c>
      <c r="B462" t="s">
        <v>898</v>
      </c>
      <c r="C462" t="s">
        <v>903</v>
      </c>
      <c r="D462">
        <v>8</v>
      </c>
      <c r="E462" t="s">
        <v>716</v>
      </c>
      <c r="F462" s="3">
        <f>VLOOKUP(A462,Sheet1!$B$2:$G$761,4,0)</f>
        <v>226706</v>
      </c>
      <c r="G462" s="3">
        <f t="shared" si="21"/>
        <v>1813648</v>
      </c>
      <c r="H462" s="3">
        <f>VLOOKUP(A462,Sheet1!$B$2:$G$761,5,0)</f>
        <v>729423</v>
      </c>
      <c r="I462" s="3">
        <f t="shared" si="22"/>
        <v>5835384</v>
      </c>
      <c r="J462" s="3">
        <f>VLOOKUP(A462,Sheet1!$B$2:$G$761,6,0)</f>
        <v>28552</v>
      </c>
      <c r="K462" s="3">
        <f t="shared" si="23"/>
        <v>228416</v>
      </c>
    </row>
    <row r="463" spans="1:11">
      <c r="A463" t="s">
        <v>904</v>
      </c>
      <c r="B463" t="s">
        <v>898</v>
      </c>
      <c r="C463" t="s">
        <v>905</v>
      </c>
      <c r="D463">
        <v>7</v>
      </c>
      <c r="E463" t="s">
        <v>716</v>
      </c>
      <c r="F463" s="3">
        <f>VLOOKUP(A463,Sheet1!$B$2:$G$761,4,0)</f>
        <v>209562</v>
      </c>
      <c r="G463" s="3">
        <f t="shared" si="21"/>
        <v>1466934</v>
      </c>
      <c r="H463" s="3">
        <f>VLOOKUP(A463,Sheet1!$B$2:$G$761,5,0)</f>
        <v>685942</v>
      </c>
      <c r="I463" s="3">
        <f t="shared" si="22"/>
        <v>4801594</v>
      </c>
      <c r="J463" s="3">
        <f>VLOOKUP(A463,Sheet1!$B$2:$G$761,6,0)</f>
        <v>21658</v>
      </c>
      <c r="K463" s="3">
        <f t="shared" si="23"/>
        <v>151606</v>
      </c>
    </row>
    <row r="464" spans="1:11">
      <c r="A464" t="s">
        <v>906</v>
      </c>
      <c r="B464" t="s">
        <v>898</v>
      </c>
      <c r="C464" t="s">
        <v>907</v>
      </c>
      <c r="D464">
        <v>11</v>
      </c>
      <c r="E464" t="s">
        <v>716</v>
      </c>
      <c r="F464" s="3">
        <f>VLOOKUP(A464,Sheet1!$B$2:$G$761,4,0)</f>
        <v>201638</v>
      </c>
      <c r="G464" s="3">
        <f t="shared" si="21"/>
        <v>2218018</v>
      </c>
      <c r="H464" s="3">
        <f>VLOOKUP(A464,Sheet1!$B$2:$G$761,5,0)</f>
        <v>654735</v>
      </c>
      <c r="I464" s="3">
        <f t="shared" si="22"/>
        <v>7202085</v>
      </c>
      <c r="J464" s="3">
        <f>VLOOKUP(A464,Sheet1!$B$2:$G$761,6,0)</f>
        <v>21278</v>
      </c>
      <c r="K464" s="3">
        <f t="shared" si="23"/>
        <v>234058</v>
      </c>
    </row>
    <row r="465" spans="1:11">
      <c r="A465" t="s">
        <v>908</v>
      </c>
      <c r="B465" t="s">
        <v>898</v>
      </c>
      <c r="C465" t="s">
        <v>909</v>
      </c>
      <c r="D465">
        <v>11</v>
      </c>
      <c r="E465" t="s">
        <v>716</v>
      </c>
      <c r="F465" s="3">
        <f>VLOOKUP(A465,Sheet1!$B$2:$G$761,4,0)</f>
        <v>187885</v>
      </c>
      <c r="G465" s="3">
        <f t="shared" si="21"/>
        <v>2066735</v>
      </c>
      <c r="H465" s="3">
        <f>VLOOKUP(A465,Sheet1!$B$2:$G$761,5,0)</f>
        <v>624574</v>
      </c>
      <c r="I465" s="3">
        <f t="shared" si="22"/>
        <v>6870314</v>
      </c>
      <c r="J465" s="3">
        <f>VLOOKUP(A465,Sheet1!$B$2:$G$761,6,0)</f>
        <v>21240</v>
      </c>
      <c r="K465" s="3">
        <f t="shared" si="23"/>
        <v>233640</v>
      </c>
    </row>
    <row r="466" spans="1:11">
      <c r="A466" t="s">
        <v>910</v>
      </c>
      <c r="B466" t="s">
        <v>898</v>
      </c>
      <c r="C466" t="s">
        <v>911</v>
      </c>
      <c r="D466">
        <v>16</v>
      </c>
      <c r="E466" t="s">
        <v>716</v>
      </c>
      <c r="F466" s="3">
        <f>VLOOKUP(A466,Sheet1!$B$2:$G$761,4,0)</f>
        <v>169085</v>
      </c>
      <c r="G466" s="3">
        <f t="shared" si="21"/>
        <v>2705360</v>
      </c>
      <c r="H466" s="3">
        <f>VLOOKUP(A466,Sheet1!$B$2:$G$761,5,0)</f>
        <v>612303</v>
      </c>
      <c r="I466" s="3">
        <f t="shared" si="22"/>
        <v>9796848</v>
      </c>
      <c r="J466" s="3">
        <f>VLOOKUP(A466,Sheet1!$B$2:$G$761,6,0)</f>
        <v>20408</v>
      </c>
      <c r="K466" s="3">
        <f t="shared" si="23"/>
        <v>326528</v>
      </c>
    </row>
    <row r="467" spans="1:11">
      <c r="A467" t="s">
        <v>912</v>
      </c>
      <c r="B467" t="s">
        <v>898</v>
      </c>
      <c r="C467" t="s">
        <v>913</v>
      </c>
      <c r="D467">
        <v>17</v>
      </c>
      <c r="E467" t="s">
        <v>716</v>
      </c>
      <c r="F467" s="3">
        <f>VLOOKUP(A467,Sheet1!$B$2:$G$761,4,0)</f>
        <v>160295</v>
      </c>
      <c r="G467" s="3">
        <f t="shared" si="21"/>
        <v>2725015</v>
      </c>
      <c r="H467" s="3">
        <f>VLOOKUP(A467,Sheet1!$B$2:$G$761,5,0)</f>
        <v>554750</v>
      </c>
      <c r="I467" s="3">
        <f t="shared" si="22"/>
        <v>9430750</v>
      </c>
      <c r="J467" s="3">
        <f>VLOOKUP(A467,Sheet1!$B$2:$G$761,6,0)</f>
        <v>20218</v>
      </c>
      <c r="K467" s="3">
        <f t="shared" si="23"/>
        <v>343706</v>
      </c>
    </row>
    <row r="468" spans="1:11">
      <c r="A468" t="s">
        <v>914</v>
      </c>
      <c r="B468" t="s">
        <v>898</v>
      </c>
      <c r="C468" t="s">
        <v>915</v>
      </c>
      <c r="D468">
        <v>16</v>
      </c>
      <c r="E468" t="s">
        <v>716</v>
      </c>
      <c r="F468" s="3">
        <f>VLOOKUP(A468,Sheet1!$B$2:$G$761,4,0)</f>
        <v>147015</v>
      </c>
      <c r="G468" s="3">
        <f t="shared" si="21"/>
        <v>2352240</v>
      </c>
      <c r="H468" s="3">
        <f>VLOOKUP(A468,Sheet1!$B$2:$G$761,5,0)</f>
        <v>507349</v>
      </c>
      <c r="I468" s="3">
        <f t="shared" si="22"/>
        <v>8117584</v>
      </c>
      <c r="J468" s="3">
        <f>VLOOKUP(A468,Sheet1!$B$2:$G$761,6,0)</f>
        <v>17895</v>
      </c>
      <c r="K468" s="3">
        <f t="shared" si="23"/>
        <v>286320</v>
      </c>
    </row>
    <row r="469" spans="1:11">
      <c r="A469" t="s">
        <v>916</v>
      </c>
      <c r="B469" t="s">
        <v>898</v>
      </c>
      <c r="C469" t="s">
        <v>917</v>
      </c>
      <c r="D469">
        <v>21</v>
      </c>
      <c r="E469" t="s">
        <v>716</v>
      </c>
      <c r="F469" s="3">
        <f>VLOOKUP(A469,Sheet1!$B$2:$G$761,4,0)</f>
        <v>133031</v>
      </c>
      <c r="G469" s="3">
        <f t="shared" si="21"/>
        <v>2793651</v>
      </c>
      <c r="H469" s="3">
        <f>VLOOKUP(A469,Sheet1!$B$2:$G$761,5,0)</f>
        <v>474980</v>
      </c>
      <c r="I469" s="3">
        <f t="shared" si="22"/>
        <v>9974580</v>
      </c>
      <c r="J469" s="3">
        <f>VLOOKUP(A469,Sheet1!$B$2:$G$761,6,0)</f>
        <v>17857</v>
      </c>
      <c r="K469" s="3">
        <f t="shared" si="23"/>
        <v>374997</v>
      </c>
    </row>
    <row r="470" spans="1:11">
      <c r="A470" t="s">
        <v>918</v>
      </c>
      <c r="B470" t="s">
        <v>898</v>
      </c>
      <c r="C470" t="s">
        <v>919</v>
      </c>
      <c r="D470">
        <v>14</v>
      </c>
      <c r="E470" t="s">
        <v>716</v>
      </c>
      <c r="F470" s="3">
        <f>VLOOKUP(A470,Sheet1!$B$2:$G$761,4,0)</f>
        <v>122145</v>
      </c>
      <c r="G470" s="3">
        <f t="shared" si="21"/>
        <v>1710030</v>
      </c>
      <c r="H470" s="3">
        <f>VLOOKUP(A470,Sheet1!$B$2:$G$761,5,0)</f>
        <v>433251</v>
      </c>
      <c r="I470" s="3">
        <f t="shared" si="22"/>
        <v>6065514</v>
      </c>
      <c r="J470" s="3">
        <f>VLOOKUP(A470,Sheet1!$B$2:$G$761,6,0)</f>
        <v>17516</v>
      </c>
      <c r="K470" s="3">
        <f t="shared" si="23"/>
        <v>245224</v>
      </c>
    </row>
    <row r="471" spans="1:11">
      <c r="A471" t="s">
        <v>920</v>
      </c>
      <c r="B471" t="s">
        <v>898</v>
      </c>
      <c r="C471" t="s">
        <v>921</v>
      </c>
      <c r="D471">
        <v>12</v>
      </c>
      <c r="E471" t="s">
        <v>716</v>
      </c>
      <c r="F471" s="3">
        <f>VLOOKUP(A471,Sheet1!$B$2:$G$761,4,0)</f>
        <v>108560</v>
      </c>
      <c r="G471" s="3">
        <f t="shared" si="21"/>
        <v>1302720</v>
      </c>
      <c r="H471" s="3">
        <f>VLOOKUP(A471,Sheet1!$B$2:$G$761,5,0)</f>
        <v>405540</v>
      </c>
      <c r="I471" s="3">
        <f t="shared" si="22"/>
        <v>4866480</v>
      </c>
      <c r="J471" s="3">
        <f>VLOOKUP(A471,Sheet1!$B$2:$G$761,6,0)</f>
        <v>16035</v>
      </c>
      <c r="K471" s="3">
        <f t="shared" si="23"/>
        <v>192420</v>
      </c>
    </row>
    <row r="472" spans="1:11">
      <c r="A472" t="s">
        <v>922</v>
      </c>
      <c r="B472" t="s">
        <v>898</v>
      </c>
      <c r="C472" t="s">
        <v>923</v>
      </c>
      <c r="D472">
        <v>9</v>
      </c>
      <c r="E472" t="s">
        <v>716</v>
      </c>
      <c r="F472" s="3">
        <f>VLOOKUP(A472,Sheet1!$B$2:$G$761,4,0)</f>
        <v>97890</v>
      </c>
      <c r="G472" s="3">
        <f t="shared" si="21"/>
        <v>881010</v>
      </c>
      <c r="H472" s="3">
        <f>VLOOKUP(A472,Sheet1!$B$2:$G$761,5,0)</f>
        <v>382152</v>
      </c>
      <c r="I472" s="3">
        <f t="shared" si="22"/>
        <v>3439368</v>
      </c>
      <c r="J472" s="3">
        <f>VLOOKUP(A472,Sheet1!$B$2:$G$761,6,0)</f>
        <v>15618</v>
      </c>
      <c r="K472" s="3">
        <f t="shared" si="23"/>
        <v>140562</v>
      </c>
    </row>
    <row r="473" spans="1:11">
      <c r="A473" t="s">
        <v>924</v>
      </c>
      <c r="B473" t="s">
        <v>898</v>
      </c>
      <c r="C473" t="s">
        <v>925</v>
      </c>
      <c r="D473">
        <v>12</v>
      </c>
      <c r="E473" t="s">
        <v>716</v>
      </c>
      <c r="F473" s="3">
        <f>VLOOKUP(A473,Sheet1!$B$2:$G$761,4,0)</f>
        <v>60406</v>
      </c>
      <c r="G473" s="3">
        <f t="shared" si="21"/>
        <v>724872</v>
      </c>
      <c r="H473" s="3">
        <f>VLOOKUP(A473,Sheet1!$B$2:$G$761,5,0)</f>
        <v>339801</v>
      </c>
      <c r="I473" s="3">
        <f t="shared" si="22"/>
        <v>4077612</v>
      </c>
      <c r="J473" s="3">
        <f>VLOOKUP(A473,Sheet1!$B$2:$G$761,6,0)</f>
        <v>13376</v>
      </c>
      <c r="K473" s="3">
        <f t="shared" si="23"/>
        <v>160512</v>
      </c>
    </row>
    <row r="474" spans="1:11">
      <c r="A474" t="s">
        <v>926</v>
      </c>
      <c r="B474" t="s">
        <v>898</v>
      </c>
      <c r="C474" t="s">
        <v>927</v>
      </c>
      <c r="D474">
        <v>8</v>
      </c>
      <c r="E474" t="s">
        <v>716</v>
      </c>
      <c r="F474" s="3">
        <f>VLOOKUP(A474,Sheet1!$B$2:$G$761,4,0)</f>
        <v>54216</v>
      </c>
      <c r="G474" s="3">
        <f t="shared" si="21"/>
        <v>433728</v>
      </c>
      <c r="H474" s="3">
        <f>VLOOKUP(A474,Sheet1!$B$2:$G$761,5,0)</f>
        <v>295789</v>
      </c>
      <c r="I474" s="3">
        <f t="shared" si="22"/>
        <v>2366312</v>
      </c>
      <c r="J474" s="3">
        <f>VLOOKUP(A474,Sheet1!$B$2:$G$761,6,0)</f>
        <v>12713</v>
      </c>
      <c r="K474" s="3">
        <f t="shared" si="23"/>
        <v>101704</v>
      </c>
    </row>
    <row r="475" spans="1:11">
      <c r="A475" t="s">
        <v>928</v>
      </c>
      <c r="B475" t="s">
        <v>898</v>
      </c>
      <c r="C475" t="s">
        <v>929</v>
      </c>
      <c r="D475">
        <v>10</v>
      </c>
      <c r="E475" t="s">
        <v>716</v>
      </c>
      <c r="F475" s="3">
        <f>VLOOKUP(A475,Sheet1!$B$2:$G$761,4,0)</f>
        <v>46525</v>
      </c>
      <c r="G475" s="3">
        <f t="shared" si="21"/>
        <v>465250</v>
      </c>
      <c r="H475" s="3">
        <f>VLOOKUP(A475,Sheet1!$B$2:$G$761,5,0)</f>
        <v>263035</v>
      </c>
      <c r="I475" s="3">
        <f t="shared" si="22"/>
        <v>2630350</v>
      </c>
      <c r="J475" s="3">
        <f>VLOOKUP(A475,Sheet1!$B$2:$G$761,6,0)</f>
        <v>12997</v>
      </c>
      <c r="K475" s="3">
        <f t="shared" si="23"/>
        <v>129970</v>
      </c>
    </row>
    <row r="476" spans="1:11">
      <c r="A476" t="s">
        <v>930</v>
      </c>
      <c r="B476" t="s">
        <v>898</v>
      </c>
      <c r="C476" t="s">
        <v>931</v>
      </c>
      <c r="D476">
        <v>2</v>
      </c>
      <c r="E476" t="s">
        <v>716</v>
      </c>
      <c r="F476" s="3">
        <f>VLOOKUP(A476,Sheet1!$B$2:$G$761,4,0)</f>
        <v>39287</v>
      </c>
      <c r="G476" s="3">
        <f t="shared" si="21"/>
        <v>78574</v>
      </c>
      <c r="H476" s="3">
        <f>VLOOKUP(A476,Sheet1!$B$2:$G$761,5,0)</f>
        <v>231307</v>
      </c>
      <c r="I476" s="3">
        <f t="shared" si="22"/>
        <v>462614</v>
      </c>
      <c r="J476" s="3">
        <f>VLOOKUP(A476,Sheet1!$B$2:$G$761,6,0)</f>
        <v>11255</v>
      </c>
      <c r="K476" s="3">
        <f t="shared" si="23"/>
        <v>22510</v>
      </c>
    </row>
    <row r="477" spans="1:11">
      <c r="A477" t="s">
        <v>932</v>
      </c>
      <c r="B477" t="s">
        <v>898</v>
      </c>
      <c r="C477" t="s">
        <v>933</v>
      </c>
      <c r="D477">
        <v>3</v>
      </c>
      <c r="E477" t="s">
        <v>716</v>
      </c>
      <c r="F477" s="3">
        <f>VLOOKUP(A477,Sheet1!$B$2:$G$761,4,0)</f>
        <v>34218</v>
      </c>
      <c r="G477" s="3">
        <f t="shared" si="21"/>
        <v>102654</v>
      </c>
      <c r="H477" s="3">
        <f>VLOOKUP(A477,Sheet1!$B$2:$G$761,5,0)</f>
        <v>204223</v>
      </c>
      <c r="I477" s="3">
        <f t="shared" si="22"/>
        <v>612669</v>
      </c>
      <c r="J477" s="3">
        <f>VLOOKUP(A477,Sheet1!$B$2:$G$761,6,0)</f>
        <v>10591</v>
      </c>
      <c r="K477" s="3">
        <f t="shared" si="23"/>
        <v>31773</v>
      </c>
    </row>
    <row r="478" spans="1:11">
      <c r="A478" t="s">
        <v>934</v>
      </c>
      <c r="B478" t="s">
        <v>898</v>
      </c>
      <c r="C478" t="s">
        <v>935</v>
      </c>
      <c r="D478">
        <v>2</v>
      </c>
      <c r="E478" t="s">
        <v>716</v>
      </c>
      <c r="F478" s="3">
        <f>VLOOKUP(A478,Sheet1!$B$2:$G$761,4,0)</f>
        <v>32170</v>
      </c>
      <c r="G478" s="3">
        <f t="shared" si="21"/>
        <v>64340</v>
      </c>
      <c r="H478" s="3">
        <f>VLOOKUP(A478,Sheet1!$B$2:$G$761,5,0)</f>
        <v>191176</v>
      </c>
      <c r="I478" s="3">
        <f t="shared" si="22"/>
        <v>382352</v>
      </c>
      <c r="J478" s="3">
        <f>VLOOKUP(A478,Sheet1!$B$2:$G$761,6,0)</f>
        <v>10212</v>
      </c>
      <c r="K478" s="3">
        <f t="shared" si="23"/>
        <v>20424</v>
      </c>
    </row>
    <row r="479" spans="1:11">
      <c r="A479" t="s">
        <v>936</v>
      </c>
      <c r="B479" t="s">
        <v>898</v>
      </c>
      <c r="C479" t="s">
        <v>937</v>
      </c>
      <c r="D479">
        <v>1</v>
      </c>
      <c r="E479" t="s">
        <v>716</v>
      </c>
      <c r="F479" s="3">
        <f>VLOOKUP(A479,Sheet1!$B$2:$G$761,4,0)</f>
        <v>10435</v>
      </c>
      <c r="G479" s="3">
        <f t="shared" si="21"/>
        <v>10435</v>
      </c>
      <c r="H479" s="3">
        <f>VLOOKUP(A479,Sheet1!$B$2:$G$761,5,0)</f>
        <v>156537</v>
      </c>
      <c r="I479" s="3">
        <f t="shared" si="22"/>
        <v>156537</v>
      </c>
      <c r="J479" s="3">
        <f>VLOOKUP(A479,Sheet1!$B$2:$G$761,6,0)</f>
        <v>9108</v>
      </c>
      <c r="K479" s="3">
        <f t="shared" si="23"/>
        <v>9108</v>
      </c>
    </row>
    <row r="480" spans="1:11">
      <c r="A480" t="s">
        <v>940</v>
      </c>
      <c r="B480" t="s">
        <v>941</v>
      </c>
      <c r="C480" t="s">
        <v>899</v>
      </c>
      <c r="D480">
        <v>1</v>
      </c>
      <c r="E480" t="s">
        <v>716</v>
      </c>
      <c r="F480" s="3">
        <f>VLOOKUP(A480,Sheet1!$B$2:$G$761,4,0)</f>
        <v>30758</v>
      </c>
      <c r="G480" s="3">
        <f t="shared" si="21"/>
        <v>30758</v>
      </c>
      <c r="H480" s="3">
        <f>VLOOKUP(A480,Sheet1!$B$2:$G$761,5,0)</f>
        <v>587770</v>
      </c>
      <c r="I480" s="3">
        <f t="shared" si="22"/>
        <v>587770</v>
      </c>
      <c r="J480" s="3">
        <f>VLOOKUP(A480,Sheet1!$B$2:$G$761,6,0)</f>
        <v>25099</v>
      </c>
      <c r="K480" s="3">
        <f t="shared" si="23"/>
        <v>25099</v>
      </c>
    </row>
    <row r="481" spans="1:11">
      <c r="A481" t="s">
        <v>942</v>
      </c>
      <c r="B481" t="s">
        <v>941</v>
      </c>
      <c r="C481" t="s">
        <v>901</v>
      </c>
      <c r="D481">
        <v>1</v>
      </c>
      <c r="E481" t="s">
        <v>716</v>
      </c>
      <c r="F481" s="3">
        <f>VLOOKUP(A481,Sheet1!$B$2:$G$761,4,0)</f>
        <v>22684</v>
      </c>
      <c r="G481" s="3">
        <f t="shared" si="21"/>
        <v>22684</v>
      </c>
      <c r="H481" s="3">
        <f>VLOOKUP(A481,Sheet1!$B$2:$G$761,5,0)</f>
        <v>514444</v>
      </c>
      <c r="I481" s="3">
        <f t="shared" si="22"/>
        <v>514444</v>
      </c>
      <c r="J481" s="3">
        <f>VLOOKUP(A481,Sheet1!$B$2:$G$761,6,0)</f>
        <v>12022</v>
      </c>
      <c r="K481" s="3">
        <f t="shared" si="23"/>
        <v>12022</v>
      </c>
    </row>
    <row r="482" spans="1:11">
      <c r="A482" t="s">
        <v>943</v>
      </c>
      <c r="B482" t="s">
        <v>941</v>
      </c>
      <c r="C482" t="s">
        <v>903</v>
      </c>
      <c r="D482">
        <v>6</v>
      </c>
      <c r="E482" t="s">
        <v>716</v>
      </c>
      <c r="F482" s="3">
        <f>VLOOKUP(A482,Sheet1!$B$2:$G$761,4,0)</f>
        <v>17291</v>
      </c>
      <c r="G482" s="3">
        <f t="shared" si="21"/>
        <v>103746</v>
      </c>
      <c r="H482" s="3">
        <f>VLOOKUP(A482,Sheet1!$B$2:$G$761,5,0)</f>
        <v>436348</v>
      </c>
      <c r="I482" s="3">
        <f t="shared" si="22"/>
        <v>2618088</v>
      </c>
      <c r="J482" s="3">
        <f>VLOOKUP(A482,Sheet1!$B$2:$G$761,6,0)</f>
        <v>11741</v>
      </c>
      <c r="K482" s="3">
        <f t="shared" si="23"/>
        <v>70446</v>
      </c>
    </row>
    <row r="483" spans="1:11">
      <c r="A483" t="s">
        <v>944</v>
      </c>
      <c r="B483" t="s">
        <v>941</v>
      </c>
      <c r="C483" t="s">
        <v>905</v>
      </c>
      <c r="D483">
        <v>6</v>
      </c>
      <c r="E483" t="s">
        <v>716</v>
      </c>
      <c r="F483" s="3">
        <f>VLOOKUP(A483,Sheet1!$B$2:$G$761,4,0)</f>
        <v>15391</v>
      </c>
      <c r="G483" s="3">
        <f t="shared" si="21"/>
        <v>92346</v>
      </c>
      <c r="H483" s="3">
        <f>VLOOKUP(A483,Sheet1!$B$2:$G$761,5,0)</f>
        <v>413690</v>
      </c>
      <c r="I483" s="3">
        <f t="shared" si="22"/>
        <v>2482140</v>
      </c>
      <c r="J483" s="3">
        <f>VLOOKUP(A483,Sheet1!$B$2:$G$761,6,0)</f>
        <v>9093</v>
      </c>
      <c r="K483" s="3">
        <f t="shared" si="23"/>
        <v>54558</v>
      </c>
    </row>
    <row r="484" spans="1:11">
      <c r="A484" t="s">
        <v>945</v>
      </c>
      <c r="B484" t="s">
        <v>941</v>
      </c>
      <c r="C484" t="s">
        <v>907</v>
      </c>
      <c r="D484">
        <v>8</v>
      </c>
      <c r="E484" t="s">
        <v>716</v>
      </c>
      <c r="F484" s="3">
        <f>VLOOKUP(A484,Sheet1!$B$2:$G$761,4,0)</f>
        <v>14284</v>
      </c>
      <c r="G484" s="3">
        <f t="shared" si="21"/>
        <v>114272</v>
      </c>
      <c r="H484" s="3">
        <f>VLOOKUP(A484,Sheet1!$B$2:$G$761,5,0)</f>
        <v>396022</v>
      </c>
      <c r="I484" s="3">
        <f t="shared" si="22"/>
        <v>3168176</v>
      </c>
      <c r="J484" s="3">
        <f>VLOOKUP(A484,Sheet1!$B$2:$G$761,6,0)</f>
        <v>9093</v>
      </c>
      <c r="K484" s="3">
        <f t="shared" si="23"/>
        <v>72744</v>
      </c>
    </row>
    <row r="485" spans="1:11">
      <c r="A485" t="s">
        <v>946</v>
      </c>
      <c r="B485" t="s">
        <v>941</v>
      </c>
      <c r="C485" t="s">
        <v>909</v>
      </c>
      <c r="D485">
        <v>8</v>
      </c>
      <c r="E485" t="s">
        <v>716</v>
      </c>
      <c r="F485" s="3">
        <f>VLOOKUP(A485,Sheet1!$B$2:$G$761,4,0)</f>
        <v>13176</v>
      </c>
      <c r="G485" s="3">
        <f t="shared" si="21"/>
        <v>105408</v>
      </c>
      <c r="H485" s="3">
        <f>VLOOKUP(A485,Sheet1!$B$2:$G$761,5,0)</f>
        <v>374738</v>
      </c>
      <c r="I485" s="3">
        <f t="shared" si="22"/>
        <v>2997904</v>
      </c>
      <c r="J485" s="3">
        <f>VLOOKUP(A485,Sheet1!$B$2:$G$761,6,0)</f>
        <v>9093</v>
      </c>
      <c r="K485" s="3">
        <f t="shared" si="23"/>
        <v>72744</v>
      </c>
    </row>
    <row r="486" spans="1:11">
      <c r="A486" t="s">
        <v>947</v>
      </c>
      <c r="B486" t="s">
        <v>941</v>
      </c>
      <c r="C486" t="s">
        <v>911</v>
      </c>
      <c r="D486">
        <v>12</v>
      </c>
      <c r="E486" t="s">
        <v>716</v>
      </c>
      <c r="F486" s="3">
        <f>VLOOKUP(A486,Sheet1!$B$2:$G$761,4,0)</f>
        <v>10450</v>
      </c>
      <c r="G486" s="3">
        <f t="shared" si="21"/>
        <v>125400</v>
      </c>
      <c r="H486" s="3">
        <f>VLOOKUP(A486,Sheet1!$B$2:$G$761,5,0)</f>
        <v>344213</v>
      </c>
      <c r="I486" s="3">
        <f t="shared" si="22"/>
        <v>4130556</v>
      </c>
      <c r="J486" s="3">
        <f>VLOOKUP(A486,Sheet1!$B$2:$G$761,6,0)</f>
        <v>8507</v>
      </c>
      <c r="K486" s="3">
        <f t="shared" si="23"/>
        <v>102084</v>
      </c>
    </row>
    <row r="487" spans="1:11">
      <c r="A487" t="s">
        <v>948</v>
      </c>
      <c r="B487" t="s">
        <v>941</v>
      </c>
      <c r="C487" t="s">
        <v>913</v>
      </c>
      <c r="D487">
        <v>13</v>
      </c>
      <c r="E487" t="s">
        <v>716</v>
      </c>
      <c r="F487" s="3">
        <f>VLOOKUP(A487,Sheet1!$B$2:$G$761,4,0)</f>
        <v>10936</v>
      </c>
      <c r="G487" s="3">
        <f t="shared" si="21"/>
        <v>142168</v>
      </c>
      <c r="H487" s="3">
        <f>VLOOKUP(A487,Sheet1!$B$2:$G$761,5,0)</f>
        <v>339162</v>
      </c>
      <c r="I487" s="3">
        <f t="shared" si="22"/>
        <v>4409106</v>
      </c>
      <c r="J487" s="3">
        <f>VLOOKUP(A487,Sheet1!$B$2:$G$761,6,0)</f>
        <v>8507</v>
      </c>
      <c r="K487" s="3">
        <f t="shared" si="23"/>
        <v>110591</v>
      </c>
    </row>
    <row r="488" spans="1:11">
      <c r="A488" t="s">
        <v>949</v>
      </c>
      <c r="B488" t="s">
        <v>941</v>
      </c>
      <c r="C488" t="s">
        <v>915</v>
      </c>
      <c r="D488">
        <v>12</v>
      </c>
      <c r="E488" t="s">
        <v>716</v>
      </c>
      <c r="F488" s="3">
        <f>VLOOKUP(A488,Sheet1!$B$2:$G$761,4,0)</f>
        <v>9798</v>
      </c>
      <c r="G488" s="3">
        <f t="shared" si="21"/>
        <v>117576</v>
      </c>
      <c r="H488" s="3">
        <f>VLOOKUP(A488,Sheet1!$B$2:$G$761,5,0)</f>
        <v>322084</v>
      </c>
      <c r="I488" s="3">
        <f t="shared" si="22"/>
        <v>3865008</v>
      </c>
      <c r="J488" s="3">
        <f>VLOOKUP(A488,Sheet1!$B$2:$G$761,6,0)</f>
        <v>7733</v>
      </c>
      <c r="K488" s="3">
        <f t="shared" si="23"/>
        <v>92796</v>
      </c>
    </row>
    <row r="489" spans="1:11">
      <c r="A489" t="s">
        <v>950</v>
      </c>
      <c r="B489" t="s">
        <v>941</v>
      </c>
      <c r="C489" t="s">
        <v>917</v>
      </c>
      <c r="D489">
        <v>16</v>
      </c>
      <c r="E489" t="s">
        <v>716</v>
      </c>
      <c r="F489" s="3">
        <f>VLOOKUP(A489,Sheet1!$B$2:$G$761,4,0)</f>
        <v>8911</v>
      </c>
      <c r="G489" s="3">
        <f t="shared" si="21"/>
        <v>142576</v>
      </c>
      <c r="H489" s="3">
        <f>VLOOKUP(A489,Sheet1!$B$2:$G$761,5,0)</f>
        <v>307546</v>
      </c>
      <c r="I489" s="3">
        <f t="shared" si="22"/>
        <v>4920736</v>
      </c>
      <c r="J489" s="3">
        <f>VLOOKUP(A489,Sheet1!$B$2:$G$761,6,0)</f>
        <v>7733</v>
      </c>
      <c r="K489" s="3">
        <f t="shared" si="23"/>
        <v>123728</v>
      </c>
    </row>
    <row r="490" spans="1:11">
      <c r="A490" t="s">
        <v>951</v>
      </c>
      <c r="B490" t="s">
        <v>941</v>
      </c>
      <c r="C490" t="s">
        <v>919</v>
      </c>
      <c r="D490">
        <v>10</v>
      </c>
      <c r="E490" t="s">
        <v>716</v>
      </c>
      <c r="F490" s="3">
        <f>VLOOKUP(A490,Sheet1!$B$2:$G$761,4,0)</f>
        <v>8080</v>
      </c>
      <c r="G490" s="3">
        <f t="shared" si="21"/>
        <v>80800</v>
      </c>
      <c r="H490" s="3">
        <f>VLOOKUP(A490,Sheet1!$B$2:$G$761,5,0)</f>
        <v>280684</v>
      </c>
      <c r="I490" s="3">
        <f t="shared" si="22"/>
        <v>2806840</v>
      </c>
      <c r="J490" s="3">
        <f>VLOOKUP(A490,Sheet1!$B$2:$G$761,6,0)</f>
        <v>7733</v>
      </c>
      <c r="K490" s="3">
        <f t="shared" si="23"/>
        <v>77330</v>
      </c>
    </row>
    <row r="491" spans="1:11">
      <c r="A491" t="s">
        <v>952</v>
      </c>
      <c r="B491" t="s">
        <v>941</v>
      </c>
      <c r="C491" t="s">
        <v>921</v>
      </c>
      <c r="D491">
        <v>9</v>
      </c>
      <c r="E491" t="s">
        <v>716</v>
      </c>
      <c r="F491" s="3">
        <f>VLOOKUP(A491,Sheet1!$B$2:$G$761,4,0)</f>
        <v>7184</v>
      </c>
      <c r="G491" s="3">
        <f t="shared" si="21"/>
        <v>64656</v>
      </c>
      <c r="H491" s="3">
        <f>VLOOKUP(A491,Sheet1!$B$2:$G$761,5,0)</f>
        <v>267491</v>
      </c>
      <c r="I491" s="3">
        <f t="shared" si="22"/>
        <v>2407419</v>
      </c>
      <c r="J491" s="3">
        <f>VLOOKUP(A491,Sheet1!$B$2:$G$761,6,0)</f>
        <v>7288</v>
      </c>
      <c r="K491" s="3">
        <f t="shared" si="23"/>
        <v>65592</v>
      </c>
    </row>
    <row r="492" spans="1:11">
      <c r="A492" t="s">
        <v>953</v>
      </c>
      <c r="B492" t="s">
        <v>941</v>
      </c>
      <c r="C492" t="s">
        <v>923</v>
      </c>
      <c r="D492">
        <v>7</v>
      </c>
      <c r="E492" t="s">
        <v>716</v>
      </c>
      <c r="F492" s="3">
        <f>VLOOKUP(A492,Sheet1!$B$2:$G$761,4,0)</f>
        <v>6464</v>
      </c>
      <c r="G492" s="3">
        <f t="shared" si="21"/>
        <v>45248</v>
      </c>
      <c r="H492" s="3">
        <f>VLOOKUP(A492,Sheet1!$B$2:$G$761,5,0)</f>
        <v>252434</v>
      </c>
      <c r="I492" s="3">
        <f t="shared" si="22"/>
        <v>1767038</v>
      </c>
      <c r="J492" s="3">
        <f>VLOOKUP(A492,Sheet1!$B$2:$G$761,6,0)</f>
        <v>7288</v>
      </c>
      <c r="K492" s="3">
        <f t="shared" si="23"/>
        <v>51016</v>
      </c>
    </row>
    <row r="493" spans="1:11">
      <c r="A493" t="s">
        <v>954</v>
      </c>
      <c r="B493" t="s">
        <v>941</v>
      </c>
      <c r="C493" t="s">
        <v>925</v>
      </c>
      <c r="D493">
        <v>9</v>
      </c>
      <c r="E493" t="s">
        <v>716</v>
      </c>
      <c r="F493" s="3">
        <f>VLOOKUP(A493,Sheet1!$B$2:$G$761,4,0)</f>
        <v>5639</v>
      </c>
      <c r="G493" s="3">
        <f t="shared" si="21"/>
        <v>50751</v>
      </c>
      <c r="H493" s="3">
        <f>VLOOKUP(A493,Sheet1!$B$2:$G$761,5,0)</f>
        <v>225979</v>
      </c>
      <c r="I493" s="3">
        <f t="shared" si="22"/>
        <v>2033811</v>
      </c>
      <c r="J493" s="3">
        <f>VLOOKUP(A493,Sheet1!$B$2:$G$761,6,0)</f>
        <v>6632</v>
      </c>
      <c r="K493" s="3">
        <f t="shared" si="23"/>
        <v>59688</v>
      </c>
    </row>
    <row r="494" spans="1:11">
      <c r="A494" t="s">
        <v>955</v>
      </c>
      <c r="B494" t="s">
        <v>941</v>
      </c>
      <c r="C494" t="s">
        <v>927</v>
      </c>
      <c r="D494">
        <v>6</v>
      </c>
      <c r="E494" t="s">
        <v>716</v>
      </c>
      <c r="F494" s="3">
        <f>VLOOKUP(A494,Sheet1!$B$2:$G$761,4,0)</f>
        <v>5012</v>
      </c>
      <c r="G494" s="3">
        <f t="shared" si="21"/>
        <v>30072</v>
      </c>
      <c r="H494" s="3">
        <f>VLOOKUP(A494,Sheet1!$B$2:$G$761,5,0)</f>
        <v>203934</v>
      </c>
      <c r="I494" s="3">
        <f t="shared" si="22"/>
        <v>1223604</v>
      </c>
      <c r="J494" s="3">
        <f>VLOOKUP(A494,Sheet1!$B$2:$G$761,6,0)</f>
        <v>6632</v>
      </c>
      <c r="K494" s="3">
        <f t="shared" si="23"/>
        <v>39792</v>
      </c>
    </row>
    <row r="495" spans="1:11">
      <c r="A495" t="s">
        <v>956</v>
      </c>
      <c r="B495" t="s">
        <v>941</v>
      </c>
      <c r="C495" t="s">
        <v>929</v>
      </c>
      <c r="D495">
        <v>8</v>
      </c>
      <c r="E495" t="s">
        <v>716</v>
      </c>
      <c r="F495" s="3">
        <f>VLOOKUP(A495,Sheet1!$B$2:$G$761,4,0)</f>
        <v>4459</v>
      </c>
      <c r="G495" s="3">
        <f t="shared" si="21"/>
        <v>35672</v>
      </c>
      <c r="H495" s="3">
        <f>VLOOKUP(A495,Sheet1!$B$2:$G$761,5,0)</f>
        <v>180375</v>
      </c>
      <c r="I495" s="3">
        <f t="shared" si="22"/>
        <v>1443000</v>
      </c>
      <c r="J495" s="3">
        <f>VLOOKUP(A495,Sheet1!$B$2:$G$761,6,0)</f>
        <v>6632</v>
      </c>
      <c r="K495" s="3">
        <f t="shared" si="23"/>
        <v>53056</v>
      </c>
    </row>
    <row r="496" spans="1:11">
      <c r="A496" t="s">
        <v>957</v>
      </c>
      <c r="B496" t="s">
        <v>941</v>
      </c>
      <c r="C496" t="s">
        <v>931</v>
      </c>
      <c r="D496">
        <v>2</v>
      </c>
      <c r="E496" t="s">
        <v>716</v>
      </c>
      <c r="F496" s="3">
        <f>VLOOKUP(A496,Sheet1!$B$2:$G$761,4,0)</f>
        <v>3780</v>
      </c>
      <c r="G496" s="3">
        <f t="shared" si="21"/>
        <v>7560</v>
      </c>
      <c r="H496" s="3">
        <f>VLOOKUP(A496,Sheet1!$B$2:$G$761,5,0)</f>
        <v>156513</v>
      </c>
      <c r="I496" s="3">
        <f t="shared" si="22"/>
        <v>313026</v>
      </c>
      <c r="J496" s="3">
        <f>VLOOKUP(A496,Sheet1!$B$2:$G$761,6,0)</f>
        <v>5976</v>
      </c>
      <c r="K496" s="3">
        <f t="shared" si="23"/>
        <v>11952</v>
      </c>
    </row>
    <row r="497" spans="1:11">
      <c r="A497" t="s">
        <v>958</v>
      </c>
      <c r="B497" t="s">
        <v>941</v>
      </c>
      <c r="C497" t="s">
        <v>933</v>
      </c>
      <c r="D497">
        <v>2</v>
      </c>
      <c r="E497" t="s">
        <v>716</v>
      </c>
      <c r="F497" s="3">
        <f>VLOOKUP(A497,Sheet1!$B$2:$G$761,4,0)</f>
        <v>2747</v>
      </c>
      <c r="G497" s="3">
        <f t="shared" si="21"/>
        <v>5494</v>
      </c>
      <c r="H497" s="3">
        <f>VLOOKUP(A497,Sheet1!$B$2:$G$761,5,0)</f>
        <v>134961</v>
      </c>
      <c r="I497" s="3">
        <f t="shared" si="22"/>
        <v>269922</v>
      </c>
      <c r="J497" s="3">
        <f>VLOOKUP(A497,Sheet1!$B$2:$G$761,6,0)</f>
        <v>5976</v>
      </c>
      <c r="K497" s="3">
        <f t="shared" si="23"/>
        <v>11952</v>
      </c>
    </row>
    <row r="498" spans="1:11">
      <c r="A498" t="s">
        <v>959</v>
      </c>
      <c r="B498" t="s">
        <v>941</v>
      </c>
      <c r="C498" t="s">
        <v>935</v>
      </c>
      <c r="D498">
        <v>2</v>
      </c>
      <c r="E498" t="s">
        <v>716</v>
      </c>
      <c r="F498" s="3">
        <f>VLOOKUP(A498,Sheet1!$B$2:$G$761,4,0)</f>
        <v>2618</v>
      </c>
      <c r="G498" s="3">
        <f t="shared" si="21"/>
        <v>5236</v>
      </c>
      <c r="H498" s="3">
        <f>VLOOKUP(A498,Sheet1!$B$2:$G$761,5,0)</f>
        <v>123882</v>
      </c>
      <c r="I498" s="3">
        <f t="shared" si="22"/>
        <v>247764</v>
      </c>
      <c r="J498" s="3">
        <f>VLOOKUP(A498,Sheet1!$B$2:$G$761,6,0)</f>
        <v>5976</v>
      </c>
      <c r="K498" s="3">
        <f t="shared" si="23"/>
        <v>11952</v>
      </c>
    </row>
    <row r="499" spans="1:11">
      <c r="A499" t="s">
        <v>960</v>
      </c>
      <c r="B499" t="s">
        <v>941</v>
      </c>
      <c r="C499" t="s">
        <v>937</v>
      </c>
      <c r="D499">
        <v>1</v>
      </c>
      <c r="E499" t="s">
        <v>716</v>
      </c>
      <c r="F499" s="3">
        <f>VLOOKUP(A499,Sheet1!$B$2:$G$761,4,0)</f>
        <v>2311</v>
      </c>
      <c r="G499" s="3">
        <f t="shared" si="21"/>
        <v>2311</v>
      </c>
      <c r="H499" s="3">
        <f>VLOOKUP(A499,Sheet1!$B$2:$G$761,5,0)</f>
        <v>113598</v>
      </c>
      <c r="I499" s="3">
        <f t="shared" si="22"/>
        <v>113598</v>
      </c>
      <c r="J499" s="3">
        <f>VLOOKUP(A499,Sheet1!$B$2:$G$761,6,0)</f>
        <v>5319</v>
      </c>
      <c r="K499" s="3">
        <f t="shared" si="23"/>
        <v>5319</v>
      </c>
    </row>
    <row r="500" spans="1:11">
      <c r="A500" t="s">
        <v>1660</v>
      </c>
      <c r="B500" t="s">
        <v>1661</v>
      </c>
      <c r="C500" t="s">
        <v>1662</v>
      </c>
      <c r="D500">
        <v>26111.41</v>
      </c>
      <c r="E500" t="s">
        <v>1173</v>
      </c>
      <c r="F500" s="3">
        <f>VLOOKUP(A500,Sheet1!$B$2:$G$761,4,0)</f>
        <v>255</v>
      </c>
      <c r="G500" s="3">
        <f t="shared" si="21"/>
        <v>6658409</v>
      </c>
      <c r="H500" s="3">
        <f>VLOOKUP(A500,Sheet1!$B$2:$G$761,5,0)</f>
        <v>12</v>
      </c>
      <c r="I500" s="3">
        <f t="shared" si="22"/>
        <v>313336</v>
      </c>
      <c r="J500" s="3">
        <f>VLOOKUP(A500,Sheet1!$B$2:$G$761,6,0)</f>
        <v>0</v>
      </c>
      <c r="K500" s="3">
        <f t="shared" si="23"/>
        <v>0</v>
      </c>
    </row>
    <row r="501" spans="1:11">
      <c r="A501" t="s">
        <v>1663</v>
      </c>
      <c r="B501" t="s">
        <v>1661</v>
      </c>
      <c r="C501" t="s">
        <v>1664</v>
      </c>
      <c r="D501">
        <v>19587.39</v>
      </c>
      <c r="E501" t="s">
        <v>1173</v>
      </c>
      <c r="F501" s="3">
        <f>VLOOKUP(A501,Sheet1!$B$2:$G$761,4,0)</f>
        <v>33</v>
      </c>
      <c r="G501" s="3">
        <f t="shared" si="21"/>
        <v>646383</v>
      </c>
      <c r="H501" s="3">
        <f>VLOOKUP(A501,Sheet1!$B$2:$G$761,5,0)</f>
        <v>1</v>
      </c>
      <c r="I501" s="3">
        <f t="shared" si="22"/>
        <v>19587</v>
      </c>
      <c r="J501" s="3">
        <f>VLOOKUP(A501,Sheet1!$B$2:$G$761,6,0)</f>
        <v>0</v>
      </c>
      <c r="K501" s="3">
        <f t="shared" si="23"/>
        <v>0</v>
      </c>
    </row>
    <row r="502" spans="1:11">
      <c r="A502" t="s">
        <v>1761</v>
      </c>
      <c r="B502" t="s">
        <v>1762</v>
      </c>
      <c r="C502" t="s">
        <v>1763</v>
      </c>
      <c r="D502">
        <v>932.54</v>
      </c>
      <c r="E502" t="s">
        <v>1479</v>
      </c>
      <c r="F502" s="3">
        <f>VLOOKUP(A502,Sheet1!$B$2:$G$761,4,0)</f>
        <v>0</v>
      </c>
      <c r="G502" s="3">
        <f t="shared" si="21"/>
        <v>0</v>
      </c>
      <c r="H502" s="3">
        <f>VLOOKUP(A502,Sheet1!$B$2:$G$761,5,0)</f>
        <v>3693</v>
      </c>
      <c r="I502" s="3">
        <f t="shared" si="22"/>
        <v>3443870</v>
      </c>
      <c r="J502" s="3">
        <f>VLOOKUP(A502,Sheet1!$B$2:$G$761,6,0)</f>
        <v>0</v>
      </c>
      <c r="K502" s="3">
        <f t="shared" si="23"/>
        <v>0</v>
      </c>
    </row>
    <row r="503" spans="1:11">
      <c r="A503" t="s">
        <v>1690</v>
      </c>
      <c r="B503" t="s">
        <v>1691</v>
      </c>
      <c r="C503" t="s">
        <v>1692</v>
      </c>
      <c r="D503">
        <v>6171.71</v>
      </c>
      <c r="E503" t="s">
        <v>1173</v>
      </c>
      <c r="F503" s="3">
        <f>VLOOKUP(A503,Sheet1!$B$2:$G$761,4,0)</f>
        <v>1980</v>
      </c>
      <c r="G503" s="3">
        <f t="shared" si="21"/>
        <v>12219985</v>
      </c>
      <c r="H503" s="3">
        <f>VLOOKUP(A503,Sheet1!$B$2:$G$761,5,0)</f>
        <v>4705</v>
      </c>
      <c r="I503" s="3">
        <f t="shared" si="22"/>
        <v>29037895</v>
      </c>
      <c r="J503" s="3">
        <f>VLOOKUP(A503,Sheet1!$B$2:$G$761,6,0)</f>
        <v>0</v>
      </c>
      <c r="K503" s="3">
        <f t="shared" si="23"/>
        <v>0</v>
      </c>
    </row>
    <row r="504" spans="1:11">
      <c r="A504" t="s">
        <v>536</v>
      </c>
      <c r="B504" t="s">
        <v>537</v>
      </c>
      <c r="C504" t="s">
        <v>538</v>
      </c>
      <c r="D504">
        <v>4</v>
      </c>
      <c r="E504" t="s">
        <v>1433</v>
      </c>
      <c r="F504" s="3">
        <f>VLOOKUP(A504,Sheet1!$B$2:$G$761,4,0)</f>
        <v>113123</v>
      </c>
      <c r="G504" s="3">
        <f t="shared" si="21"/>
        <v>452492</v>
      </c>
      <c r="H504" s="3">
        <f>VLOOKUP(A504,Sheet1!$B$2:$G$761,5,0)</f>
        <v>64463</v>
      </c>
      <c r="I504" s="3">
        <f t="shared" si="22"/>
        <v>257852</v>
      </c>
      <c r="J504" s="3">
        <f>VLOOKUP(A504,Sheet1!$B$2:$G$761,6,0)</f>
        <v>0</v>
      </c>
      <c r="K504" s="3">
        <f t="shared" si="23"/>
        <v>0</v>
      </c>
    </row>
    <row r="505" spans="1:11">
      <c r="A505" t="s">
        <v>551</v>
      </c>
      <c r="B505" t="s">
        <v>552</v>
      </c>
      <c r="C505" t="s">
        <v>553</v>
      </c>
      <c r="D505">
        <v>10</v>
      </c>
      <c r="E505" t="s">
        <v>1433</v>
      </c>
      <c r="F505" s="3">
        <f>VLOOKUP(A505,Sheet1!$B$2:$G$761,4,0)</f>
        <v>175744</v>
      </c>
      <c r="G505" s="3">
        <f t="shared" si="21"/>
        <v>1757440</v>
      </c>
      <c r="H505" s="3">
        <f>VLOOKUP(A505,Sheet1!$B$2:$G$761,5,0)</f>
        <v>47411</v>
      </c>
      <c r="I505" s="3">
        <f t="shared" si="22"/>
        <v>474110</v>
      </c>
      <c r="J505" s="3">
        <f>VLOOKUP(A505,Sheet1!$B$2:$G$761,6,0)</f>
        <v>3086</v>
      </c>
      <c r="K505" s="3">
        <f t="shared" si="23"/>
        <v>30860</v>
      </c>
    </row>
    <row r="506" spans="1:11">
      <c r="A506" t="s">
        <v>1558</v>
      </c>
      <c r="B506" t="s">
        <v>1556</v>
      </c>
      <c r="C506" t="s">
        <v>1559</v>
      </c>
      <c r="D506">
        <v>6189.2</v>
      </c>
      <c r="E506" t="s">
        <v>1173</v>
      </c>
      <c r="F506" s="3">
        <f>VLOOKUP(A506,Sheet1!$B$2:$G$761,4,0)</f>
        <v>221</v>
      </c>
      <c r="G506" s="3">
        <f t="shared" si="21"/>
        <v>1367813</v>
      </c>
      <c r="H506" s="3">
        <f>VLOOKUP(A506,Sheet1!$B$2:$G$761,5,0)</f>
        <v>490</v>
      </c>
      <c r="I506" s="3">
        <f t="shared" si="22"/>
        <v>3032708</v>
      </c>
      <c r="J506" s="3">
        <f>VLOOKUP(A506,Sheet1!$B$2:$G$761,6,0)</f>
        <v>217</v>
      </c>
      <c r="K506" s="3">
        <f t="shared" si="23"/>
        <v>1343056</v>
      </c>
    </row>
    <row r="507" spans="1:11">
      <c r="A507" t="s">
        <v>1592</v>
      </c>
      <c r="B507" t="s">
        <v>1593</v>
      </c>
      <c r="C507" t="s">
        <v>1594</v>
      </c>
      <c r="D507">
        <v>3983.92</v>
      </c>
      <c r="E507" t="s">
        <v>1173</v>
      </c>
      <c r="F507" s="3">
        <f>VLOOKUP(A507,Sheet1!$B$2:$G$761,4,0)</f>
        <v>754</v>
      </c>
      <c r="G507" s="3">
        <f t="shared" si="21"/>
        <v>3003875</v>
      </c>
      <c r="H507" s="3">
        <f>VLOOKUP(A507,Sheet1!$B$2:$G$761,5,0)</f>
        <v>3254</v>
      </c>
      <c r="I507" s="3">
        <f t="shared" si="22"/>
        <v>12963675</v>
      </c>
      <c r="J507" s="3">
        <f>VLOOKUP(A507,Sheet1!$B$2:$G$761,6,0)</f>
        <v>767</v>
      </c>
      <c r="K507" s="3">
        <f t="shared" si="23"/>
        <v>3055666</v>
      </c>
    </row>
    <row r="508" spans="1:11">
      <c r="A508" t="s">
        <v>1602</v>
      </c>
      <c r="B508" t="s">
        <v>1603</v>
      </c>
      <c r="C508" t="s">
        <v>1594</v>
      </c>
      <c r="D508">
        <v>29.83</v>
      </c>
      <c r="E508" t="s">
        <v>1173</v>
      </c>
      <c r="F508" s="3">
        <f>VLOOKUP(A508,Sheet1!$B$2:$G$761,4,0)</f>
        <v>645</v>
      </c>
      <c r="G508" s="3">
        <f t="shared" si="21"/>
        <v>19240</v>
      </c>
      <c r="H508" s="3">
        <f>VLOOKUP(A508,Sheet1!$B$2:$G$761,5,0)</f>
        <v>2831</v>
      </c>
      <c r="I508" s="3">
        <f t="shared" si="22"/>
        <v>84448</v>
      </c>
      <c r="J508" s="3">
        <f>VLOOKUP(A508,Sheet1!$B$2:$G$761,6,0)</f>
        <v>652</v>
      </c>
      <c r="K508" s="3">
        <f t="shared" si="23"/>
        <v>19449</v>
      </c>
    </row>
    <row r="509" spans="1:11">
      <c r="A509" t="s">
        <v>1610</v>
      </c>
      <c r="B509" t="s">
        <v>1608</v>
      </c>
      <c r="C509" t="s">
        <v>1609</v>
      </c>
      <c r="D509">
        <v>82</v>
      </c>
      <c r="E509" t="s">
        <v>1433</v>
      </c>
      <c r="F509" s="3">
        <f>VLOOKUP(A509,Sheet1!$B$2:$G$761,4,0)</f>
        <v>2558</v>
      </c>
      <c r="G509" s="3">
        <f t="shared" si="21"/>
        <v>209756</v>
      </c>
      <c r="H509" s="3">
        <f>VLOOKUP(A509,Sheet1!$B$2:$G$761,5,0)</f>
        <v>17249</v>
      </c>
      <c r="I509" s="3">
        <f t="shared" si="22"/>
        <v>1414418</v>
      </c>
      <c r="J509" s="3">
        <f>VLOOKUP(A509,Sheet1!$B$2:$G$761,6,0)</f>
        <v>966</v>
      </c>
      <c r="K509" s="3">
        <f t="shared" si="23"/>
        <v>79212</v>
      </c>
    </row>
    <row r="510" spans="1:11">
      <c r="A510" t="s">
        <v>1611</v>
      </c>
      <c r="B510" t="s">
        <v>1612</v>
      </c>
      <c r="C510" t="s">
        <v>1609</v>
      </c>
      <c r="D510">
        <v>55.6</v>
      </c>
      <c r="E510" t="s">
        <v>1479</v>
      </c>
      <c r="F510" s="3">
        <f>VLOOKUP(A510,Sheet1!$B$2:$G$761,4,0)</f>
        <v>2363</v>
      </c>
      <c r="G510" s="3">
        <f t="shared" si="21"/>
        <v>131382</v>
      </c>
      <c r="H510" s="3">
        <f>VLOOKUP(A510,Sheet1!$B$2:$G$761,5,0)</f>
        <v>13997</v>
      </c>
      <c r="I510" s="3">
        <f t="shared" si="22"/>
        <v>778233</v>
      </c>
      <c r="J510" s="3">
        <f>VLOOKUP(A510,Sheet1!$B$2:$G$761,6,0)</f>
        <v>1036</v>
      </c>
      <c r="K510" s="3">
        <f t="shared" si="23"/>
        <v>57601</v>
      </c>
    </row>
    <row r="511" spans="1:11">
      <c r="A511" t="s">
        <v>1618</v>
      </c>
      <c r="B511" t="s">
        <v>1619</v>
      </c>
      <c r="C511" t="s">
        <v>1620</v>
      </c>
      <c r="D511">
        <v>1101.32</v>
      </c>
      <c r="E511" t="s">
        <v>1479</v>
      </c>
      <c r="F511" s="3">
        <f>VLOOKUP(A511,Sheet1!$B$2:$G$761,4,0)</f>
        <v>1570</v>
      </c>
      <c r="G511" s="3">
        <f t="shared" si="21"/>
        <v>1729072</v>
      </c>
      <c r="H511" s="3">
        <f>VLOOKUP(A511,Sheet1!$B$2:$G$761,5,0)</f>
        <v>8263</v>
      </c>
      <c r="I511" s="3">
        <f t="shared" si="22"/>
        <v>9100207</v>
      </c>
      <c r="J511" s="3">
        <f>VLOOKUP(A511,Sheet1!$B$2:$G$761,6,0)</f>
        <v>493</v>
      </c>
      <c r="K511" s="3">
        <f t="shared" si="23"/>
        <v>542950</v>
      </c>
    </row>
    <row r="512" spans="1:11">
      <c r="A512" t="s">
        <v>1560</v>
      </c>
      <c r="B512" t="s">
        <v>1561</v>
      </c>
      <c r="C512" t="s">
        <v>1557</v>
      </c>
      <c r="D512">
        <v>8947.76</v>
      </c>
      <c r="E512" t="s">
        <v>1173</v>
      </c>
      <c r="F512" s="3">
        <f>VLOOKUP(A512,Sheet1!$B$2:$G$761,4,0)</f>
        <v>110</v>
      </c>
      <c r="G512" s="3">
        <f t="shared" si="21"/>
        <v>984253</v>
      </c>
      <c r="H512" s="3">
        <f>VLOOKUP(A512,Sheet1!$B$2:$G$761,5,0)</f>
        <v>245</v>
      </c>
      <c r="I512" s="3">
        <f t="shared" si="22"/>
        <v>2192201</v>
      </c>
      <c r="J512" s="3">
        <f>VLOOKUP(A512,Sheet1!$B$2:$G$761,6,0)</f>
        <v>108</v>
      </c>
      <c r="K512" s="3">
        <f t="shared" si="23"/>
        <v>966358</v>
      </c>
    </row>
    <row r="513" spans="1:11">
      <c r="A513" t="s">
        <v>133</v>
      </c>
      <c r="B513" t="s">
        <v>134</v>
      </c>
      <c r="C513" t="s">
        <v>135</v>
      </c>
      <c r="D513">
        <v>2</v>
      </c>
      <c r="E513" t="s">
        <v>120</v>
      </c>
      <c r="F513" s="3">
        <f>VLOOKUP(A513,Sheet1!$B$2:$G$761,4,0)</f>
        <v>500000</v>
      </c>
      <c r="G513" s="3">
        <f t="shared" si="21"/>
        <v>1000000</v>
      </c>
      <c r="H513" s="3">
        <f>VLOOKUP(A513,Sheet1!$B$2:$G$761,5,0)</f>
        <v>49107</v>
      </c>
      <c r="I513" s="3">
        <f t="shared" si="22"/>
        <v>98214</v>
      </c>
      <c r="J513" s="3">
        <f>VLOOKUP(A513,Sheet1!$B$2:$G$761,6,0)</f>
        <v>1473</v>
      </c>
      <c r="K513" s="3">
        <f t="shared" si="23"/>
        <v>2946</v>
      </c>
    </row>
    <row r="514" spans="1:11">
      <c r="A514" t="s">
        <v>136</v>
      </c>
      <c r="B514" t="s">
        <v>134</v>
      </c>
      <c r="C514" t="s">
        <v>137</v>
      </c>
      <c r="D514">
        <v>2</v>
      </c>
      <c r="E514" t="s">
        <v>120</v>
      </c>
      <c r="F514" s="3">
        <f>VLOOKUP(A514,Sheet1!$B$2:$G$761,4,0)</f>
        <v>550000</v>
      </c>
      <c r="G514" s="3">
        <f t="shared" si="21"/>
        <v>1100000</v>
      </c>
      <c r="H514" s="3">
        <f>VLOOKUP(A514,Sheet1!$B$2:$G$761,5,0)</f>
        <v>73661</v>
      </c>
      <c r="I514" s="3">
        <f t="shared" si="22"/>
        <v>147322</v>
      </c>
      <c r="J514" s="3">
        <f>VLOOKUP(A514,Sheet1!$B$2:$G$761,6,0)</f>
        <v>2209</v>
      </c>
      <c r="K514" s="3">
        <f t="shared" si="23"/>
        <v>4418</v>
      </c>
    </row>
    <row r="515" spans="1:11">
      <c r="A515" t="s">
        <v>138</v>
      </c>
      <c r="B515" t="s">
        <v>134</v>
      </c>
      <c r="C515" t="s">
        <v>139</v>
      </c>
      <c r="D515">
        <v>2</v>
      </c>
      <c r="E515" t="s">
        <v>120</v>
      </c>
      <c r="F515" s="3">
        <f>VLOOKUP(A515,Sheet1!$B$2:$G$761,4,0)</f>
        <v>700000</v>
      </c>
      <c r="G515" s="3">
        <f t="shared" si="21"/>
        <v>1400000</v>
      </c>
      <c r="H515" s="3">
        <f>VLOOKUP(A515,Sheet1!$B$2:$G$761,5,0)</f>
        <v>73661</v>
      </c>
      <c r="I515" s="3">
        <f t="shared" si="22"/>
        <v>147322</v>
      </c>
      <c r="J515" s="3">
        <f>VLOOKUP(A515,Sheet1!$B$2:$G$761,6,0)</f>
        <v>2209</v>
      </c>
      <c r="K515" s="3">
        <f t="shared" si="23"/>
        <v>4418</v>
      </c>
    </row>
    <row r="516" spans="1:11">
      <c r="A516" t="s">
        <v>145</v>
      </c>
      <c r="B516" t="s">
        <v>146</v>
      </c>
      <c r="C516" t="s">
        <v>147</v>
      </c>
      <c r="D516">
        <v>2</v>
      </c>
      <c r="E516" t="s">
        <v>1549</v>
      </c>
      <c r="F516" s="3">
        <f>VLOOKUP(A516,Sheet1!$B$2:$G$761,4,0)</f>
        <v>516000</v>
      </c>
      <c r="G516" s="3">
        <f t="shared" ref="G516:G579" si="24">TRUNC($D516*F516)</f>
        <v>1032000</v>
      </c>
      <c r="H516" s="3">
        <f>VLOOKUP(A516,Sheet1!$B$2:$G$761,5,0)</f>
        <v>35375</v>
      </c>
      <c r="I516" s="3">
        <f t="shared" ref="I516:I579" si="25">TRUNC($D516*H516)</f>
        <v>70750</v>
      </c>
      <c r="J516" s="3">
        <f>VLOOKUP(A516,Sheet1!$B$2:$G$761,6,0)</f>
        <v>1061</v>
      </c>
      <c r="K516" s="3">
        <f t="shared" ref="K516:K579" si="26">TRUNC($D516*J516)</f>
        <v>2122</v>
      </c>
    </row>
    <row r="517" spans="1:11">
      <c r="A517" t="s">
        <v>148</v>
      </c>
      <c r="B517" t="s">
        <v>146</v>
      </c>
      <c r="C517" t="s">
        <v>149</v>
      </c>
      <c r="D517">
        <v>2</v>
      </c>
      <c r="E517" t="s">
        <v>1549</v>
      </c>
      <c r="F517" s="3">
        <f>VLOOKUP(A517,Sheet1!$B$2:$G$761,4,0)</f>
        <v>256800</v>
      </c>
      <c r="G517" s="3">
        <f t="shared" si="24"/>
        <v>513600</v>
      </c>
      <c r="H517" s="3">
        <f>VLOOKUP(A517,Sheet1!$B$2:$G$761,5,0)</f>
        <v>35375</v>
      </c>
      <c r="I517" s="3">
        <f t="shared" si="25"/>
        <v>70750</v>
      </c>
      <c r="J517" s="3">
        <f>VLOOKUP(A517,Sheet1!$B$2:$G$761,6,0)</f>
        <v>1061</v>
      </c>
      <c r="K517" s="3">
        <f t="shared" si="26"/>
        <v>2122</v>
      </c>
    </row>
    <row r="518" spans="1:11">
      <c r="A518" t="s">
        <v>150</v>
      </c>
      <c r="B518" t="s">
        <v>146</v>
      </c>
      <c r="C518" t="s">
        <v>151</v>
      </c>
      <c r="D518">
        <v>2</v>
      </c>
      <c r="E518" t="s">
        <v>1549</v>
      </c>
      <c r="F518" s="3">
        <f>VLOOKUP(A518,Sheet1!$B$2:$G$761,4,0)</f>
        <v>177600</v>
      </c>
      <c r="G518" s="3">
        <f t="shared" si="24"/>
        <v>355200</v>
      </c>
      <c r="H518" s="3">
        <f>VLOOKUP(A518,Sheet1!$B$2:$G$761,5,0)</f>
        <v>35375</v>
      </c>
      <c r="I518" s="3">
        <f t="shared" si="25"/>
        <v>70750</v>
      </c>
      <c r="J518" s="3">
        <f>VLOOKUP(A518,Sheet1!$B$2:$G$761,6,0)</f>
        <v>1061</v>
      </c>
      <c r="K518" s="3">
        <f t="shared" si="26"/>
        <v>2122</v>
      </c>
    </row>
    <row r="519" spans="1:11">
      <c r="A519" t="s">
        <v>152</v>
      </c>
      <c r="B519" t="s">
        <v>153</v>
      </c>
      <c r="C519" t="s">
        <v>154</v>
      </c>
      <c r="D519">
        <v>8</v>
      </c>
      <c r="E519" t="s">
        <v>1711</v>
      </c>
      <c r="F519" s="3">
        <f>VLOOKUP(A519,Sheet1!$B$2:$G$761,4,0)</f>
        <v>11000</v>
      </c>
      <c r="G519" s="3">
        <f t="shared" si="24"/>
        <v>88000</v>
      </c>
      <c r="H519" s="3">
        <f>VLOOKUP(A519,Sheet1!$B$2:$G$761,5,0)</f>
        <v>60879</v>
      </c>
      <c r="I519" s="3">
        <f t="shared" si="25"/>
        <v>487032</v>
      </c>
      <c r="J519" s="3">
        <f>VLOOKUP(A519,Sheet1!$B$2:$G$761,6,0)</f>
        <v>1826</v>
      </c>
      <c r="K519" s="3">
        <f t="shared" si="26"/>
        <v>14608</v>
      </c>
    </row>
    <row r="520" spans="1:11">
      <c r="A520" t="s">
        <v>155</v>
      </c>
      <c r="B520" t="s">
        <v>153</v>
      </c>
      <c r="C520" t="s">
        <v>156</v>
      </c>
      <c r="D520">
        <v>4</v>
      </c>
      <c r="E520" t="s">
        <v>1711</v>
      </c>
      <c r="F520" s="3">
        <f>VLOOKUP(A520,Sheet1!$B$2:$G$761,4,0)</f>
        <v>10000</v>
      </c>
      <c r="G520" s="3">
        <f t="shared" si="24"/>
        <v>40000</v>
      </c>
      <c r="H520" s="3">
        <f>VLOOKUP(A520,Sheet1!$B$2:$G$761,5,0)</f>
        <v>60879</v>
      </c>
      <c r="I520" s="3">
        <f t="shared" si="25"/>
        <v>243516</v>
      </c>
      <c r="J520" s="3">
        <f>VLOOKUP(A520,Sheet1!$B$2:$G$761,6,0)</f>
        <v>1826</v>
      </c>
      <c r="K520" s="3">
        <f t="shared" si="26"/>
        <v>7304</v>
      </c>
    </row>
    <row r="521" spans="1:11">
      <c r="A521" t="s">
        <v>157</v>
      </c>
      <c r="B521" t="s">
        <v>153</v>
      </c>
      <c r="C521" t="s">
        <v>158</v>
      </c>
      <c r="D521">
        <v>6</v>
      </c>
      <c r="E521" t="s">
        <v>1711</v>
      </c>
      <c r="F521" s="3">
        <f>VLOOKUP(A521,Sheet1!$B$2:$G$761,4,0)</f>
        <v>10000</v>
      </c>
      <c r="G521" s="3">
        <f t="shared" si="24"/>
        <v>60000</v>
      </c>
      <c r="H521" s="3">
        <f>VLOOKUP(A521,Sheet1!$B$2:$G$761,5,0)</f>
        <v>60879</v>
      </c>
      <c r="I521" s="3">
        <f t="shared" si="25"/>
        <v>365274</v>
      </c>
      <c r="J521" s="3">
        <f>VLOOKUP(A521,Sheet1!$B$2:$G$761,6,0)</f>
        <v>1826</v>
      </c>
      <c r="K521" s="3">
        <f t="shared" si="26"/>
        <v>10956</v>
      </c>
    </row>
    <row r="522" spans="1:11">
      <c r="A522" t="s">
        <v>1934</v>
      </c>
      <c r="B522" t="s">
        <v>1935</v>
      </c>
      <c r="C522" t="s">
        <v>1936</v>
      </c>
      <c r="D522">
        <v>2</v>
      </c>
      <c r="E522" t="s">
        <v>1711</v>
      </c>
      <c r="F522" s="3">
        <f>VLOOKUP(A522,Sheet1!$B$2:$G$761,4,0)</f>
        <v>49500</v>
      </c>
      <c r="G522" s="3">
        <f t="shared" si="24"/>
        <v>99000</v>
      </c>
      <c r="H522" s="3">
        <f>VLOOKUP(A522,Sheet1!$B$2:$G$761,5,0)</f>
        <v>98722</v>
      </c>
      <c r="I522" s="3">
        <f t="shared" si="25"/>
        <v>197444</v>
      </c>
      <c r="J522" s="3">
        <f>VLOOKUP(A522,Sheet1!$B$2:$G$761,6,0)</f>
        <v>2961</v>
      </c>
      <c r="K522" s="3">
        <f t="shared" si="26"/>
        <v>5922</v>
      </c>
    </row>
    <row r="523" spans="1:11">
      <c r="A523" t="s">
        <v>1937</v>
      </c>
      <c r="B523" t="s">
        <v>1935</v>
      </c>
      <c r="C523" t="s">
        <v>1938</v>
      </c>
      <c r="D523">
        <v>2</v>
      </c>
      <c r="E523" t="s">
        <v>1711</v>
      </c>
      <c r="F523" s="3">
        <f>VLOOKUP(A523,Sheet1!$B$2:$G$761,4,0)</f>
        <v>19800</v>
      </c>
      <c r="G523" s="3">
        <f t="shared" si="24"/>
        <v>39600</v>
      </c>
      <c r="H523" s="3">
        <f>VLOOKUP(A523,Sheet1!$B$2:$G$761,5,0)</f>
        <v>60879</v>
      </c>
      <c r="I523" s="3">
        <f t="shared" si="25"/>
        <v>121758</v>
      </c>
      <c r="J523" s="3">
        <f>VLOOKUP(A523,Sheet1!$B$2:$G$761,6,0)</f>
        <v>1826</v>
      </c>
      <c r="K523" s="3">
        <f t="shared" si="26"/>
        <v>3652</v>
      </c>
    </row>
    <row r="524" spans="1:11">
      <c r="A524" t="s">
        <v>1939</v>
      </c>
      <c r="B524" t="s">
        <v>1935</v>
      </c>
      <c r="C524" t="s">
        <v>1940</v>
      </c>
      <c r="D524">
        <v>2</v>
      </c>
      <c r="E524" t="s">
        <v>1711</v>
      </c>
      <c r="F524" s="3">
        <f>VLOOKUP(A524,Sheet1!$B$2:$G$761,4,0)</f>
        <v>17600</v>
      </c>
      <c r="G524" s="3">
        <f t="shared" si="24"/>
        <v>35200</v>
      </c>
      <c r="H524" s="3">
        <f>VLOOKUP(A524,Sheet1!$B$2:$G$761,5,0)</f>
        <v>60879</v>
      </c>
      <c r="I524" s="3">
        <f t="shared" si="25"/>
        <v>121758</v>
      </c>
      <c r="J524" s="3">
        <f>VLOOKUP(A524,Sheet1!$B$2:$G$761,6,0)</f>
        <v>1826</v>
      </c>
      <c r="K524" s="3">
        <f t="shared" si="26"/>
        <v>3652</v>
      </c>
    </row>
    <row r="525" spans="1:11">
      <c r="A525" t="s">
        <v>1941</v>
      </c>
      <c r="B525" t="s">
        <v>1935</v>
      </c>
      <c r="C525" t="s">
        <v>1942</v>
      </c>
      <c r="D525">
        <v>1</v>
      </c>
      <c r="E525" t="s">
        <v>1711</v>
      </c>
      <c r="F525" s="3">
        <f>VLOOKUP(A525,Sheet1!$B$2:$G$761,4,0)</f>
        <v>399300</v>
      </c>
      <c r="G525" s="3">
        <f t="shared" si="24"/>
        <v>399300</v>
      </c>
      <c r="H525" s="3">
        <f>VLOOKUP(A525,Sheet1!$B$2:$G$761,5,0)</f>
        <v>98722</v>
      </c>
      <c r="I525" s="3">
        <f t="shared" si="25"/>
        <v>98722</v>
      </c>
      <c r="J525" s="3">
        <f>VLOOKUP(A525,Sheet1!$B$2:$G$761,6,0)</f>
        <v>2961</v>
      </c>
      <c r="K525" s="3">
        <f t="shared" si="26"/>
        <v>2961</v>
      </c>
    </row>
    <row r="526" spans="1:11">
      <c r="A526" t="s">
        <v>1943</v>
      </c>
      <c r="B526" t="s">
        <v>1935</v>
      </c>
      <c r="C526" t="s">
        <v>1944</v>
      </c>
      <c r="D526">
        <v>1</v>
      </c>
      <c r="E526" t="s">
        <v>1711</v>
      </c>
      <c r="F526" s="3">
        <f>VLOOKUP(A526,Sheet1!$B$2:$G$761,4,0)</f>
        <v>471900</v>
      </c>
      <c r="G526" s="3">
        <f t="shared" si="24"/>
        <v>471900</v>
      </c>
      <c r="H526" s="3">
        <f>VLOOKUP(A526,Sheet1!$B$2:$G$761,5,0)</f>
        <v>98722</v>
      </c>
      <c r="I526" s="3">
        <f t="shared" si="25"/>
        <v>98722</v>
      </c>
      <c r="J526" s="3">
        <f>VLOOKUP(A526,Sheet1!$B$2:$G$761,6,0)</f>
        <v>2961</v>
      </c>
      <c r="K526" s="3">
        <f t="shared" si="26"/>
        <v>2961</v>
      </c>
    </row>
    <row r="527" spans="1:11">
      <c r="A527" t="s">
        <v>1948</v>
      </c>
      <c r="B527" t="s">
        <v>1946</v>
      </c>
      <c r="C527" t="s">
        <v>1949</v>
      </c>
      <c r="D527">
        <v>2</v>
      </c>
      <c r="E527" t="s">
        <v>1711</v>
      </c>
      <c r="F527" s="3">
        <f>VLOOKUP(A527,Sheet1!$B$2:$G$761,4,0)</f>
        <v>13900</v>
      </c>
      <c r="G527" s="3">
        <f t="shared" si="24"/>
        <v>27800</v>
      </c>
      <c r="H527" s="3">
        <f>VLOOKUP(A527,Sheet1!$B$2:$G$761,5,0)</f>
        <v>45247</v>
      </c>
      <c r="I527" s="3">
        <f t="shared" si="25"/>
        <v>90494</v>
      </c>
      <c r="J527" s="3">
        <f>VLOOKUP(A527,Sheet1!$B$2:$G$761,6,0)</f>
        <v>1357</v>
      </c>
      <c r="K527" s="3">
        <f t="shared" si="26"/>
        <v>2714</v>
      </c>
    </row>
    <row r="528" spans="1:11">
      <c r="A528" t="s">
        <v>1945</v>
      </c>
      <c r="B528" t="s">
        <v>1946</v>
      </c>
      <c r="C528" t="s">
        <v>1947</v>
      </c>
      <c r="D528">
        <v>1</v>
      </c>
      <c r="E528" t="s">
        <v>1711</v>
      </c>
      <c r="F528" s="3">
        <f>VLOOKUP(A528,Sheet1!$B$2:$G$761,4,0)</f>
        <v>18700</v>
      </c>
      <c r="G528" s="3">
        <f t="shared" si="24"/>
        <v>18700</v>
      </c>
      <c r="H528" s="3">
        <f>VLOOKUP(A528,Sheet1!$B$2:$G$761,5,0)</f>
        <v>45247</v>
      </c>
      <c r="I528" s="3">
        <f t="shared" si="25"/>
        <v>45247</v>
      </c>
      <c r="J528" s="3">
        <f>VLOOKUP(A528,Sheet1!$B$2:$G$761,6,0)</f>
        <v>1357</v>
      </c>
      <c r="K528" s="3">
        <f t="shared" si="26"/>
        <v>1357</v>
      </c>
    </row>
    <row r="529" spans="1:11">
      <c r="A529" t="s">
        <v>168</v>
      </c>
      <c r="B529" t="s">
        <v>169</v>
      </c>
      <c r="C529" t="s">
        <v>170</v>
      </c>
      <c r="D529">
        <v>6</v>
      </c>
      <c r="E529" t="s">
        <v>120</v>
      </c>
      <c r="F529" s="3">
        <f>VLOOKUP(A529,Sheet1!$B$2:$G$761,4,0)</f>
        <v>11600000</v>
      </c>
      <c r="G529" s="3">
        <f t="shared" si="24"/>
        <v>69600000</v>
      </c>
      <c r="H529" s="3">
        <f>VLOOKUP(A529,Sheet1!$B$2:$G$761,5,0)</f>
        <v>1224340</v>
      </c>
      <c r="I529" s="3">
        <f t="shared" si="25"/>
        <v>7346040</v>
      </c>
      <c r="J529" s="3">
        <f>VLOOKUP(A529,Sheet1!$B$2:$G$761,6,0)</f>
        <v>36730</v>
      </c>
      <c r="K529" s="3">
        <f t="shared" si="26"/>
        <v>220380</v>
      </c>
    </row>
    <row r="530" spans="1:11">
      <c r="A530" t="s">
        <v>182</v>
      </c>
      <c r="B530" t="s">
        <v>183</v>
      </c>
      <c r="C530" t="s">
        <v>184</v>
      </c>
      <c r="D530">
        <v>6</v>
      </c>
      <c r="E530" t="s">
        <v>1549</v>
      </c>
      <c r="F530" s="3">
        <f>VLOOKUP(A530,Sheet1!$B$2:$G$761,4,0)</f>
        <v>106880</v>
      </c>
      <c r="G530" s="3">
        <f t="shared" si="24"/>
        <v>641280</v>
      </c>
      <c r="H530" s="3">
        <f>VLOOKUP(A530,Sheet1!$B$2:$G$761,5,0)</f>
        <v>496607</v>
      </c>
      <c r="I530" s="3">
        <f t="shared" si="25"/>
        <v>2979642</v>
      </c>
      <c r="J530" s="3">
        <f>VLOOKUP(A530,Sheet1!$B$2:$G$761,6,0)</f>
        <v>9932</v>
      </c>
      <c r="K530" s="3">
        <f t="shared" si="26"/>
        <v>59592</v>
      </c>
    </row>
    <row r="531" spans="1:11">
      <c r="A531" t="s">
        <v>1950</v>
      </c>
      <c r="B531" t="s">
        <v>1951</v>
      </c>
      <c r="C531" t="s">
        <v>1952</v>
      </c>
      <c r="D531">
        <v>3</v>
      </c>
      <c r="E531" t="s">
        <v>1711</v>
      </c>
      <c r="F531" s="3">
        <f>VLOOKUP(A531,Sheet1!$B$2:$G$761,4,0)</f>
        <v>700</v>
      </c>
      <c r="G531" s="3">
        <f t="shared" si="24"/>
        <v>2100</v>
      </c>
      <c r="H531" s="3">
        <f>VLOOKUP(A531,Sheet1!$B$2:$G$761,5,0)</f>
        <v>0</v>
      </c>
      <c r="I531" s="3">
        <f t="shared" si="25"/>
        <v>0</v>
      </c>
      <c r="J531" s="3">
        <f>VLOOKUP(A531,Sheet1!$B$2:$G$761,6,0)</f>
        <v>0</v>
      </c>
      <c r="K531" s="3">
        <f t="shared" si="26"/>
        <v>0</v>
      </c>
    </row>
    <row r="532" spans="1:11">
      <c r="A532" t="s">
        <v>1953</v>
      </c>
      <c r="B532" t="s">
        <v>1954</v>
      </c>
      <c r="C532" t="s">
        <v>163</v>
      </c>
      <c r="D532">
        <v>2.64</v>
      </c>
      <c r="E532" t="s">
        <v>1173</v>
      </c>
      <c r="F532" s="3">
        <f>VLOOKUP(A532,Sheet1!$B$2:$G$761,4,0)</f>
        <v>15752</v>
      </c>
      <c r="G532" s="3">
        <f t="shared" si="24"/>
        <v>41585</v>
      </c>
      <c r="H532" s="3">
        <f>VLOOKUP(A532,Sheet1!$B$2:$G$761,5,0)</f>
        <v>0</v>
      </c>
      <c r="I532" s="3">
        <f t="shared" si="25"/>
        <v>0</v>
      </c>
      <c r="J532" s="3">
        <f>VLOOKUP(A532,Sheet1!$B$2:$G$761,6,0)</f>
        <v>0</v>
      </c>
      <c r="K532" s="3">
        <f t="shared" si="26"/>
        <v>0</v>
      </c>
    </row>
    <row r="533" spans="1:11">
      <c r="A533" t="s">
        <v>164</v>
      </c>
      <c r="B533" t="s">
        <v>165</v>
      </c>
      <c r="C533" t="s">
        <v>1155</v>
      </c>
      <c r="D533">
        <v>3</v>
      </c>
      <c r="E533" t="s">
        <v>1711</v>
      </c>
      <c r="F533" s="3">
        <f>VLOOKUP(A533,Sheet1!$B$2:$G$761,4,0)</f>
        <v>12000</v>
      </c>
      <c r="G533" s="3">
        <f t="shared" si="24"/>
        <v>36000</v>
      </c>
      <c r="H533" s="3">
        <f>VLOOKUP(A533,Sheet1!$B$2:$G$761,5,0)</f>
        <v>0</v>
      </c>
      <c r="I533" s="3">
        <f t="shared" si="25"/>
        <v>0</v>
      </c>
      <c r="J533" s="3">
        <f>VLOOKUP(A533,Sheet1!$B$2:$G$761,6,0)</f>
        <v>0</v>
      </c>
      <c r="K533" s="3">
        <f t="shared" si="26"/>
        <v>0</v>
      </c>
    </row>
    <row r="534" spans="1:11">
      <c r="A534" t="s">
        <v>194</v>
      </c>
      <c r="B534" t="s">
        <v>195</v>
      </c>
      <c r="C534" t="s">
        <v>193</v>
      </c>
      <c r="D534">
        <v>6</v>
      </c>
      <c r="E534" t="s">
        <v>1711</v>
      </c>
      <c r="F534" s="3">
        <f>VLOOKUP(A534,Sheet1!$B$2:$G$761,4,0)</f>
        <v>145652</v>
      </c>
      <c r="G534" s="3">
        <f t="shared" si="24"/>
        <v>873912</v>
      </c>
      <c r="H534" s="3">
        <f>VLOOKUP(A534,Sheet1!$B$2:$G$761,5,0)</f>
        <v>0</v>
      </c>
      <c r="I534" s="3">
        <f t="shared" si="25"/>
        <v>0</v>
      </c>
      <c r="J534" s="3">
        <f>VLOOKUP(A534,Sheet1!$B$2:$G$761,6,0)</f>
        <v>236</v>
      </c>
      <c r="K534" s="3">
        <f t="shared" si="26"/>
        <v>1416</v>
      </c>
    </row>
    <row r="535" spans="1:11">
      <c r="A535" t="s">
        <v>191</v>
      </c>
      <c r="B535" t="s">
        <v>192</v>
      </c>
      <c r="C535" t="s">
        <v>193</v>
      </c>
      <c r="D535">
        <v>12</v>
      </c>
      <c r="E535" t="s">
        <v>1711</v>
      </c>
      <c r="F535" s="3">
        <f>VLOOKUP(A535,Sheet1!$B$2:$G$761,4,0)</f>
        <v>77174</v>
      </c>
      <c r="G535" s="3">
        <f t="shared" si="24"/>
        <v>926088</v>
      </c>
      <c r="H535" s="3">
        <f>VLOOKUP(A535,Sheet1!$B$2:$G$761,5,0)</f>
        <v>0</v>
      </c>
      <c r="I535" s="3">
        <f t="shared" si="25"/>
        <v>0</v>
      </c>
      <c r="J535" s="3">
        <f>VLOOKUP(A535,Sheet1!$B$2:$G$761,6,0)</f>
        <v>118</v>
      </c>
      <c r="K535" s="3">
        <f t="shared" si="26"/>
        <v>1416</v>
      </c>
    </row>
    <row r="536" spans="1:11">
      <c r="A536" t="s">
        <v>201</v>
      </c>
      <c r="B536" t="s">
        <v>202</v>
      </c>
      <c r="C536" t="s">
        <v>1155</v>
      </c>
      <c r="D536">
        <v>6</v>
      </c>
      <c r="E536" t="s">
        <v>203</v>
      </c>
      <c r="F536" s="3">
        <f>VLOOKUP(A536,Sheet1!$B$2:$G$761,4,0)</f>
        <v>37032</v>
      </c>
      <c r="G536" s="3">
        <f t="shared" si="24"/>
        <v>222192</v>
      </c>
      <c r="H536" s="3">
        <f>VLOOKUP(A536,Sheet1!$B$2:$G$761,5,0)</f>
        <v>151321</v>
      </c>
      <c r="I536" s="3">
        <f t="shared" si="25"/>
        <v>907926</v>
      </c>
      <c r="J536" s="3">
        <f>VLOOKUP(A536,Sheet1!$B$2:$G$761,6,0)</f>
        <v>4869</v>
      </c>
      <c r="K536" s="3">
        <f t="shared" si="26"/>
        <v>29214</v>
      </c>
    </row>
    <row r="537" spans="1:11">
      <c r="A537" t="s">
        <v>204</v>
      </c>
      <c r="B537" t="s">
        <v>205</v>
      </c>
      <c r="C537" t="s">
        <v>206</v>
      </c>
      <c r="D537">
        <v>1</v>
      </c>
      <c r="E537" t="s">
        <v>120</v>
      </c>
      <c r="F537" s="3">
        <f>VLOOKUP(A537,Sheet1!$B$2:$G$761,4,0)</f>
        <v>9500000</v>
      </c>
      <c r="G537" s="3">
        <f t="shared" si="24"/>
        <v>9500000</v>
      </c>
      <c r="H537" s="3">
        <f>VLOOKUP(A537,Sheet1!$B$2:$G$761,5,0)</f>
        <v>0</v>
      </c>
      <c r="I537" s="3">
        <f t="shared" si="25"/>
        <v>0</v>
      </c>
      <c r="J537" s="3">
        <f>VLOOKUP(A537,Sheet1!$B$2:$G$761,6,0)</f>
        <v>0</v>
      </c>
      <c r="K537" s="3">
        <f t="shared" si="26"/>
        <v>0</v>
      </c>
    </row>
    <row r="538" spans="1:11">
      <c r="A538" t="s">
        <v>207</v>
      </c>
      <c r="B538" t="s">
        <v>205</v>
      </c>
      <c r="C538" t="s">
        <v>208</v>
      </c>
      <c r="D538">
        <v>1</v>
      </c>
      <c r="E538" t="s">
        <v>120</v>
      </c>
      <c r="F538" s="3">
        <f>VLOOKUP(A538,Sheet1!$B$2:$G$761,4,0)</f>
        <v>9000000</v>
      </c>
      <c r="G538" s="3">
        <f t="shared" si="24"/>
        <v>9000000</v>
      </c>
      <c r="H538" s="3">
        <f>VLOOKUP(A538,Sheet1!$B$2:$G$761,5,0)</f>
        <v>0</v>
      </c>
      <c r="I538" s="3">
        <f t="shared" si="25"/>
        <v>0</v>
      </c>
      <c r="J538" s="3">
        <f>VLOOKUP(A538,Sheet1!$B$2:$G$761,6,0)</f>
        <v>0</v>
      </c>
      <c r="K538" s="3">
        <f t="shared" si="26"/>
        <v>0</v>
      </c>
    </row>
    <row r="539" spans="1:11">
      <c r="A539" t="s">
        <v>219</v>
      </c>
      <c r="B539" t="s">
        <v>220</v>
      </c>
      <c r="C539" t="s">
        <v>221</v>
      </c>
      <c r="D539">
        <v>1</v>
      </c>
      <c r="E539" t="s">
        <v>222</v>
      </c>
      <c r="F539" s="3">
        <f>VLOOKUP(A539,Sheet1!$B$2:$G$761,4,0)</f>
        <v>2100000</v>
      </c>
      <c r="G539" s="3">
        <f t="shared" si="24"/>
        <v>2100000</v>
      </c>
      <c r="H539" s="3">
        <f>VLOOKUP(A539,Sheet1!$B$2:$G$761,5,0)</f>
        <v>0</v>
      </c>
      <c r="I539" s="3">
        <f t="shared" si="25"/>
        <v>0</v>
      </c>
      <c r="J539" s="3">
        <f>VLOOKUP(A539,Sheet1!$B$2:$G$761,6,0)</f>
        <v>0</v>
      </c>
      <c r="K539" s="3">
        <f t="shared" si="26"/>
        <v>0</v>
      </c>
    </row>
    <row r="540" spans="1:11">
      <c r="A540" t="s">
        <v>223</v>
      </c>
      <c r="B540" t="s">
        <v>224</v>
      </c>
      <c r="C540" t="s">
        <v>225</v>
      </c>
      <c r="D540">
        <v>1</v>
      </c>
      <c r="E540" t="s">
        <v>222</v>
      </c>
      <c r="F540" s="3">
        <f>VLOOKUP(A540,Sheet1!$B$2:$G$761,4,0)</f>
        <v>630000</v>
      </c>
      <c r="G540" s="3">
        <f t="shared" si="24"/>
        <v>630000</v>
      </c>
      <c r="H540" s="3">
        <f>VLOOKUP(A540,Sheet1!$B$2:$G$761,5,0)</f>
        <v>0</v>
      </c>
      <c r="I540" s="3">
        <f t="shared" si="25"/>
        <v>0</v>
      </c>
      <c r="J540" s="3">
        <f>VLOOKUP(A540,Sheet1!$B$2:$G$761,6,0)</f>
        <v>0</v>
      </c>
      <c r="K540" s="3">
        <f t="shared" si="26"/>
        <v>0</v>
      </c>
    </row>
    <row r="541" spans="1:11">
      <c r="A541" t="s">
        <v>226</v>
      </c>
      <c r="B541" t="s">
        <v>227</v>
      </c>
      <c r="C541" t="s">
        <v>228</v>
      </c>
      <c r="D541">
        <v>1</v>
      </c>
      <c r="E541" t="s">
        <v>222</v>
      </c>
      <c r="F541" s="3">
        <f>VLOOKUP(A541,Sheet1!$B$2:$G$761,4,0)</f>
        <v>19420000</v>
      </c>
      <c r="G541" s="3">
        <f t="shared" si="24"/>
        <v>19420000</v>
      </c>
      <c r="H541" s="3">
        <f>VLOOKUP(A541,Sheet1!$B$2:$G$761,5,0)</f>
        <v>0</v>
      </c>
      <c r="I541" s="3">
        <f t="shared" si="25"/>
        <v>0</v>
      </c>
      <c r="J541" s="3">
        <f>VLOOKUP(A541,Sheet1!$B$2:$G$761,6,0)</f>
        <v>0</v>
      </c>
      <c r="K541" s="3">
        <f t="shared" si="26"/>
        <v>0</v>
      </c>
    </row>
    <row r="542" spans="1:11">
      <c r="A542" t="s">
        <v>238</v>
      </c>
      <c r="B542" t="s">
        <v>239</v>
      </c>
      <c r="C542" t="s">
        <v>240</v>
      </c>
      <c r="D542">
        <v>1</v>
      </c>
      <c r="E542" t="s">
        <v>241</v>
      </c>
      <c r="F542" s="3">
        <f>VLOOKUP(A542,Sheet1!$B$2:$G$761,4,0)</f>
        <v>203521</v>
      </c>
      <c r="G542" s="3">
        <f t="shared" si="24"/>
        <v>203521</v>
      </c>
      <c r="H542" s="3">
        <f>VLOOKUP(A542,Sheet1!$B$2:$G$761,5,0)</f>
        <v>0</v>
      </c>
      <c r="I542" s="3">
        <f t="shared" si="25"/>
        <v>0</v>
      </c>
      <c r="J542" s="3">
        <f>VLOOKUP(A542,Sheet1!$B$2:$G$761,6,0)</f>
        <v>0</v>
      </c>
      <c r="K542" s="3">
        <f t="shared" si="26"/>
        <v>0</v>
      </c>
    </row>
    <row r="543" spans="1:11">
      <c r="A543" t="s">
        <v>248</v>
      </c>
      <c r="B543" t="s">
        <v>249</v>
      </c>
      <c r="C543" t="s">
        <v>250</v>
      </c>
      <c r="D543">
        <v>2</v>
      </c>
      <c r="E543" t="s">
        <v>1479</v>
      </c>
      <c r="F543" s="3">
        <f>VLOOKUP(A543,Sheet1!$B$2:$G$761,4,0)</f>
        <v>2250</v>
      </c>
      <c r="G543" s="3">
        <f t="shared" si="24"/>
        <v>4500</v>
      </c>
      <c r="H543" s="3">
        <f>VLOOKUP(A543,Sheet1!$B$2:$G$761,5,0)</f>
        <v>0</v>
      </c>
      <c r="I543" s="3">
        <f t="shared" si="25"/>
        <v>0</v>
      </c>
      <c r="J543" s="3">
        <f>VLOOKUP(A543,Sheet1!$B$2:$G$761,6,0)</f>
        <v>0</v>
      </c>
      <c r="K543" s="3">
        <f t="shared" si="26"/>
        <v>0</v>
      </c>
    </row>
    <row r="544" spans="1:11">
      <c r="A544" t="s">
        <v>251</v>
      </c>
      <c r="B544" t="s">
        <v>252</v>
      </c>
      <c r="C544" t="s">
        <v>250</v>
      </c>
      <c r="D544">
        <v>4</v>
      </c>
      <c r="E544" t="s">
        <v>1711</v>
      </c>
      <c r="F544" s="3">
        <f>VLOOKUP(A544,Sheet1!$B$2:$G$761,4,0)</f>
        <v>1170</v>
      </c>
      <c r="G544" s="3">
        <f t="shared" si="24"/>
        <v>4680</v>
      </c>
      <c r="H544" s="3">
        <f>VLOOKUP(A544,Sheet1!$B$2:$G$761,5,0)</f>
        <v>0</v>
      </c>
      <c r="I544" s="3">
        <f t="shared" si="25"/>
        <v>0</v>
      </c>
      <c r="J544" s="3">
        <f>VLOOKUP(A544,Sheet1!$B$2:$G$761,6,0)</f>
        <v>0</v>
      </c>
      <c r="K544" s="3">
        <f t="shared" si="26"/>
        <v>0</v>
      </c>
    </row>
    <row r="545" spans="1:11">
      <c r="A545" t="s">
        <v>256</v>
      </c>
      <c r="B545" t="s">
        <v>257</v>
      </c>
      <c r="C545" t="s">
        <v>258</v>
      </c>
      <c r="D545">
        <v>37</v>
      </c>
      <c r="E545" t="s">
        <v>1711</v>
      </c>
      <c r="F545" s="3">
        <f>VLOOKUP(A545,Sheet1!$B$2:$G$761,4,0)</f>
        <v>1366</v>
      </c>
      <c r="G545" s="3">
        <f t="shared" si="24"/>
        <v>50542</v>
      </c>
      <c r="H545" s="3">
        <f>VLOOKUP(A545,Sheet1!$B$2:$G$761,5,0)</f>
        <v>0</v>
      </c>
      <c r="I545" s="3">
        <f t="shared" si="25"/>
        <v>0</v>
      </c>
      <c r="J545" s="3">
        <f>VLOOKUP(A545,Sheet1!$B$2:$G$761,6,0)</f>
        <v>0</v>
      </c>
      <c r="K545" s="3">
        <f t="shared" si="26"/>
        <v>0</v>
      </c>
    </row>
    <row r="546" spans="1:11">
      <c r="A546" t="s">
        <v>259</v>
      </c>
      <c r="B546" t="s">
        <v>260</v>
      </c>
      <c r="C546" t="s">
        <v>258</v>
      </c>
      <c r="D546">
        <v>73</v>
      </c>
      <c r="E546" t="s">
        <v>1711</v>
      </c>
      <c r="F546" s="3">
        <f>VLOOKUP(A546,Sheet1!$B$2:$G$761,4,0)</f>
        <v>1026</v>
      </c>
      <c r="G546" s="3">
        <f t="shared" si="24"/>
        <v>74898</v>
      </c>
      <c r="H546" s="3">
        <f>VLOOKUP(A546,Sheet1!$B$2:$G$761,5,0)</f>
        <v>0</v>
      </c>
      <c r="I546" s="3">
        <f t="shared" si="25"/>
        <v>0</v>
      </c>
      <c r="J546" s="3">
        <f>VLOOKUP(A546,Sheet1!$B$2:$G$761,6,0)</f>
        <v>0</v>
      </c>
      <c r="K546" s="3">
        <f t="shared" si="26"/>
        <v>0</v>
      </c>
    </row>
    <row r="547" spans="1:11">
      <c r="A547" t="s">
        <v>261</v>
      </c>
      <c r="B547" t="s">
        <v>262</v>
      </c>
      <c r="C547" t="s">
        <v>1155</v>
      </c>
      <c r="D547">
        <v>73</v>
      </c>
      <c r="E547" t="s">
        <v>222</v>
      </c>
      <c r="F547" s="3">
        <f>VLOOKUP(A547,Sheet1!$B$2:$G$761,4,0)</f>
        <v>136</v>
      </c>
      <c r="G547" s="3">
        <f t="shared" si="24"/>
        <v>9928</v>
      </c>
      <c r="H547" s="3">
        <f>VLOOKUP(A547,Sheet1!$B$2:$G$761,5,0)</f>
        <v>0</v>
      </c>
      <c r="I547" s="3">
        <f t="shared" si="25"/>
        <v>0</v>
      </c>
      <c r="J547" s="3">
        <f>VLOOKUP(A547,Sheet1!$B$2:$G$761,6,0)</f>
        <v>0</v>
      </c>
      <c r="K547" s="3">
        <f t="shared" si="26"/>
        <v>0</v>
      </c>
    </row>
    <row r="548" spans="1:11">
      <c r="A548" t="s">
        <v>263</v>
      </c>
      <c r="B548" t="s">
        <v>264</v>
      </c>
      <c r="C548" t="s">
        <v>265</v>
      </c>
      <c r="D548">
        <v>23</v>
      </c>
      <c r="E548" t="s">
        <v>1711</v>
      </c>
      <c r="F548" s="3">
        <f>VLOOKUP(A548,Sheet1!$B$2:$G$761,4,0)</f>
        <v>1822</v>
      </c>
      <c r="G548" s="3">
        <f t="shared" si="24"/>
        <v>41906</v>
      </c>
      <c r="H548" s="3">
        <f>VLOOKUP(A548,Sheet1!$B$2:$G$761,5,0)</f>
        <v>0</v>
      </c>
      <c r="I548" s="3">
        <f t="shared" si="25"/>
        <v>0</v>
      </c>
      <c r="J548" s="3">
        <f>VLOOKUP(A548,Sheet1!$B$2:$G$761,6,0)</f>
        <v>0</v>
      </c>
      <c r="K548" s="3">
        <f t="shared" si="26"/>
        <v>0</v>
      </c>
    </row>
    <row r="549" spans="1:11">
      <c r="A549" t="s">
        <v>266</v>
      </c>
      <c r="B549" t="s">
        <v>267</v>
      </c>
      <c r="C549" t="s">
        <v>268</v>
      </c>
      <c r="D549">
        <v>6</v>
      </c>
      <c r="E549" t="s">
        <v>1711</v>
      </c>
      <c r="F549" s="3">
        <f>VLOOKUP(A549,Sheet1!$B$2:$G$761,4,0)</f>
        <v>3827</v>
      </c>
      <c r="G549" s="3">
        <f t="shared" si="24"/>
        <v>22962</v>
      </c>
      <c r="H549" s="3">
        <f>VLOOKUP(A549,Sheet1!$B$2:$G$761,5,0)</f>
        <v>0</v>
      </c>
      <c r="I549" s="3">
        <f t="shared" si="25"/>
        <v>0</v>
      </c>
      <c r="J549" s="3">
        <f>VLOOKUP(A549,Sheet1!$B$2:$G$761,6,0)</f>
        <v>0</v>
      </c>
      <c r="K549" s="3">
        <f t="shared" si="26"/>
        <v>0</v>
      </c>
    </row>
    <row r="550" spans="1:11">
      <c r="A550" t="s">
        <v>269</v>
      </c>
      <c r="B550" t="s">
        <v>270</v>
      </c>
      <c r="C550" t="s">
        <v>271</v>
      </c>
      <c r="D550">
        <v>3</v>
      </c>
      <c r="E550" t="s">
        <v>1711</v>
      </c>
      <c r="F550" s="3">
        <f>VLOOKUP(A550,Sheet1!$B$2:$G$761,4,0)</f>
        <v>5900</v>
      </c>
      <c r="G550" s="3">
        <f t="shared" si="24"/>
        <v>17700</v>
      </c>
      <c r="H550" s="3">
        <f>VLOOKUP(A550,Sheet1!$B$2:$G$761,5,0)</f>
        <v>0</v>
      </c>
      <c r="I550" s="3">
        <f t="shared" si="25"/>
        <v>0</v>
      </c>
      <c r="J550" s="3">
        <f>VLOOKUP(A550,Sheet1!$B$2:$G$761,6,0)</f>
        <v>0</v>
      </c>
      <c r="K550" s="3">
        <f t="shared" si="26"/>
        <v>0</v>
      </c>
    </row>
    <row r="551" spans="1:11">
      <c r="A551" t="s">
        <v>272</v>
      </c>
      <c r="B551" t="s">
        <v>273</v>
      </c>
      <c r="C551" t="s">
        <v>274</v>
      </c>
      <c r="D551">
        <v>1</v>
      </c>
      <c r="E551" t="s">
        <v>1711</v>
      </c>
      <c r="F551" s="3">
        <f>VLOOKUP(A551,Sheet1!$B$2:$G$761,4,0)</f>
        <v>4530</v>
      </c>
      <c r="G551" s="3">
        <f t="shared" si="24"/>
        <v>4530</v>
      </c>
      <c r="H551" s="3">
        <f>VLOOKUP(A551,Sheet1!$B$2:$G$761,5,0)</f>
        <v>0</v>
      </c>
      <c r="I551" s="3">
        <f t="shared" si="25"/>
        <v>0</v>
      </c>
      <c r="J551" s="3">
        <f>VLOOKUP(A551,Sheet1!$B$2:$G$761,6,0)</f>
        <v>0</v>
      </c>
      <c r="K551" s="3">
        <f t="shared" si="26"/>
        <v>0</v>
      </c>
    </row>
    <row r="552" spans="1:11">
      <c r="A552" t="s">
        <v>275</v>
      </c>
      <c r="B552" t="s">
        <v>276</v>
      </c>
      <c r="C552" t="s">
        <v>277</v>
      </c>
      <c r="D552">
        <v>1</v>
      </c>
      <c r="E552" t="s">
        <v>1711</v>
      </c>
      <c r="F552" s="3">
        <f>VLOOKUP(A552,Sheet1!$B$2:$G$761,4,0)</f>
        <v>3580</v>
      </c>
      <c r="G552" s="3">
        <f t="shared" si="24"/>
        <v>3580</v>
      </c>
      <c r="H552" s="3">
        <f>VLOOKUP(A552,Sheet1!$B$2:$G$761,5,0)</f>
        <v>0</v>
      </c>
      <c r="I552" s="3">
        <f t="shared" si="25"/>
        <v>0</v>
      </c>
      <c r="J552" s="3">
        <f>VLOOKUP(A552,Sheet1!$B$2:$G$761,6,0)</f>
        <v>0</v>
      </c>
      <c r="K552" s="3">
        <f t="shared" si="26"/>
        <v>0</v>
      </c>
    </row>
    <row r="553" spans="1:11">
      <c r="A553" t="s">
        <v>278</v>
      </c>
      <c r="B553" t="s">
        <v>279</v>
      </c>
      <c r="C553" t="s">
        <v>274</v>
      </c>
      <c r="D553">
        <v>1</v>
      </c>
      <c r="E553" t="s">
        <v>1711</v>
      </c>
      <c r="F553" s="3">
        <f>VLOOKUP(A553,Sheet1!$B$2:$G$761,4,0)</f>
        <v>4530</v>
      </c>
      <c r="G553" s="3">
        <f t="shared" si="24"/>
        <v>4530</v>
      </c>
      <c r="H553" s="3">
        <f>VLOOKUP(A553,Sheet1!$B$2:$G$761,5,0)</f>
        <v>0</v>
      </c>
      <c r="I553" s="3">
        <f t="shared" si="25"/>
        <v>0</v>
      </c>
      <c r="J553" s="3">
        <f>VLOOKUP(A553,Sheet1!$B$2:$G$761,6,0)</f>
        <v>0</v>
      </c>
      <c r="K553" s="3">
        <f t="shared" si="26"/>
        <v>0</v>
      </c>
    </row>
    <row r="554" spans="1:11">
      <c r="A554" t="s">
        <v>280</v>
      </c>
      <c r="B554" t="s">
        <v>281</v>
      </c>
      <c r="C554" t="s">
        <v>282</v>
      </c>
      <c r="D554">
        <v>2</v>
      </c>
      <c r="E554" t="s">
        <v>222</v>
      </c>
      <c r="F554" s="3">
        <f>VLOOKUP(A554,Sheet1!$B$2:$G$761,4,0)</f>
        <v>204000</v>
      </c>
      <c r="G554" s="3">
        <f t="shared" si="24"/>
        <v>408000</v>
      </c>
      <c r="H554" s="3">
        <f>VLOOKUP(A554,Sheet1!$B$2:$G$761,5,0)</f>
        <v>0</v>
      </c>
      <c r="I554" s="3">
        <f t="shared" si="25"/>
        <v>0</v>
      </c>
      <c r="J554" s="3">
        <f>VLOOKUP(A554,Sheet1!$B$2:$G$761,6,0)</f>
        <v>0</v>
      </c>
      <c r="K554" s="3">
        <f t="shared" si="26"/>
        <v>0</v>
      </c>
    </row>
    <row r="555" spans="1:11">
      <c r="A555" t="s">
        <v>294</v>
      </c>
      <c r="B555" t="s">
        <v>295</v>
      </c>
      <c r="C555" t="s">
        <v>296</v>
      </c>
      <c r="D555">
        <v>8</v>
      </c>
      <c r="E555" t="s">
        <v>222</v>
      </c>
      <c r="F555" s="3">
        <f>VLOOKUP(A555,Sheet1!$B$2:$G$761,4,0)</f>
        <v>386700</v>
      </c>
      <c r="G555" s="3">
        <f t="shared" si="24"/>
        <v>3093600</v>
      </c>
      <c r="H555" s="3">
        <f>VLOOKUP(A555,Sheet1!$B$2:$G$761,5,0)</f>
        <v>66713</v>
      </c>
      <c r="I555" s="3">
        <f t="shared" si="25"/>
        <v>533704</v>
      </c>
      <c r="J555" s="3">
        <f>VLOOKUP(A555,Sheet1!$B$2:$G$761,6,0)</f>
        <v>2001</v>
      </c>
      <c r="K555" s="3">
        <f t="shared" si="26"/>
        <v>16008</v>
      </c>
    </row>
    <row r="556" spans="1:11">
      <c r="A556" t="s">
        <v>1093</v>
      </c>
      <c r="B556" t="s">
        <v>1094</v>
      </c>
      <c r="C556" t="s">
        <v>1095</v>
      </c>
      <c r="D556">
        <v>5</v>
      </c>
      <c r="E556" t="s">
        <v>1433</v>
      </c>
      <c r="F556" s="3">
        <f>VLOOKUP(A556,Sheet1!$B$2:$G$761,4,0)</f>
        <v>4065</v>
      </c>
      <c r="G556" s="3">
        <f t="shared" si="24"/>
        <v>20325</v>
      </c>
      <c r="H556" s="3">
        <f>VLOOKUP(A556,Sheet1!$B$2:$G$761,5,0)</f>
        <v>2179</v>
      </c>
      <c r="I556" s="3">
        <f t="shared" si="25"/>
        <v>10895</v>
      </c>
      <c r="J556" s="3">
        <f>VLOOKUP(A556,Sheet1!$B$2:$G$761,6,0)</f>
        <v>0</v>
      </c>
      <c r="K556" s="3">
        <f t="shared" si="26"/>
        <v>0</v>
      </c>
    </row>
    <row r="557" spans="1:11">
      <c r="A557" t="s">
        <v>1170</v>
      </c>
      <c r="B557" t="s">
        <v>1171</v>
      </c>
      <c r="C557" t="s">
        <v>1172</v>
      </c>
      <c r="D557">
        <v>6603</v>
      </c>
      <c r="E557" t="s">
        <v>1173</v>
      </c>
      <c r="F557" s="3">
        <f>VLOOKUP(A557,Sheet1!$B$2:$G$761,4,0)</f>
        <v>53</v>
      </c>
      <c r="G557" s="3">
        <f t="shared" si="24"/>
        <v>349959</v>
      </c>
      <c r="H557" s="3">
        <f>VLOOKUP(A557,Sheet1!$B$2:$G$761,5,0)</f>
        <v>59</v>
      </c>
      <c r="I557" s="3">
        <f t="shared" si="25"/>
        <v>389577</v>
      </c>
      <c r="J557" s="3">
        <f>VLOOKUP(A557,Sheet1!$B$2:$G$761,6,0)</f>
        <v>43</v>
      </c>
      <c r="K557" s="3">
        <f t="shared" si="26"/>
        <v>283929</v>
      </c>
    </row>
    <row r="558" spans="1:11">
      <c r="A558" t="s">
        <v>1174</v>
      </c>
      <c r="B558" t="s">
        <v>1175</v>
      </c>
      <c r="C558" t="s">
        <v>1155</v>
      </c>
      <c r="D558">
        <v>4553</v>
      </c>
      <c r="E558" t="s">
        <v>1156</v>
      </c>
      <c r="F558" s="3">
        <f>VLOOKUP(A558,Sheet1!$B$2:$G$761,4,0)</f>
        <v>176</v>
      </c>
      <c r="G558" s="3">
        <f t="shared" si="24"/>
        <v>801328</v>
      </c>
      <c r="H558" s="3">
        <f>VLOOKUP(A558,Sheet1!$B$2:$G$761,5,0)</f>
        <v>226</v>
      </c>
      <c r="I558" s="3">
        <f t="shared" si="25"/>
        <v>1028978</v>
      </c>
      <c r="J558" s="3">
        <f>VLOOKUP(A558,Sheet1!$B$2:$G$761,6,0)</f>
        <v>147</v>
      </c>
      <c r="K558" s="3">
        <f t="shared" si="26"/>
        <v>669291</v>
      </c>
    </row>
    <row r="559" spans="1:11">
      <c r="A559" t="s">
        <v>1179</v>
      </c>
      <c r="B559" t="s">
        <v>1180</v>
      </c>
      <c r="C559" t="s">
        <v>1155</v>
      </c>
      <c r="D559">
        <v>1877</v>
      </c>
      <c r="E559" t="s">
        <v>1156</v>
      </c>
      <c r="F559" s="3">
        <f>VLOOKUP(A559,Sheet1!$B$2:$G$761,4,0)</f>
        <v>117</v>
      </c>
      <c r="G559" s="3">
        <f t="shared" si="24"/>
        <v>219609</v>
      </c>
      <c r="H559" s="3">
        <f>VLOOKUP(A559,Sheet1!$B$2:$G$761,5,0)</f>
        <v>151</v>
      </c>
      <c r="I559" s="3">
        <f t="shared" si="25"/>
        <v>283427</v>
      </c>
      <c r="J559" s="3">
        <f>VLOOKUP(A559,Sheet1!$B$2:$G$761,6,0)</f>
        <v>98</v>
      </c>
      <c r="K559" s="3">
        <f t="shared" si="26"/>
        <v>183946</v>
      </c>
    </row>
    <row r="560" spans="1:11">
      <c r="A560" t="s">
        <v>68</v>
      </c>
      <c r="B560" t="s">
        <v>66</v>
      </c>
      <c r="C560" t="s">
        <v>69</v>
      </c>
      <c r="D560">
        <v>71</v>
      </c>
      <c r="E560" t="s">
        <v>64</v>
      </c>
      <c r="F560" s="3">
        <f>VLOOKUP(A560,Sheet1!$B$2:$G$761,4,0)</f>
        <v>3900</v>
      </c>
      <c r="G560" s="3">
        <f t="shared" si="24"/>
        <v>276900</v>
      </c>
      <c r="H560" s="3">
        <f>VLOOKUP(A560,Sheet1!$B$2:$G$761,5,0)</f>
        <v>0</v>
      </c>
      <c r="I560" s="3">
        <f t="shared" si="25"/>
        <v>0</v>
      </c>
      <c r="J560" s="3">
        <f>VLOOKUP(A560,Sheet1!$B$2:$G$761,6,0)</f>
        <v>0</v>
      </c>
      <c r="K560" s="3">
        <f t="shared" si="26"/>
        <v>0</v>
      </c>
    </row>
    <row r="561" spans="1:11">
      <c r="A561" t="s">
        <v>1756</v>
      </c>
      <c r="B561" t="s">
        <v>1757</v>
      </c>
      <c r="C561" t="s">
        <v>1758</v>
      </c>
      <c r="D561">
        <v>98.16</v>
      </c>
      <c r="E561" t="s">
        <v>1156</v>
      </c>
      <c r="F561" s="3">
        <f>VLOOKUP(A561,Sheet1!$B$2:$G$761,4,0)</f>
        <v>25000</v>
      </c>
      <c r="G561" s="3">
        <f t="shared" si="24"/>
        <v>2454000</v>
      </c>
      <c r="H561" s="3">
        <f>VLOOKUP(A561,Sheet1!$B$2:$G$761,5,0)</f>
        <v>208158</v>
      </c>
      <c r="I561" s="3">
        <f t="shared" si="25"/>
        <v>20432789</v>
      </c>
      <c r="J561" s="3">
        <f>VLOOKUP(A561,Sheet1!$B$2:$G$761,6,0)</f>
        <v>0</v>
      </c>
      <c r="K561" s="3">
        <f t="shared" si="26"/>
        <v>0</v>
      </c>
    </row>
    <row r="562" spans="1:11">
      <c r="A562" t="s">
        <v>1673</v>
      </c>
      <c r="B562" t="s">
        <v>1674</v>
      </c>
      <c r="C562" t="s">
        <v>1675</v>
      </c>
      <c r="D562">
        <v>3599.05</v>
      </c>
      <c r="E562" t="s">
        <v>1173</v>
      </c>
      <c r="F562" s="3">
        <f>VLOOKUP(A562,Sheet1!$B$2:$G$761,4,0)</f>
        <v>0</v>
      </c>
      <c r="G562" s="3">
        <f t="shared" si="24"/>
        <v>0</v>
      </c>
      <c r="H562" s="3">
        <f>VLOOKUP(A562,Sheet1!$B$2:$G$761,5,0)</f>
        <v>30601</v>
      </c>
      <c r="I562" s="3">
        <f t="shared" si="25"/>
        <v>110134529</v>
      </c>
      <c r="J562" s="3">
        <f>VLOOKUP(A562,Sheet1!$B$2:$G$761,6,0)</f>
        <v>918</v>
      </c>
      <c r="K562" s="3">
        <f t="shared" si="26"/>
        <v>3303927</v>
      </c>
    </row>
    <row r="563" spans="1:11">
      <c r="A563" t="s">
        <v>1491</v>
      </c>
      <c r="B563" t="s">
        <v>1492</v>
      </c>
      <c r="C563" t="s">
        <v>1493</v>
      </c>
      <c r="D563">
        <v>4952.91</v>
      </c>
      <c r="E563" t="s">
        <v>1156</v>
      </c>
      <c r="F563" s="3">
        <f>VLOOKUP(A563,Sheet1!$B$2:$G$761,4,0)</f>
        <v>3650</v>
      </c>
      <c r="G563" s="3">
        <f t="shared" si="24"/>
        <v>18078121</v>
      </c>
      <c r="H563" s="3">
        <f>VLOOKUP(A563,Sheet1!$B$2:$G$761,5,0)</f>
        <v>4330</v>
      </c>
      <c r="I563" s="3">
        <f t="shared" si="25"/>
        <v>21446100</v>
      </c>
      <c r="J563" s="3">
        <f>VLOOKUP(A563,Sheet1!$B$2:$G$761,6,0)</f>
        <v>5752</v>
      </c>
      <c r="K563" s="3">
        <f t="shared" si="26"/>
        <v>28489138</v>
      </c>
    </row>
    <row r="564" spans="1:11">
      <c r="A564" t="s">
        <v>334</v>
      </c>
      <c r="B564" t="s">
        <v>332</v>
      </c>
      <c r="C564" t="s">
        <v>335</v>
      </c>
      <c r="D564">
        <v>99</v>
      </c>
      <c r="E564" t="s">
        <v>314</v>
      </c>
      <c r="F564" s="3">
        <f>VLOOKUP(A564,Sheet1!$B$2:$G$761,4,0)</f>
        <v>14796</v>
      </c>
      <c r="G564" s="3">
        <f t="shared" si="24"/>
        <v>1464804</v>
      </c>
      <c r="H564" s="3">
        <f>VLOOKUP(A564,Sheet1!$B$2:$G$761,5,0)</f>
        <v>154816</v>
      </c>
      <c r="I564" s="3">
        <f t="shared" si="25"/>
        <v>15326784</v>
      </c>
      <c r="J564" s="3">
        <f>VLOOKUP(A564,Sheet1!$B$2:$G$761,6,0)</f>
        <v>64879</v>
      </c>
      <c r="K564" s="3">
        <f t="shared" si="26"/>
        <v>6423021</v>
      </c>
    </row>
    <row r="565" spans="1:11">
      <c r="A565" t="s">
        <v>336</v>
      </c>
      <c r="B565" t="s">
        <v>332</v>
      </c>
      <c r="C565" t="s">
        <v>337</v>
      </c>
      <c r="D565">
        <v>10</v>
      </c>
      <c r="E565" t="s">
        <v>314</v>
      </c>
      <c r="F565" s="3">
        <f>VLOOKUP(A565,Sheet1!$B$2:$G$761,4,0)</f>
        <v>17653</v>
      </c>
      <c r="G565" s="3">
        <f t="shared" si="24"/>
        <v>176530</v>
      </c>
      <c r="H565" s="3">
        <f>VLOOKUP(A565,Sheet1!$B$2:$G$761,5,0)</f>
        <v>185115</v>
      </c>
      <c r="I565" s="3">
        <f t="shared" si="25"/>
        <v>1851150</v>
      </c>
      <c r="J565" s="3">
        <f>VLOOKUP(A565,Sheet1!$B$2:$G$761,6,0)</f>
        <v>77404</v>
      </c>
      <c r="K565" s="3">
        <f t="shared" si="26"/>
        <v>774040</v>
      </c>
    </row>
    <row r="566" spans="1:11">
      <c r="A566" t="s">
        <v>399</v>
      </c>
      <c r="B566" t="s">
        <v>400</v>
      </c>
      <c r="C566" t="s">
        <v>1155</v>
      </c>
      <c r="D566">
        <v>210.7</v>
      </c>
      <c r="E566" t="s">
        <v>1156</v>
      </c>
      <c r="F566" s="3">
        <f>VLOOKUP(A566,Sheet1!$B$2:$G$761,4,0)</f>
        <v>284</v>
      </c>
      <c r="G566" s="3">
        <f t="shared" si="24"/>
        <v>59838</v>
      </c>
      <c r="H566" s="3">
        <f>VLOOKUP(A566,Sheet1!$B$2:$G$761,5,0)</f>
        <v>30977</v>
      </c>
      <c r="I566" s="3">
        <f t="shared" si="25"/>
        <v>6526853</v>
      </c>
      <c r="J566" s="3">
        <f>VLOOKUP(A566,Sheet1!$B$2:$G$761,6,0)</f>
        <v>29</v>
      </c>
      <c r="K566" s="3">
        <f t="shared" si="26"/>
        <v>6110</v>
      </c>
    </row>
    <row r="567" spans="1:11">
      <c r="A567" t="s">
        <v>436</v>
      </c>
      <c r="B567" t="s">
        <v>434</v>
      </c>
      <c r="C567" t="s">
        <v>437</v>
      </c>
      <c r="D567">
        <v>17139</v>
      </c>
      <c r="E567" t="s">
        <v>1549</v>
      </c>
      <c r="F567" s="3">
        <f>VLOOKUP(A567,Sheet1!$B$2:$G$761,4,0)</f>
        <v>254</v>
      </c>
      <c r="G567" s="3">
        <f t="shared" si="24"/>
        <v>4353306</v>
      </c>
      <c r="H567" s="3">
        <f>VLOOKUP(A567,Sheet1!$B$2:$G$761,5,0)</f>
        <v>1446</v>
      </c>
      <c r="I567" s="3">
        <f t="shared" si="25"/>
        <v>24782994</v>
      </c>
      <c r="J567" s="3">
        <f>VLOOKUP(A567,Sheet1!$B$2:$G$761,6,0)</f>
        <v>0</v>
      </c>
      <c r="K567" s="3">
        <f t="shared" si="26"/>
        <v>0</v>
      </c>
    </row>
    <row r="568" spans="1:11">
      <c r="A568" t="s">
        <v>438</v>
      </c>
      <c r="B568" t="s">
        <v>434</v>
      </c>
      <c r="C568" t="s">
        <v>439</v>
      </c>
      <c r="D568">
        <v>622</v>
      </c>
      <c r="E568" t="s">
        <v>1549</v>
      </c>
      <c r="F568" s="3">
        <f>VLOOKUP(A568,Sheet1!$B$2:$G$761,4,0)</f>
        <v>259</v>
      </c>
      <c r="G568" s="3">
        <f t="shared" si="24"/>
        <v>161098</v>
      </c>
      <c r="H568" s="3">
        <f>VLOOKUP(A568,Sheet1!$B$2:$G$761,5,0)</f>
        <v>1446</v>
      </c>
      <c r="I568" s="3">
        <f t="shared" si="25"/>
        <v>899412</v>
      </c>
      <c r="J568" s="3">
        <f>VLOOKUP(A568,Sheet1!$B$2:$G$761,6,0)</f>
        <v>0</v>
      </c>
      <c r="K568" s="3">
        <f t="shared" si="26"/>
        <v>0</v>
      </c>
    </row>
    <row r="569" spans="1:11">
      <c r="A569" t="s">
        <v>442</v>
      </c>
      <c r="B569" t="s">
        <v>434</v>
      </c>
      <c r="C569" t="s">
        <v>443</v>
      </c>
      <c r="D569">
        <v>212</v>
      </c>
      <c r="E569" t="s">
        <v>1549</v>
      </c>
      <c r="F569" s="3">
        <f>VLOOKUP(A569,Sheet1!$B$2:$G$761,4,0)</f>
        <v>289</v>
      </c>
      <c r="G569" s="3">
        <f t="shared" si="24"/>
        <v>61268</v>
      </c>
      <c r="H569" s="3">
        <f>VLOOKUP(A569,Sheet1!$B$2:$G$761,5,0)</f>
        <v>1446</v>
      </c>
      <c r="I569" s="3">
        <f t="shared" si="25"/>
        <v>306552</v>
      </c>
      <c r="J569" s="3">
        <f>VLOOKUP(A569,Sheet1!$B$2:$G$761,6,0)</f>
        <v>0</v>
      </c>
      <c r="K569" s="3">
        <f t="shared" si="26"/>
        <v>0</v>
      </c>
    </row>
    <row r="570" spans="1:11">
      <c r="A570" t="s">
        <v>433</v>
      </c>
      <c r="B570" t="s">
        <v>434</v>
      </c>
      <c r="C570" t="s">
        <v>435</v>
      </c>
      <c r="D570">
        <v>145</v>
      </c>
      <c r="E570" t="s">
        <v>1549</v>
      </c>
      <c r="F570" s="3">
        <f>VLOOKUP(A570,Sheet1!$B$2:$G$761,4,0)</f>
        <v>209</v>
      </c>
      <c r="G570" s="3">
        <f t="shared" si="24"/>
        <v>30305</v>
      </c>
      <c r="H570" s="3">
        <f>VLOOKUP(A570,Sheet1!$B$2:$G$761,5,0)</f>
        <v>1446</v>
      </c>
      <c r="I570" s="3">
        <f t="shared" si="25"/>
        <v>209670</v>
      </c>
      <c r="J570" s="3">
        <f>VLOOKUP(A570,Sheet1!$B$2:$G$761,6,0)</f>
        <v>0</v>
      </c>
      <c r="K570" s="3">
        <f t="shared" si="26"/>
        <v>0</v>
      </c>
    </row>
    <row r="571" spans="1:11">
      <c r="A571" t="s">
        <v>444</v>
      </c>
      <c r="B571" t="s">
        <v>434</v>
      </c>
      <c r="C571" t="s">
        <v>445</v>
      </c>
      <c r="D571">
        <v>1728</v>
      </c>
      <c r="E571" t="s">
        <v>1549</v>
      </c>
      <c r="F571" s="3">
        <f>VLOOKUP(A571,Sheet1!$B$2:$G$761,4,0)</f>
        <v>323</v>
      </c>
      <c r="G571" s="3">
        <f t="shared" si="24"/>
        <v>558144</v>
      </c>
      <c r="H571" s="3">
        <f>VLOOKUP(A571,Sheet1!$B$2:$G$761,5,0)</f>
        <v>1446</v>
      </c>
      <c r="I571" s="3">
        <f t="shared" si="25"/>
        <v>2498688</v>
      </c>
      <c r="J571" s="3">
        <f>VLOOKUP(A571,Sheet1!$B$2:$G$761,6,0)</f>
        <v>0</v>
      </c>
      <c r="K571" s="3">
        <f t="shared" si="26"/>
        <v>0</v>
      </c>
    </row>
    <row r="572" spans="1:11">
      <c r="A572" t="s">
        <v>446</v>
      </c>
      <c r="B572" t="s">
        <v>434</v>
      </c>
      <c r="C572" t="s">
        <v>447</v>
      </c>
      <c r="D572">
        <v>241</v>
      </c>
      <c r="E572" t="s">
        <v>1549</v>
      </c>
      <c r="F572" s="3">
        <f>VLOOKUP(A572,Sheet1!$B$2:$G$761,4,0)</f>
        <v>1348</v>
      </c>
      <c r="G572" s="3">
        <f t="shared" si="24"/>
        <v>324868</v>
      </c>
      <c r="H572" s="3">
        <f>VLOOKUP(A572,Sheet1!$B$2:$G$761,5,0)</f>
        <v>1446</v>
      </c>
      <c r="I572" s="3">
        <f t="shared" si="25"/>
        <v>348486</v>
      </c>
      <c r="J572" s="3">
        <f>VLOOKUP(A572,Sheet1!$B$2:$G$761,6,0)</f>
        <v>0</v>
      </c>
      <c r="K572" s="3">
        <f t="shared" si="26"/>
        <v>0</v>
      </c>
    </row>
    <row r="573" spans="1:11">
      <c r="A573" t="s">
        <v>448</v>
      </c>
      <c r="B573" t="s">
        <v>434</v>
      </c>
      <c r="C573" t="s">
        <v>449</v>
      </c>
      <c r="D573">
        <v>1513</v>
      </c>
      <c r="E573" t="s">
        <v>1549</v>
      </c>
      <c r="F573" s="3">
        <f>VLOOKUP(A573,Sheet1!$B$2:$G$761,4,0)</f>
        <v>1562</v>
      </c>
      <c r="G573" s="3">
        <f t="shared" si="24"/>
        <v>2363306</v>
      </c>
      <c r="H573" s="3">
        <f>VLOOKUP(A573,Sheet1!$B$2:$G$761,5,0)</f>
        <v>1446</v>
      </c>
      <c r="I573" s="3">
        <f t="shared" si="25"/>
        <v>2187798</v>
      </c>
      <c r="J573" s="3">
        <f>VLOOKUP(A573,Sheet1!$B$2:$G$761,6,0)</f>
        <v>0</v>
      </c>
      <c r="K573" s="3">
        <f t="shared" si="26"/>
        <v>0</v>
      </c>
    </row>
    <row r="574" spans="1:11">
      <c r="A574" t="s">
        <v>1778</v>
      </c>
      <c r="B574" t="s">
        <v>1774</v>
      </c>
      <c r="C574" t="s">
        <v>1779</v>
      </c>
      <c r="D574">
        <v>5190</v>
      </c>
      <c r="E574" t="s">
        <v>1433</v>
      </c>
      <c r="F574" s="3">
        <f>VLOOKUP(A574,Sheet1!$B$2:$G$761,4,0)</f>
        <v>117</v>
      </c>
      <c r="G574" s="3">
        <f t="shared" si="24"/>
        <v>607230</v>
      </c>
      <c r="H574" s="3">
        <f>VLOOKUP(A574,Sheet1!$B$2:$G$761,5,0)</f>
        <v>2339</v>
      </c>
      <c r="I574" s="3">
        <f t="shared" si="25"/>
        <v>12139410</v>
      </c>
      <c r="J574" s="3">
        <f>VLOOKUP(A574,Sheet1!$B$2:$G$761,6,0)</f>
        <v>0</v>
      </c>
      <c r="K574" s="3">
        <f t="shared" si="26"/>
        <v>0</v>
      </c>
    </row>
    <row r="575" spans="1:11">
      <c r="A575" t="s">
        <v>1790</v>
      </c>
      <c r="B575" t="s">
        <v>1774</v>
      </c>
      <c r="C575" t="s">
        <v>1791</v>
      </c>
      <c r="D575">
        <v>1620</v>
      </c>
      <c r="E575" t="s">
        <v>1433</v>
      </c>
      <c r="F575" s="3">
        <f>VLOOKUP(A575,Sheet1!$B$2:$G$761,4,0)</f>
        <v>269</v>
      </c>
      <c r="G575" s="3">
        <f t="shared" si="24"/>
        <v>435780</v>
      </c>
      <c r="H575" s="3">
        <f>VLOOKUP(A575,Sheet1!$B$2:$G$761,5,0)</f>
        <v>5354</v>
      </c>
      <c r="I575" s="3">
        <f t="shared" si="25"/>
        <v>8673480</v>
      </c>
      <c r="J575" s="3">
        <f>VLOOKUP(A575,Sheet1!$B$2:$G$761,6,0)</f>
        <v>0</v>
      </c>
      <c r="K575" s="3">
        <f t="shared" si="26"/>
        <v>0</v>
      </c>
    </row>
    <row r="576" spans="1:11">
      <c r="A576" t="s">
        <v>450</v>
      </c>
      <c r="B576" t="s">
        <v>434</v>
      </c>
      <c r="C576" t="s">
        <v>451</v>
      </c>
      <c r="D576">
        <v>337</v>
      </c>
      <c r="E576" t="s">
        <v>1549</v>
      </c>
      <c r="F576" s="3">
        <f>VLOOKUP(A576,Sheet1!$B$2:$G$761,4,0)</f>
        <v>279</v>
      </c>
      <c r="G576" s="3">
        <f t="shared" si="24"/>
        <v>94023</v>
      </c>
      <c r="H576" s="3">
        <f>VLOOKUP(A576,Sheet1!$B$2:$G$761,5,0)</f>
        <v>1446</v>
      </c>
      <c r="I576" s="3">
        <f t="shared" si="25"/>
        <v>487302</v>
      </c>
      <c r="J576" s="3">
        <f>VLOOKUP(A576,Sheet1!$B$2:$G$761,6,0)</f>
        <v>0</v>
      </c>
      <c r="K576" s="3">
        <f t="shared" si="26"/>
        <v>0</v>
      </c>
    </row>
    <row r="577" spans="1:11">
      <c r="A577" t="s">
        <v>452</v>
      </c>
      <c r="B577" t="s">
        <v>434</v>
      </c>
      <c r="C577" t="s">
        <v>453</v>
      </c>
      <c r="D577">
        <v>39991</v>
      </c>
      <c r="E577" t="s">
        <v>1549</v>
      </c>
      <c r="F577" s="3">
        <f>VLOOKUP(A577,Sheet1!$B$2:$G$761,4,0)</f>
        <v>338</v>
      </c>
      <c r="G577" s="3">
        <f t="shared" si="24"/>
        <v>13516958</v>
      </c>
      <c r="H577" s="3">
        <f>VLOOKUP(A577,Sheet1!$B$2:$G$761,5,0)</f>
        <v>1446</v>
      </c>
      <c r="I577" s="3">
        <f t="shared" si="25"/>
        <v>57826986</v>
      </c>
      <c r="J577" s="3">
        <f>VLOOKUP(A577,Sheet1!$B$2:$G$761,6,0)</f>
        <v>0</v>
      </c>
      <c r="K577" s="3">
        <f t="shared" si="26"/>
        <v>0</v>
      </c>
    </row>
    <row r="578" spans="1:11">
      <c r="A578" t="s">
        <v>454</v>
      </c>
      <c r="B578" t="s">
        <v>434</v>
      </c>
      <c r="C578" t="s">
        <v>455</v>
      </c>
      <c r="D578">
        <v>1450</v>
      </c>
      <c r="E578" t="s">
        <v>1549</v>
      </c>
      <c r="F578" s="3">
        <f>VLOOKUP(A578,Sheet1!$B$2:$G$761,4,0)</f>
        <v>346</v>
      </c>
      <c r="G578" s="3">
        <f t="shared" si="24"/>
        <v>501700</v>
      </c>
      <c r="H578" s="3">
        <f>VLOOKUP(A578,Sheet1!$B$2:$G$761,5,0)</f>
        <v>1446</v>
      </c>
      <c r="I578" s="3">
        <f t="shared" si="25"/>
        <v>2096700</v>
      </c>
      <c r="J578" s="3">
        <f>VLOOKUP(A578,Sheet1!$B$2:$G$761,6,0)</f>
        <v>0</v>
      </c>
      <c r="K578" s="3">
        <f t="shared" si="26"/>
        <v>0</v>
      </c>
    </row>
    <row r="579" spans="1:11">
      <c r="A579" t="s">
        <v>458</v>
      </c>
      <c r="B579" t="s">
        <v>434</v>
      </c>
      <c r="C579" t="s">
        <v>459</v>
      </c>
      <c r="D579">
        <v>496</v>
      </c>
      <c r="E579" t="s">
        <v>1549</v>
      </c>
      <c r="F579" s="3">
        <f>VLOOKUP(A579,Sheet1!$B$2:$G$761,4,0)</f>
        <v>385</v>
      </c>
      <c r="G579" s="3">
        <f t="shared" si="24"/>
        <v>190960</v>
      </c>
      <c r="H579" s="3">
        <f>VLOOKUP(A579,Sheet1!$B$2:$G$761,5,0)</f>
        <v>1446</v>
      </c>
      <c r="I579" s="3">
        <f t="shared" si="25"/>
        <v>717216</v>
      </c>
      <c r="J579" s="3">
        <f>VLOOKUP(A579,Sheet1!$B$2:$G$761,6,0)</f>
        <v>0</v>
      </c>
      <c r="K579" s="3">
        <f t="shared" si="26"/>
        <v>0</v>
      </c>
    </row>
    <row r="580" spans="1:11">
      <c r="A580" t="s">
        <v>460</v>
      </c>
      <c r="B580" t="s">
        <v>434</v>
      </c>
      <c r="C580" t="s">
        <v>461</v>
      </c>
      <c r="D580">
        <v>4032</v>
      </c>
      <c r="E580" t="s">
        <v>1549</v>
      </c>
      <c r="F580" s="3">
        <f>VLOOKUP(A580,Sheet1!$B$2:$G$761,4,0)</f>
        <v>431</v>
      </c>
      <c r="G580" s="3">
        <f t="shared" ref="G580:G643" si="27">TRUNC($D580*F580)</f>
        <v>1737792</v>
      </c>
      <c r="H580" s="3">
        <f>VLOOKUP(A580,Sheet1!$B$2:$G$761,5,0)</f>
        <v>1446</v>
      </c>
      <c r="I580" s="3">
        <f t="shared" ref="I580:I643" si="28">TRUNC($D580*H580)</f>
        <v>5830272</v>
      </c>
      <c r="J580" s="3">
        <f>VLOOKUP(A580,Sheet1!$B$2:$G$761,6,0)</f>
        <v>0</v>
      </c>
      <c r="K580" s="3">
        <f t="shared" ref="K580:K643" si="29">TRUNC($D580*J580)</f>
        <v>0</v>
      </c>
    </row>
    <row r="581" spans="1:11">
      <c r="A581" t="s">
        <v>462</v>
      </c>
      <c r="B581" t="s">
        <v>434</v>
      </c>
      <c r="C581" t="s">
        <v>463</v>
      </c>
      <c r="D581">
        <v>563</v>
      </c>
      <c r="E581" t="s">
        <v>1549</v>
      </c>
      <c r="F581" s="3">
        <f>VLOOKUP(A581,Sheet1!$B$2:$G$761,4,0)</f>
        <v>1797</v>
      </c>
      <c r="G581" s="3">
        <f t="shared" si="27"/>
        <v>1011711</v>
      </c>
      <c r="H581" s="3">
        <f>VLOOKUP(A581,Sheet1!$B$2:$G$761,5,0)</f>
        <v>1446</v>
      </c>
      <c r="I581" s="3">
        <f t="shared" si="28"/>
        <v>814098</v>
      </c>
      <c r="J581" s="3">
        <f>VLOOKUP(A581,Sheet1!$B$2:$G$761,6,0)</f>
        <v>0</v>
      </c>
      <c r="K581" s="3">
        <f t="shared" si="29"/>
        <v>0</v>
      </c>
    </row>
    <row r="582" spans="1:11">
      <c r="A582" t="s">
        <v>464</v>
      </c>
      <c r="B582" t="s">
        <v>434</v>
      </c>
      <c r="C582" t="s">
        <v>465</v>
      </c>
      <c r="D582">
        <v>3531</v>
      </c>
      <c r="E582" t="s">
        <v>1549</v>
      </c>
      <c r="F582" s="3">
        <f>VLOOKUP(A582,Sheet1!$B$2:$G$761,4,0)</f>
        <v>2082</v>
      </c>
      <c r="G582" s="3">
        <f t="shared" si="27"/>
        <v>7351542</v>
      </c>
      <c r="H582" s="3">
        <f>VLOOKUP(A582,Sheet1!$B$2:$G$761,5,0)</f>
        <v>1446</v>
      </c>
      <c r="I582" s="3">
        <f t="shared" si="28"/>
        <v>5105826</v>
      </c>
      <c r="J582" s="3">
        <f>VLOOKUP(A582,Sheet1!$B$2:$G$761,6,0)</f>
        <v>0</v>
      </c>
      <c r="K582" s="3">
        <f t="shared" si="29"/>
        <v>0</v>
      </c>
    </row>
    <row r="583" spans="1:11">
      <c r="A583" t="s">
        <v>554</v>
      </c>
      <c r="B583" t="s">
        <v>555</v>
      </c>
      <c r="C583" t="s">
        <v>556</v>
      </c>
      <c r="D583">
        <v>4</v>
      </c>
      <c r="E583" t="s">
        <v>1711</v>
      </c>
      <c r="F583" s="3">
        <f>VLOOKUP(A583,Sheet1!$B$2:$G$761,4,0)</f>
        <v>330000</v>
      </c>
      <c r="G583" s="3">
        <f t="shared" si="27"/>
        <v>1320000</v>
      </c>
      <c r="H583" s="3">
        <f>VLOOKUP(A583,Sheet1!$B$2:$G$761,5,0)</f>
        <v>70000</v>
      </c>
      <c r="I583" s="3">
        <f t="shared" si="28"/>
        <v>280000</v>
      </c>
      <c r="J583" s="3">
        <f>VLOOKUP(A583,Sheet1!$B$2:$G$761,6,0)</f>
        <v>0</v>
      </c>
      <c r="K583" s="3">
        <f t="shared" si="29"/>
        <v>0</v>
      </c>
    </row>
    <row r="584" spans="1:11">
      <c r="A584" t="s">
        <v>544</v>
      </c>
      <c r="B584" t="s">
        <v>545</v>
      </c>
      <c r="C584" t="s">
        <v>546</v>
      </c>
      <c r="D584">
        <v>50</v>
      </c>
      <c r="E584" t="s">
        <v>1711</v>
      </c>
      <c r="F584" s="3">
        <f>VLOOKUP(A584,Sheet1!$B$2:$G$761,4,0)</f>
        <v>56000</v>
      </c>
      <c r="G584" s="3">
        <f t="shared" si="27"/>
        <v>2800000</v>
      </c>
      <c r="H584" s="3">
        <f>VLOOKUP(A584,Sheet1!$B$2:$G$761,5,0)</f>
        <v>1889</v>
      </c>
      <c r="I584" s="3">
        <f t="shared" si="28"/>
        <v>94450</v>
      </c>
      <c r="J584" s="3">
        <f>VLOOKUP(A584,Sheet1!$B$2:$G$761,6,0)</f>
        <v>0</v>
      </c>
      <c r="K584" s="3">
        <f t="shared" si="29"/>
        <v>0</v>
      </c>
    </row>
    <row r="585" spans="1:11">
      <c r="A585" t="s">
        <v>1269</v>
      </c>
      <c r="B585" t="s">
        <v>1270</v>
      </c>
      <c r="C585" t="s">
        <v>1271</v>
      </c>
      <c r="D585">
        <v>2133.75</v>
      </c>
      <c r="E585" t="s">
        <v>1479</v>
      </c>
      <c r="F585" s="3">
        <f>VLOOKUP(A585,Sheet1!$B$2:$G$761,4,0)</f>
        <v>1500</v>
      </c>
      <c r="G585" s="3">
        <f t="shared" si="27"/>
        <v>3200625</v>
      </c>
      <c r="H585" s="3">
        <f>VLOOKUP(A585,Sheet1!$B$2:$G$761,5,0)</f>
        <v>0</v>
      </c>
      <c r="I585" s="3">
        <f t="shared" si="28"/>
        <v>0</v>
      </c>
      <c r="J585" s="3">
        <f>VLOOKUP(A585,Sheet1!$B$2:$G$761,6,0)</f>
        <v>0</v>
      </c>
      <c r="K585" s="3">
        <f t="shared" si="29"/>
        <v>0</v>
      </c>
    </row>
    <row r="586" spans="1:11">
      <c r="A586" t="s">
        <v>1274</v>
      </c>
      <c r="B586" t="s">
        <v>1275</v>
      </c>
      <c r="C586" t="s">
        <v>1271</v>
      </c>
      <c r="D586">
        <v>3</v>
      </c>
      <c r="E586" t="s">
        <v>1711</v>
      </c>
      <c r="F586" s="3">
        <f>VLOOKUP(A586,Sheet1!$B$2:$G$761,4,0)</f>
        <v>40000</v>
      </c>
      <c r="G586" s="3">
        <f t="shared" si="27"/>
        <v>120000</v>
      </c>
      <c r="H586" s="3">
        <f>VLOOKUP(A586,Sheet1!$B$2:$G$761,5,0)</f>
        <v>0</v>
      </c>
      <c r="I586" s="3">
        <f t="shared" si="28"/>
        <v>0</v>
      </c>
      <c r="J586" s="3">
        <f>VLOOKUP(A586,Sheet1!$B$2:$G$761,6,0)</f>
        <v>0</v>
      </c>
      <c r="K586" s="3">
        <f t="shared" si="29"/>
        <v>0</v>
      </c>
    </row>
    <row r="587" spans="1:11">
      <c r="A587" t="s">
        <v>1272</v>
      </c>
      <c r="B587" t="s">
        <v>1273</v>
      </c>
      <c r="C587" t="s">
        <v>1155</v>
      </c>
      <c r="D587">
        <v>23</v>
      </c>
      <c r="E587" t="s">
        <v>1711</v>
      </c>
      <c r="F587" s="3">
        <f>VLOOKUP(A587,Sheet1!$B$2:$G$761,4,0)</f>
        <v>0</v>
      </c>
      <c r="G587" s="3">
        <f t="shared" si="27"/>
        <v>0</v>
      </c>
      <c r="H587" s="3">
        <f>VLOOKUP(A587,Sheet1!$B$2:$G$761,5,0)</f>
        <v>605</v>
      </c>
      <c r="I587" s="3">
        <f t="shared" si="28"/>
        <v>13915</v>
      </c>
      <c r="J587" s="3">
        <f>VLOOKUP(A587,Sheet1!$B$2:$G$761,6,0)</f>
        <v>0</v>
      </c>
      <c r="K587" s="3">
        <f t="shared" si="29"/>
        <v>0</v>
      </c>
    </row>
    <row r="588" spans="1:11">
      <c r="A588" t="s">
        <v>1267</v>
      </c>
      <c r="B588" t="s">
        <v>1268</v>
      </c>
      <c r="C588" t="s">
        <v>1155</v>
      </c>
      <c r="D588">
        <v>22485</v>
      </c>
      <c r="E588" t="s">
        <v>1479</v>
      </c>
      <c r="F588" s="3">
        <f>VLOOKUP(A588,Sheet1!$B$2:$G$761,4,0)</f>
        <v>0</v>
      </c>
      <c r="G588" s="3">
        <f t="shared" si="27"/>
        <v>0</v>
      </c>
      <c r="H588" s="3">
        <f>VLOOKUP(A588,Sheet1!$B$2:$G$761,5,0)</f>
        <v>605</v>
      </c>
      <c r="I588" s="3">
        <f t="shared" si="28"/>
        <v>13603425</v>
      </c>
      <c r="J588" s="3">
        <f>VLOOKUP(A588,Sheet1!$B$2:$G$761,6,0)</f>
        <v>0</v>
      </c>
      <c r="K588" s="3">
        <f t="shared" si="29"/>
        <v>0</v>
      </c>
    </row>
    <row r="589" spans="1:11">
      <c r="A589" t="s">
        <v>1263</v>
      </c>
      <c r="B589" t="s">
        <v>1264</v>
      </c>
      <c r="C589" t="s">
        <v>1262</v>
      </c>
      <c r="D589">
        <v>1185.75</v>
      </c>
      <c r="E589" t="s">
        <v>1549</v>
      </c>
      <c r="F589" s="3">
        <f>VLOOKUP(A589,Sheet1!$B$2:$G$761,4,0)</f>
        <v>30000</v>
      </c>
      <c r="G589" s="3">
        <f t="shared" si="27"/>
        <v>35572500</v>
      </c>
      <c r="H589" s="3">
        <f>VLOOKUP(A589,Sheet1!$B$2:$G$761,5,0)</f>
        <v>0</v>
      </c>
      <c r="I589" s="3">
        <f t="shared" si="28"/>
        <v>0</v>
      </c>
      <c r="J589" s="3">
        <f>VLOOKUP(A589,Sheet1!$B$2:$G$761,6,0)</f>
        <v>0</v>
      </c>
      <c r="K589" s="3">
        <f t="shared" si="29"/>
        <v>0</v>
      </c>
    </row>
    <row r="590" spans="1:11">
      <c r="A590" t="s">
        <v>1260</v>
      </c>
      <c r="B590" t="s">
        <v>1261</v>
      </c>
      <c r="C590" t="s">
        <v>1262</v>
      </c>
      <c r="D590">
        <v>11484</v>
      </c>
      <c r="E590" t="s">
        <v>1433</v>
      </c>
      <c r="F590" s="3">
        <f>VLOOKUP(A590,Sheet1!$B$2:$G$761,4,0)</f>
        <v>0</v>
      </c>
      <c r="G590" s="3">
        <f t="shared" si="27"/>
        <v>0</v>
      </c>
      <c r="H590" s="3">
        <f>VLOOKUP(A590,Sheet1!$B$2:$G$761,5,0)</f>
        <v>12109</v>
      </c>
      <c r="I590" s="3">
        <f t="shared" si="28"/>
        <v>139059756</v>
      </c>
      <c r="J590" s="3">
        <f>VLOOKUP(A590,Sheet1!$B$2:$G$761,6,0)</f>
        <v>0</v>
      </c>
      <c r="K590" s="3">
        <f t="shared" si="29"/>
        <v>0</v>
      </c>
    </row>
    <row r="591" spans="1:11">
      <c r="A591" t="s">
        <v>1265</v>
      </c>
      <c r="B591" t="s">
        <v>1266</v>
      </c>
      <c r="C591" t="s">
        <v>1155</v>
      </c>
      <c r="D591">
        <v>11</v>
      </c>
      <c r="E591" t="s">
        <v>124</v>
      </c>
      <c r="F591" s="3">
        <f>VLOOKUP(A591,Sheet1!$B$2:$G$761,4,0)</f>
        <v>0</v>
      </c>
      <c r="G591" s="3">
        <f t="shared" si="27"/>
        <v>0</v>
      </c>
      <c r="H591" s="3">
        <f>VLOOKUP(A591,Sheet1!$B$2:$G$761,5,0)</f>
        <v>36328</v>
      </c>
      <c r="I591" s="3">
        <f t="shared" si="28"/>
        <v>399608</v>
      </c>
      <c r="J591" s="3">
        <f>VLOOKUP(A591,Sheet1!$B$2:$G$761,6,0)</f>
        <v>0</v>
      </c>
      <c r="K591" s="3">
        <f t="shared" si="29"/>
        <v>0</v>
      </c>
    </row>
    <row r="592" spans="1:11">
      <c r="A592" t="s">
        <v>1794</v>
      </c>
      <c r="B592" t="s">
        <v>1795</v>
      </c>
      <c r="C592" t="s">
        <v>1701</v>
      </c>
      <c r="D592">
        <v>1270.9000000000001</v>
      </c>
      <c r="E592" t="s">
        <v>1479</v>
      </c>
      <c r="F592" s="3">
        <f>VLOOKUP(A592,Sheet1!$B$2:$G$761,4,0)</f>
        <v>9975</v>
      </c>
      <c r="G592" s="3">
        <f t="shared" si="27"/>
        <v>12677227</v>
      </c>
      <c r="H592" s="3">
        <f>VLOOKUP(A592,Sheet1!$B$2:$G$761,5,0)</f>
        <v>475</v>
      </c>
      <c r="I592" s="3">
        <f t="shared" si="28"/>
        <v>603677</v>
      </c>
      <c r="J592" s="3">
        <f>VLOOKUP(A592,Sheet1!$B$2:$G$761,6,0)</f>
        <v>0</v>
      </c>
      <c r="K592" s="3">
        <f t="shared" si="29"/>
        <v>0</v>
      </c>
    </row>
    <row r="593" spans="1:12">
      <c r="A593" t="s">
        <v>1792</v>
      </c>
      <c r="B593" t="s">
        <v>1793</v>
      </c>
      <c r="C593" t="s">
        <v>1155</v>
      </c>
      <c r="D593">
        <v>2.78</v>
      </c>
      <c r="E593" t="s">
        <v>1156</v>
      </c>
      <c r="F593" s="3">
        <f>VLOOKUP(A593,Sheet1!$B$2:$G$761,4,0)</f>
        <v>24</v>
      </c>
      <c r="G593" s="3">
        <f t="shared" si="27"/>
        <v>66</v>
      </c>
      <c r="H593" s="3">
        <f>VLOOKUP(A593,Sheet1!$B$2:$G$761,5,0)</f>
        <v>56278</v>
      </c>
      <c r="I593" s="3">
        <f t="shared" si="28"/>
        <v>156452</v>
      </c>
      <c r="J593" s="3">
        <f>VLOOKUP(A593,Sheet1!$B$2:$G$761,6,0)</f>
        <v>0</v>
      </c>
      <c r="K593" s="3">
        <f t="shared" si="29"/>
        <v>0</v>
      </c>
    </row>
    <row r="594" spans="1:12">
      <c r="A594" t="s">
        <v>1688</v>
      </c>
      <c r="B594" t="s">
        <v>1684</v>
      </c>
      <c r="C594" t="s">
        <v>1689</v>
      </c>
      <c r="D594">
        <v>2545.19</v>
      </c>
      <c r="E594" t="s">
        <v>1173</v>
      </c>
      <c r="F594" s="3">
        <f>VLOOKUP(A594,Sheet1!$B$2:$G$761,4,0)</f>
        <v>0</v>
      </c>
      <c r="G594" s="3">
        <f t="shared" si="27"/>
        <v>0</v>
      </c>
      <c r="H594" s="3">
        <f>VLOOKUP(A594,Sheet1!$B$2:$G$761,5,0)</f>
        <v>8858</v>
      </c>
      <c r="I594" s="3">
        <f t="shared" si="28"/>
        <v>22545293</v>
      </c>
      <c r="J594" s="3">
        <f>VLOOKUP(A594,Sheet1!$B$2:$G$761,6,0)</f>
        <v>0</v>
      </c>
      <c r="K594" s="3">
        <f t="shared" si="29"/>
        <v>0</v>
      </c>
    </row>
    <row r="595" spans="1:12">
      <c r="A595" t="s">
        <v>1665</v>
      </c>
      <c r="B595" t="s">
        <v>1666</v>
      </c>
      <c r="C595" t="s">
        <v>1155</v>
      </c>
      <c r="D595">
        <v>5182.53</v>
      </c>
      <c r="E595" t="s">
        <v>1173</v>
      </c>
      <c r="F595" s="3">
        <f>VLOOKUP(A595,Sheet1!$B$2:$G$761,4,0)</f>
        <v>1032</v>
      </c>
      <c r="G595" s="3">
        <f t="shared" si="27"/>
        <v>5348370</v>
      </c>
      <c r="H595" s="3">
        <f>VLOOKUP(A595,Sheet1!$B$2:$G$761,5,0)</f>
        <v>3249</v>
      </c>
      <c r="I595" s="3">
        <f t="shared" si="28"/>
        <v>16838039</v>
      </c>
      <c r="J595" s="3">
        <f>VLOOKUP(A595,Sheet1!$B$2:$G$761,6,0)</f>
        <v>162</v>
      </c>
      <c r="K595" s="3">
        <f t="shared" si="29"/>
        <v>839569</v>
      </c>
      <c r="L595" t="s">
        <v>1126</v>
      </c>
    </row>
    <row r="596" spans="1:12">
      <c r="A596" t="s">
        <v>1667</v>
      </c>
      <c r="B596" t="s">
        <v>1668</v>
      </c>
      <c r="C596" t="s">
        <v>1155</v>
      </c>
      <c r="D596">
        <v>2508.35</v>
      </c>
      <c r="E596" t="s">
        <v>1669</v>
      </c>
      <c r="F596" s="3">
        <f>VLOOKUP(A596,Sheet1!$B$2:$G$761,4,0)</f>
        <v>7539</v>
      </c>
      <c r="G596" s="3">
        <f t="shared" si="27"/>
        <v>18910450</v>
      </c>
      <c r="H596" s="3">
        <f>VLOOKUP(A596,Sheet1!$B$2:$G$761,5,0)</f>
        <v>244258</v>
      </c>
      <c r="I596" s="3">
        <f t="shared" si="28"/>
        <v>612684554</v>
      </c>
      <c r="J596" s="3">
        <f>VLOOKUP(A596,Sheet1!$B$2:$G$761,6,0)</f>
        <v>0</v>
      </c>
      <c r="K596" s="3">
        <f t="shared" si="29"/>
        <v>0</v>
      </c>
      <c r="L596" t="s">
        <v>1126</v>
      </c>
    </row>
    <row r="597" spans="1:12">
      <c r="A597" t="s">
        <v>1670</v>
      </c>
      <c r="B597" t="s">
        <v>1671</v>
      </c>
      <c r="C597" t="s">
        <v>1672</v>
      </c>
      <c r="D597">
        <v>2573.7800000000002</v>
      </c>
      <c r="E597" t="s">
        <v>1173</v>
      </c>
      <c r="F597" s="3">
        <f>VLOOKUP(A597,Sheet1!$B$2:$G$761,4,0)</f>
        <v>611</v>
      </c>
      <c r="G597" s="3">
        <f t="shared" si="27"/>
        <v>1572579</v>
      </c>
      <c r="H597" s="3">
        <f>VLOOKUP(A597,Sheet1!$B$2:$G$761,5,0)</f>
        <v>2900</v>
      </c>
      <c r="I597" s="3">
        <f t="shared" si="28"/>
        <v>7463962</v>
      </c>
      <c r="J597" s="3">
        <f>VLOOKUP(A597,Sheet1!$B$2:$G$761,6,0)</f>
        <v>0</v>
      </c>
      <c r="K597" s="3">
        <f t="shared" si="29"/>
        <v>0</v>
      </c>
      <c r="L597" t="s">
        <v>1126</v>
      </c>
    </row>
    <row r="598" spans="1:12">
      <c r="A598" t="s">
        <v>311</v>
      </c>
      <c r="B598" t="s">
        <v>312</v>
      </c>
      <c r="C598" t="s">
        <v>313</v>
      </c>
      <c r="D598">
        <v>1268</v>
      </c>
      <c r="E598" t="s">
        <v>314</v>
      </c>
      <c r="F598" s="3">
        <f>VLOOKUP(A598,Sheet1!$B$2:$G$761,4,0)</f>
        <v>3448</v>
      </c>
      <c r="G598" s="3">
        <f t="shared" si="27"/>
        <v>4372064</v>
      </c>
      <c r="H598" s="3">
        <f>VLOOKUP(A598,Sheet1!$B$2:$G$761,5,0)</f>
        <v>15043</v>
      </c>
      <c r="I598" s="3">
        <f t="shared" si="28"/>
        <v>19074524</v>
      </c>
      <c r="J598" s="3">
        <f>VLOOKUP(A598,Sheet1!$B$2:$G$761,6,0)</f>
        <v>10239</v>
      </c>
      <c r="K598" s="3">
        <f t="shared" si="29"/>
        <v>12983052</v>
      </c>
      <c r="L598" t="s">
        <v>1126</v>
      </c>
    </row>
    <row r="599" spans="1:12">
      <c r="A599" t="s">
        <v>374</v>
      </c>
      <c r="B599" t="s">
        <v>375</v>
      </c>
      <c r="C599" t="s">
        <v>376</v>
      </c>
      <c r="D599">
        <v>3087</v>
      </c>
      <c r="E599" t="s">
        <v>314</v>
      </c>
      <c r="F599" s="3">
        <f>VLOOKUP(A599,Sheet1!$B$2:$G$761,4,0)</f>
        <v>742</v>
      </c>
      <c r="G599" s="3">
        <f t="shared" si="27"/>
        <v>2290554</v>
      </c>
      <c r="H599" s="3">
        <f>VLOOKUP(A599,Sheet1!$B$2:$G$761,5,0)</f>
        <v>13114</v>
      </c>
      <c r="I599" s="3">
        <f t="shared" si="28"/>
        <v>40482918</v>
      </c>
      <c r="J599" s="3">
        <f>VLOOKUP(A599,Sheet1!$B$2:$G$761,6,0)</f>
        <v>2734</v>
      </c>
      <c r="K599" s="3">
        <f t="shared" si="29"/>
        <v>8439858</v>
      </c>
      <c r="L599" t="s">
        <v>1126</v>
      </c>
    </row>
    <row r="600" spans="1:12">
      <c r="A600" t="s">
        <v>377</v>
      </c>
      <c r="B600" t="s">
        <v>378</v>
      </c>
      <c r="C600" t="s">
        <v>376</v>
      </c>
      <c r="D600">
        <v>3087</v>
      </c>
      <c r="E600" t="s">
        <v>314</v>
      </c>
      <c r="F600" s="3">
        <f>VLOOKUP(A600,Sheet1!$B$2:$G$761,4,0)</f>
        <v>598</v>
      </c>
      <c r="G600" s="3">
        <f t="shared" si="27"/>
        <v>1846026</v>
      </c>
      <c r="H600" s="3">
        <f>VLOOKUP(A600,Sheet1!$B$2:$G$761,5,0)</f>
        <v>10567</v>
      </c>
      <c r="I600" s="3">
        <f t="shared" si="28"/>
        <v>32620329</v>
      </c>
      <c r="J600" s="3">
        <f>VLOOKUP(A600,Sheet1!$B$2:$G$761,6,0)</f>
        <v>2205</v>
      </c>
      <c r="K600" s="3">
        <f t="shared" si="29"/>
        <v>6806835</v>
      </c>
      <c r="L600" t="s">
        <v>1126</v>
      </c>
    </row>
    <row r="601" spans="1:12">
      <c r="A601" t="s">
        <v>306</v>
      </c>
      <c r="B601" t="s">
        <v>307</v>
      </c>
      <c r="C601" t="s">
        <v>308</v>
      </c>
      <c r="D601">
        <v>16722.29</v>
      </c>
      <c r="E601" t="s">
        <v>1479</v>
      </c>
      <c r="F601" s="3">
        <f>VLOOKUP(A601,Sheet1!$B$2:$G$761,4,0)</f>
        <v>1646</v>
      </c>
      <c r="G601" s="3">
        <f t="shared" si="27"/>
        <v>27524889</v>
      </c>
      <c r="H601" s="3">
        <f>VLOOKUP(A601,Sheet1!$B$2:$G$761,5,0)</f>
        <v>2037</v>
      </c>
      <c r="I601" s="3">
        <f t="shared" si="28"/>
        <v>34063304</v>
      </c>
      <c r="J601" s="3">
        <f>VLOOKUP(A601,Sheet1!$B$2:$G$761,6,0)</f>
        <v>114</v>
      </c>
      <c r="K601" s="3">
        <f t="shared" si="29"/>
        <v>1906341</v>
      </c>
      <c r="L601" t="s">
        <v>1126</v>
      </c>
    </row>
    <row r="602" spans="1:12">
      <c r="A602" t="s">
        <v>303</v>
      </c>
      <c r="B602" t="s">
        <v>304</v>
      </c>
      <c r="C602" t="s">
        <v>305</v>
      </c>
      <c r="D602">
        <v>15687.66</v>
      </c>
      <c r="E602" t="s">
        <v>1479</v>
      </c>
      <c r="F602" s="3">
        <f>VLOOKUP(A602,Sheet1!$B$2:$G$761,4,0)</f>
        <v>9234</v>
      </c>
      <c r="G602" s="3">
        <f t="shared" si="27"/>
        <v>144859852</v>
      </c>
      <c r="H602" s="3">
        <f>VLOOKUP(A602,Sheet1!$B$2:$G$761,5,0)</f>
        <v>22829</v>
      </c>
      <c r="I602" s="3">
        <f t="shared" si="28"/>
        <v>358133590</v>
      </c>
      <c r="J602" s="3">
        <f>VLOOKUP(A602,Sheet1!$B$2:$G$761,6,0)</f>
        <v>1237</v>
      </c>
      <c r="K602" s="3">
        <f t="shared" si="29"/>
        <v>19405635</v>
      </c>
      <c r="L602" t="s">
        <v>1126</v>
      </c>
    </row>
    <row r="603" spans="1:12">
      <c r="A603" t="s">
        <v>309</v>
      </c>
      <c r="B603" t="s">
        <v>304</v>
      </c>
      <c r="C603" t="s">
        <v>310</v>
      </c>
      <c r="D603">
        <v>2.92</v>
      </c>
      <c r="E603" t="s">
        <v>1479</v>
      </c>
      <c r="F603" s="3">
        <f>VLOOKUP(A603,Sheet1!$B$2:$G$761,4,0)</f>
        <v>34437</v>
      </c>
      <c r="G603" s="3">
        <f t="shared" si="27"/>
        <v>100556</v>
      </c>
      <c r="H603" s="3">
        <f>VLOOKUP(A603,Sheet1!$B$2:$G$761,5,0)</f>
        <v>116999</v>
      </c>
      <c r="I603" s="3">
        <f t="shared" si="28"/>
        <v>341637</v>
      </c>
      <c r="J603" s="3">
        <f>VLOOKUP(A603,Sheet1!$B$2:$G$761,6,0)</f>
        <v>6341</v>
      </c>
      <c r="K603" s="3">
        <f t="shared" si="29"/>
        <v>18515</v>
      </c>
      <c r="L603" t="s">
        <v>1126</v>
      </c>
    </row>
    <row r="604" spans="1:12">
      <c r="A604" t="s">
        <v>1849</v>
      </c>
      <c r="B604" t="s">
        <v>1850</v>
      </c>
      <c r="C604" t="s">
        <v>1851</v>
      </c>
      <c r="D604">
        <v>18494</v>
      </c>
      <c r="E604" t="s">
        <v>1479</v>
      </c>
      <c r="F604" s="3">
        <f>VLOOKUP(A604,Sheet1!$B$2:$G$761,4,0)</f>
        <v>11394</v>
      </c>
      <c r="G604" s="3">
        <f t="shared" si="27"/>
        <v>210720636</v>
      </c>
      <c r="H604" s="3">
        <f>VLOOKUP(A604,Sheet1!$B$2:$G$761,5,0)</f>
        <v>17036</v>
      </c>
      <c r="I604" s="3">
        <f t="shared" si="28"/>
        <v>315063784</v>
      </c>
      <c r="J604" s="3">
        <f>VLOOKUP(A604,Sheet1!$B$2:$G$761,6,0)</f>
        <v>4864</v>
      </c>
      <c r="K604" s="3">
        <f t="shared" si="29"/>
        <v>89954816</v>
      </c>
      <c r="L604" t="s">
        <v>1126</v>
      </c>
    </row>
    <row r="605" spans="1:12">
      <c r="A605" t="s">
        <v>1855</v>
      </c>
      <c r="B605" t="s">
        <v>1850</v>
      </c>
      <c r="C605" t="s">
        <v>1856</v>
      </c>
      <c r="D605">
        <v>78.989999999999995</v>
      </c>
      <c r="E605" t="s">
        <v>1479</v>
      </c>
      <c r="F605" s="3">
        <f>VLOOKUP(A605,Sheet1!$B$2:$G$761,4,0)</f>
        <v>10873</v>
      </c>
      <c r="G605" s="3">
        <f t="shared" si="27"/>
        <v>858858</v>
      </c>
      <c r="H605" s="3">
        <f>VLOOKUP(A605,Sheet1!$B$2:$G$761,5,0)</f>
        <v>15026</v>
      </c>
      <c r="I605" s="3">
        <f t="shared" si="28"/>
        <v>1186903</v>
      </c>
      <c r="J605" s="3">
        <f>VLOOKUP(A605,Sheet1!$B$2:$G$761,6,0)</f>
        <v>4389</v>
      </c>
      <c r="K605" s="3">
        <f t="shared" si="29"/>
        <v>346687</v>
      </c>
      <c r="L605" t="s">
        <v>1126</v>
      </c>
    </row>
    <row r="606" spans="1:12">
      <c r="A606" t="s">
        <v>1852</v>
      </c>
      <c r="B606" t="s">
        <v>1853</v>
      </c>
      <c r="C606" t="s">
        <v>1854</v>
      </c>
      <c r="D606">
        <v>18494</v>
      </c>
      <c r="E606" t="s">
        <v>1479</v>
      </c>
      <c r="F606" s="3">
        <f>VLOOKUP(A606,Sheet1!$B$2:$G$761,4,0)</f>
        <v>215</v>
      </c>
      <c r="G606" s="3">
        <f t="shared" si="27"/>
        <v>3976210</v>
      </c>
      <c r="H606" s="3">
        <f>VLOOKUP(A606,Sheet1!$B$2:$G$761,5,0)</f>
        <v>1188</v>
      </c>
      <c r="I606" s="3">
        <f t="shared" si="28"/>
        <v>21970872</v>
      </c>
      <c r="J606" s="3">
        <f>VLOOKUP(A606,Sheet1!$B$2:$G$761,6,0)</f>
        <v>42</v>
      </c>
      <c r="K606" s="3">
        <f t="shared" si="29"/>
        <v>776748</v>
      </c>
      <c r="L606" t="s">
        <v>1126</v>
      </c>
    </row>
    <row r="607" spans="1:12">
      <c r="A607" t="s">
        <v>36</v>
      </c>
      <c r="B607" t="s">
        <v>37</v>
      </c>
      <c r="C607" t="s">
        <v>1155</v>
      </c>
      <c r="D607">
        <v>1202</v>
      </c>
      <c r="E607" t="s">
        <v>1472</v>
      </c>
      <c r="F607" s="3">
        <f>VLOOKUP(A607,Sheet1!$B$2:$G$761,4,0)</f>
        <v>0</v>
      </c>
      <c r="G607" s="3">
        <f t="shared" si="27"/>
        <v>0</v>
      </c>
      <c r="H607" s="3">
        <f>VLOOKUP(A607,Sheet1!$B$2:$G$761,5,0)</f>
        <v>25094</v>
      </c>
      <c r="I607" s="3">
        <f t="shared" si="28"/>
        <v>30162988</v>
      </c>
      <c r="J607" s="3">
        <f>VLOOKUP(A607,Sheet1!$B$2:$G$761,6,0)</f>
        <v>0</v>
      </c>
      <c r="K607" s="3">
        <f t="shared" si="29"/>
        <v>0</v>
      </c>
      <c r="L607" t="s">
        <v>1126</v>
      </c>
    </row>
    <row r="608" spans="1:12">
      <c r="A608" t="s">
        <v>1857</v>
      </c>
      <c r="B608" t="s">
        <v>1858</v>
      </c>
      <c r="C608" t="s">
        <v>1155</v>
      </c>
      <c r="D608">
        <v>501.98</v>
      </c>
      <c r="E608" t="s">
        <v>1156</v>
      </c>
      <c r="F608" s="3">
        <f>VLOOKUP(A608,Sheet1!$B$2:$G$761,4,0)</f>
        <v>52500</v>
      </c>
      <c r="G608" s="3">
        <f t="shared" si="27"/>
        <v>26353950</v>
      </c>
      <c r="H608" s="3">
        <f>VLOOKUP(A608,Sheet1!$B$2:$G$761,5,0)</f>
        <v>337400</v>
      </c>
      <c r="I608" s="3">
        <f t="shared" si="28"/>
        <v>169368052</v>
      </c>
      <c r="J608" s="3">
        <f>VLOOKUP(A608,Sheet1!$B$2:$G$761,6,0)</f>
        <v>6966</v>
      </c>
      <c r="K608" s="3">
        <f t="shared" si="29"/>
        <v>3496792</v>
      </c>
      <c r="L608" t="s">
        <v>1126</v>
      </c>
    </row>
    <row r="609" spans="1:12">
      <c r="A609" t="s">
        <v>315</v>
      </c>
      <c r="B609" t="s">
        <v>316</v>
      </c>
      <c r="C609" t="s">
        <v>1155</v>
      </c>
      <c r="D609">
        <v>1910.87</v>
      </c>
      <c r="E609" t="s">
        <v>1156</v>
      </c>
      <c r="F609" s="3">
        <f>VLOOKUP(A609,Sheet1!$B$2:$G$761,4,0)</f>
        <v>0</v>
      </c>
      <c r="G609" s="3">
        <f t="shared" si="27"/>
        <v>0</v>
      </c>
      <c r="H609" s="3">
        <f>VLOOKUP(A609,Sheet1!$B$2:$G$761,5,0)</f>
        <v>12109</v>
      </c>
      <c r="I609" s="3">
        <f t="shared" si="28"/>
        <v>23138724</v>
      </c>
      <c r="J609" s="3">
        <f>VLOOKUP(A609,Sheet1!$B$2:$G$761,6,0)</f>
        <v>0</v>
      </c>
      <c r="K609" s="3">
        <f t="shared" si="29"/>
        <v>0</v>
      </c>
      <c r="L609" t="s">
        <v>1126</v>
      </c>
    </row>
    <row r="610" spans="1:12">
      <c r="A610" t="s">
        <v>379</v>
      </c>
      <c r="B610" t="s">
        <v>380</v>
      </c>
      <c r="C610" t="s">
        <v>381</v>
      </c>
      <c r="D610">
        <v>7907.17</v>
      </c>
      <c r="E610" t="s">
        <v>1173</v>
      </c>
      <c r="F610" s="3">
        <f>VLOOKUP(A610,Sheet1!$B$2:$G$761,4,0)</f>
        <v>99</v>
      </c>
      <c r="G610" s="3">
        <f t="shared" si="27"/>
        <v>782809</v>
      </c>
      <c r="H610" s="3">
        <f>VLOOKUP(A610,Sheet1!$B$2:$G$761,5,0)</f>
        <v>17252</v>
      </c>
      <c r="I610" s="3">
        <f t="shared" si="28"/>
        <v>136414496</v>
      </c>
      <c r="J610" s="3">
        <f>VLOOKUP(A610,Sheet1!$B$2:$G$761,6,0)</f>
        <v>517</v>
      </c>
      <c r="K610" s="3">
        <f t="shared" si="29"/>
        <v>4088006</v>
      </c>
      <c r="L610" t="s">
        <v>1126</v>
      </c>
    </row>
    <row r="611" spans="1:12">
      <c r="A611" t="s">
        <v>382</v>
      </c>
      <c r="B611" t="s">
        <v>383</v>
      </c>
      <c r="C611" t="s">
        <v>1155</v>
      </c>
      <c r="D611">
        <v>3906.74</v>
      </c>
      <c r="E611" t="s">
        <v>1173</v>
      </c>
      <c r="F611" s="3">
        <f>VLOOKUP(A611,Sheet1!$B$2:$G$761,4,0)</f>
        <v>0</v>
      </c>
      <c r="G611" s="3">
        <f t="shared" si="27"/>
        <v>0</v>
      </c>
      <c r="H611" s="3">
        <f>VLOOKUP(A611,Sheet1!$B$2:$G$761,5,0)</f>
        <v>13802</v>
      </c>
      <c r="I611" s="3">
        <f t="shared" si="28"/>
        <v>53920825</v>
      </c>
      <c r="J611" s="3">
        <f>VLOOKUP(A611,Sheet1!$B$2:$G$761,6,0)</f>
        <v>414</v>
      </c>
      <c r="K611" s="3">
        <f t="shared" si="29"/>
        <v>1617390</v>
      </c>
      <c r="L611" t="s">
        <v>1126</v>
      </c>
    </row>
    <row r="612" spans="1:12">
      <c r="A612" t="s">
        <v>1645</v>
      </c>
      <c r="B612" t="s">
        <v>1646</v>
      </c>
      <c r="C612" t="s">
        <v>1647</v>
      </c>
      <c r="D612">
        <v>1836.9</v>
      </c>
      <c r="E612" t="s">
        <v>1173</v>
      </c>
      <c r="F612" s="3">
        <f>VLOOKUP(A612,Sheet1!$B$2:$G$761,4,0)</f>
        <v>5398</v>
      </c>
      <c r="G612" s="3">
        <f t="shared" si="27"/>
        <v>9915586</v>
      </c>
      <c r="H612" s="3">
        <f>VLOOKUP(A612,Sheet1!$B$2:$G$761,5,0)</f>
        <v>13722</v>
      </c>
      <c r="I612" s="3">
        <f t="shared" si="28"/>
        <v>25205941</v>
      </c>
      <c r="J612" s="3">
        <f>VLOOKUP(A612,Sheet1!$B$2:$G$761,6,0)</f>
        <v>0</v>
      </c>
      <c r="K612" s="3">
        <f t="shared" si="29"/>
        <v>0</v>
      </c>
      <c r="L612" t="s">
        <v>1126</v>
      </c>
    </row>
    <row r="613" spans="1:12">
      <c r="A613" t="s">
        <v>1648</v>
      </c>
      <c r="B613" t="s">
        <v>1646</v>
      </c>
      <c r="C613" t="s">
        <v>1649</v>
      </c>
      <c r="D613">
        <v>2396.38</v>
      </c>
      <c r="E613" t="s">
        <v>1173</v>
      </c>
      <c r="F613" s="3">
        <f>VLOOKUP(A613,Sheet1!$B$2:$G$761,4,0)</f>
        <v>4704</v>
      </c>
      <c r="G613" s="3">
        <f t="shared" si="27"/>
        <v>11272571</v>
      </c>
      <c r="H613" s="3">
        <f>VLOOKUP(A613,Sheet1!$B$2:$G$761,5,0)</f>
        <v>11657</v>
      </c>
      <c r="I613" s="3">
        <f t="shared" si="28"/>
        <v>27934601</v>
      </c>
      <c r="J613" s="3">
        <f>VLOOKUP(A613,Sheet1!$B$2:$G$761,6,0)</f>
        <v>0</v>
      </c>
      <c r="K613" s="3">
        <f t="shared" si="29"/>
        <v>0</v>
      </c>
      <c r="L613" t="s">
        <v>1126</v>
      </c>
    </row>
    <row r="614" spans="1:12">
      <c r="A614" t="s">
        <v>1653</v>
      </c>
      <c r="B614" t="s">
        <v>1646</v>
      </c>
      <c r="C614" t="s">
        <v>1654</v>
      </c>
      <c r="D614">
        <v>4280.7299999999996</v>
      </c>
      <c r="E614" t="s">
        <v>1173</v>
      </c>
      <c r="F614" s="3">
        <f>VLOOKUP(A614,Sheet1!$B$2:$G$761,4,0)</f>
        <v>4066</v>
      </c>
      <c r="G614" s="3">
        <f t="shared" si="27"/>
        <v>17405448</v>
      </c>
      <c r="H614" s="3">
        <f>VLOOKUP(A614,Sheet1!$B$2:$G$761,5,0)</f>
        <v>9325</v>
      </c>
      <c r="I614" s="3">
        <f t="shared" si="28"/>
        <v>39917807</v>
      </c>
      <c r="J614" s="3">
        <f>VLOOKUP(A614,Sheet1!$B$2:$G$761,6,0)</f>
        <v>0</v>
      </c>
      <c r="K614" s="3">
        <f t="shared" si="29"/>
        <v>0</v>
      </c>
      <c r="L614" t="s">
        <v>1126</v>
      </c>
    </row>
    <row r="615" spans="1:12">
      <c r="A615" t="s">
        <v>1640</v>
      </c>
      <c r="B615" t="s">
        <v>1641</v>
      </c>
      <c r="C615" t="s">
        <v>1642</v>
      </c>
      <c r="D615">
        <v>13933.35</v>
      </c>
      <c r="E615" t="s">
        <v>1173</v>
      </c>
      <c r="F615" s="3">
        <f>VLOOKUP(A615,Sheet1!$B$2:$G$761,4,0)</f>
        <v>2621</v>
      </c>
      <c r="G615" s="3">
        <f t="shared" si="27"/>
        <v>36519310</v>
      </c>
      <c r="H615" s="3">
        <f>VLOOKUP(A615,Sheet1!$B$2:$G$761,5,0)</f>
        <v>13228</v>
      </c>
      <c r="I615" s="3">
        <f t="shared" si="28"/>
        <v>184310353</v>
      </c>
      <c r="J615" s="3">
        <f>VLOOKUP(A615,Sheet1!$B$2:$G$761,6,0)</f>
        <v>396</v>
      </c>
      <c r="K615" s="3">
        <f t="shared" si="29"/>
        <v>5517606</v>
      </c>
      <c r="L615" t="s">
        <v>1126</v>
      </c>
    </row>
    <row r="616" spans="1:12">
      <c r="A616" t="s">
        <v>1643</v>
      </c>
      <c r="B616" t="s">
        <v>1641</v>
      </c>
      <c r="C616" t="s">
        <v>1644</v>
      </c>
      <c r="D616">
        <v>15002.15</v>
      </c>
      <c r="E616" t="s">
        <v>1173</v>
      </c>
      <c r="F616" s="3">
        <f>VLOOKUP(A616,Sheet1!$B$2:$G$761,4,0)</f>
        <v>1766</v>
      </c>
      <c r="G616" s="3">
        <f t="shared" si="27"/>
        <v>26493796</v>
      </c>
      <c r="H616" s="3">
        <f>VLOOKUP(A616,Sheet1!$B$2:$G$761,5,0)</f>
        <v>13228</v>
      </c>
      <c r="I616" s="3">
        <f t="shared" si="28"/>
        <v>198448440</v>
      </c>
      <c r="J616" s="3">
        <f>VLOOKUP(A616,Sheet1!$B$2:$G$761,6,0)</f>
        <v>396</v>
      </c>
      <c r="K616" s="3">
        <f t="shared" si="29"/>
        <v>5940851</v>
      </c>
      <c r="L616" t="s">
        <v>1126</v>
      </c>
    </row>
    <row r="617" spans="1:12">
      <c r="A617" t="s">
        <v>1650</v>
      </c>
      <c r="B617" t="s">
        <v>1651</v>
      </c>
      <c r="C617" t="s">
        <v>1652</v>
      </c>
      <c r="D617">
        <v>1733.66</v>
      </c>
      <c r="E617" t="s">
        <v>1173</v>
      </c>
      <c r="F617" s="3">
        <f>VLOOKUP(A617,Sheet1!$B$2:$G$761,4,0)</f>
        <v>8265</v>
      </c>
      <c r="G617" s="3">
        <f t="shared" si="27"/>
        <v>14328699</v>
      </c>
      <c r="H617" s="3">
        <f>VLOOKUP(A617,Sheet1!$B$2:$G$761,5,0)</f>
        <v>15816</v>
      </c>
      <c r="I617" s="3">
        <f t="shared" si="28"/>
        <v>27419566</v>
      </c>
      <c r="J617" s="3">
        <f>VLOOKUP(A617,Sheet1!$B$2:$G$761,6,0)</f>
        <v>0</v>
      </c>
      <c r="K617" s="3">
        <f t="shared" si="29"/>
        <v>0</v>
      </c>
      <c r="L617" t="s">
        <v>1126</v>
      </c>
    </row>
    <row r="618" spans="1:12">
      <c r="A618" t="s">
        <v>1658</v>
      </c>
      <c r="B618" t="s">
        <v>1659</v>
      </c>
      <c r="C618" t="s">
        <v>1657</v>
      </c>
      <c r="D618">
        <v>123.29</v>
      </c>
      <c r="E618" t="s">
        <v>1513</v>
      </c>
      <c r="F618" s="3">
        <f>VLOOKUP(A618,Sheet1!$B$2:$G$761,4,0)</f>
        <v>3450</v>
      </c>
      <c r="G618" s="3">
        <f t="shared" si="27"/>
        <v>425350</v>
      </c>
      <c r="H618" s="3">
        <f>VLOOKUP(A618,Sheet1!$B$2:$G$761,5,0)</f>
        <v>341273</v>
      </c>
      <c r="I618" s="3">
        <f t="shared" si="28"/>
        <v>42075548</v>
      </c>
      <c r="J618" s="3">
        <f>VLOOKUP(A618,Sheet1!$B$2:$G$761,6,0)</f>
        <v>0</v>
      </c>
      <c r="K618" s="3">
        <f t="shared" si="29"/>
        <v>0</v>
      </c>
      <c r="L618" t="s">
        <v>1126</v>
      </c>
    </row>
    <row r="619" spans="1:12">
      <c r="A619" t="s">
        <v>1655</v>
      </c>
      <c r="B619" t="s">
        <v>1656</v>
      </c>
      <c r="C619" t="s">
        <v>1657</v>
      </c>
      <c r="D619">
        <v>3270.2</v>
      </c>
      <c r="E619" t="s">
        <v>1513</v>
      </c>
      <c r="F619" s="3">
        <f>VLOOKUP(A619,Sheet1!$B$2:$G$761,4,0)</f>
        <v>4485</v>
      </c>
      <c r="G619" s="3">
        <f t="shared" si="27"/>
        <v>14666847</v>
      </c>
      <c r="H619" s="3">
        <f>VLOOKUP(A619,Sheet1!$B$2:$G$761,5,0)</f>
        <v>383228</v>
      </c>
      <c r="I619" s="3">
        <f t="shared" si="28"/>
        <v>1253232205</v>
      </c>
      <c r="J619" s="3">
        <f>VLOOKUP(A619,Sheet1!$B$2:$G$761,6,0)</f>
        <v>0</v>
      </c>
      <c r="K619" s="3">
        <f t="shared" si="29"/>
        <v>0</v>
      </c>
      <c r="L619" t="s">
        <v>1126</v>
      </c>
    </row>
    <row r="620" spans="1:12">
      <c r="A620" t="s">
        <v>1638</v>
      </c>
      <c r="B620" t="s">
        <v>1639</v>
      </c>
      <c r="C620" t="s">
        <v>1155</v>
      </c>
      <c r="D620">
        <v>1522.45</v>
      </c>
      <c r="E620" t="s">
        <v>1156</v>
      </c>
      <c r="F620" s="3">
        <f>VLOOKUP(A620,Sheet1!$B$2:$G$761,4,0)</f>
        <v>0</v>
      </c>
      <c r="G620" s="3">
        <f t="shared" si="27"/>
        <v>0</v>
      </c>
      <c r="H620" s="3">
        <f>VLOOKUP(A620,Sheet1!$B$2:$G$761,5,0)</f>
        <v>30977</v>
      </c>
      <c r="I620" s="3">
        <f t="shared" si="28"/>
        <v>47160933</v>
      </c>
      <c r="J620" s="3">
        <f>VLOOKUP(A620,Sheet1!$B$2:$G$761,6,0)</f>
        <v>0</v>
      </c>
      <c r="K620" s="3">
        <f t="shared" si="29"/>
        <v>0</v>
      </c>
      <c r="L620" t="s">
        <v>1126</v>
      </c>
    </row>
    <row r="621" spans="1:12">
      <c r="A621" t="s">
        <v>1103</v>
      </c>
      <c r="B621" t="s">
        <v>1104</v>
      </c>
      <c r="C621" t="s">
        <v>1155</v>
      </c>
      <c r="D621">
        <v>0.9</v>
      </c>
      <c r="E621" t="s">
        <v>1156</v>
      </c>
      <c r="F621" s="3">
        <f>VLOOKUP(A621,Sheet1!$B$2:$G$761,4,0)</f>
        <v>0</v>
      </c>
      <c r="G621" s="3">
        <f t="shared" si="27"/>
        <v>0</v>
      </c>
      <c r="H621" s="3">
        <f>VLOOKUP(A621,Sheet1!$B$2:$G$761,5,0)</f>
        <v>113789</v>
      </c>
      <c r="I621" s="3">
        <f t="shared" si="28"/>
        <v>102410</v>
      </c>
      <c r="J621" s="3">
        <f>VLOOKUP(A621,Sheet1!$B$2:$G$761,6,0)</f>
        <v>0</v>
      </c>
      <c r="K621" s="3">
        <f t="shared" si="29"/>
        <v>0</v>
      </c>
      <c r="L621" t="s">
        <v>1126</v>
      </c>
    </row>
    <row r="622" spans="1:12">
      <c r="A622" t="s">
        <v>1636</v>
      </c>
      <c r="B622" t="s">
        <v>1637</v>
      </c>
      <c r="C622" t="s">
        <v>1155</v>
      </c>
      <c r="D622">
        <v>1227.71</v>
      </c>
      <c r="E622" t="s">
        <v>1156</v>
      </c>
      <c r="F622" s="3">
        <f>VLOOKUP(A622,Sheet1!$B$2:$G$761,4,0)</f>
        <v>891</v>
      </c>
      <c r="G622" s="3">
        <f t="shared" si="27"/>
        <v>1093889</v>
      </c>
      <c r="H622" s="3">
        <f>VLOOKUP(A622,Sheet1!$B$2:$G$761,5,0)</f>
        <v>6162</v>
      </c>
      <c r="I622" s="3">
        <f t="shared" si="28"/>
        <v>7565149</v>
      </c>
      <c r="J622" s="3">
        <f>VLOOKUP(A622,Sheet1!$B$2:$G$761,6,0)</f>
        <v>2422</v>
      </c>
      <c r="K622" s="3">
        <f t="shared" si="29"/>
        <v>2973513</v>
      </c>
      <c r="L622" t="s">
        <v>1126</v>
      </c>
    </row>
    <row r="623" spans="1:12">
      <c r="A623" t="s">
        <v>1634</v>
      </c>
      <c r="B623" t="s">
        <v>1635</v>
      </c>
      <c r="C623" t="s">
        <v>1155</v>
      </c>
      <c r="D623">
        <v>21722.95</v>
      </c>
      <c r="E623" t="s">
        <v>1156</v>
      </c>
      <c r="F623" s="3">
        <f>VLOOKUP(A623,Sheet1!$B$2:$G$761,4,0)</f>
        <v>1274</v>
      </c>
      <c r="G623" s="3">
        <f t="shared" si="27"/>
        <v>27675038</v>
      </c>
      <c r="H623" s="3">
        <f>VLOOKUP(A623,Sheet1!$B$2:$G$761,5,0)</f>
        <v>7311</v>
      </c>
      <c r="I623" s="3">
        <f t="shared" si="28"/>
        <v>158816487</v>
      </c>
      <c r="J623" s="3">
        <f>VLOOKUP(A623,Sheet1!$B$2:$G$761,6,0)</f>
        <v>2719</v>
      </c>
      <c r="K623" s="3">
        <f t="shared" si="29"/>
        <v>59064701</v>
      </c>
      <c r="L623" t="s">
        <v>1126</v>
      </c>
    </row>
    <row r="624" spans="1:12">
      <c r="A624" t="s">
        <v>466</v>
      </c>
      <c r="B624" t="s">
        <v>467</v>
      </c>
      <c r="C624" t="s">
        <v>1155</v>
      </c>
      <c r="D624">
        <v>76352</v>
      </c>
      <c r="E624" t="s">
        <v>1549</v>
      </c>
      <c r="F624" s="3">
        <f>VLOOKUP(A624,Sheet1!$B$2:$G$761,4,0)</f>
        <v>0</v>
      </c>
      <c r="G624" s="3">
        <f t="shared" si="27"/>
        <v>0</v>
      </c>
      <c r="H624" s="3">
        <f>VLOOKUP(A624,Sheet1!$B$2:$G$761,5,0)</f>
        <v>1157</v>
      </c>
      <c r="I624" s="3">
        <f t="shared" si="28"/>
        <v>88339264</v>
      </c>
      <c r="J624" s="3">
        <f>VLOOKUP(A624,Sheet1!$B$2:$G$761,6,0)</f>
        <v>0</v>
      </c>
      <c r="K624" s="3">
        <f t="shared" si="29"/>
        <v>0</v>
      </c>
      <c r="L624" t="s">
        <v>1126</v>
      </c>
    </row>
    <row r="625" spans="1:12">
      <c r="A625" t="s">
        <v>440</v>
      </c>
      <c r="B625" t="s">
        <v>434</v>
      </c>
      <c r="C625" t="s">
        <v>441</v>
      </c>
      <c r="D625">
        <v>1306</v>
      </c>
      <c r="E625" t="s">
        <v>1549</v>
      </c>
      <c r="F625" s="3">
        <f>VLOOKUP(A625,Sheet1!$B$2:$G$761,4,0)</f>
        <v>277</v>
      </c>
      <c r="G625" s="3">
        <f t="shared" si="27"/>
        <v>361762</v>
      </c>
      <c r="H625" s="3">
        <f>VLOOKUP(A625,Sheet1!$B$2:$G$761,5,0)</f>
        <v>1446</v>
      </c>
      <c r="I625" s="3">
        <f t="shared" si="28"/>
        <v>1888476</v>
      </c>
      <c r="J625" s="3">
        <f>VLOOKUP(A625,Sheet1!$B$2:$G$761,6,0)</f>
        <v>0</v>
      </c>
      <c r="K625" s="3">
        <f t="shared" si="29"/>
        <v>0</v>
      </c>
      <c r="L625" t="s">
        <v>1126</v>
      </c>
    </row>
    <row r="626" spans="1:12">
      <c r="A626" t="s">
        <v>456</v>
      </c>
      <c r="B626" t="s">
        <v>434</v>
      </c>
      <c r="C626" t="s">
        <v>457</v>
      </c>
      <c r="D626">
        <v>3046</v>
      </c>
      <c r="E626" t="s">
        <v>1549</v>
      </c>
      <c r="F626" s="3">
        <f>VLOOKUP(A626,Sheet1!$B$2:$G$761,4,0)</f>
        <v>369</v>
      </c>
      <c r="G626" s="3">
        <f t="shared" si="27"/>
        <v>1123974</v>
      </c>
      <c r="H626" s="3">
        <f>VLOOKUP(A626,Sheet1!$B$2:$G$761,5,0)</f>
        <v>1446</v>
      </c>
      <c r="I626" s="3">
        <f t="shared" si="28"/>
        <v>4404516</v>
      </c>
      <c r="J626" s="3">
        <f>VLOOKUP(A626,Sheet1!$B$2:$G$761,6,0)</f>
        <v>0</v>
      </c>
      <c r="K626" s="3">
        <f t="shared" si="29"/>
        <v>0</v>
      </c>
      <c r="L626" t="s">
        <v>1126</v>
      </c>
    </row>
    <row r="627" spans="1:12">
      <c r="A627" t="s">
        <v>212</v>
      </c>
      <c r="B627" t="s">
        <v>213</v>
      </c>
      <c r="C627" t="s">
        <v>214</v>
      </c>
      <c r="D627">
        <v>7.0000000000000007E-2</v>
      </c>
      <c r="E627" t="s">
        <v>1513</v>
      </c>
      <c r="F627" s="3">
        <f>VLOOKUP(A627,Sheet1!$B$2:$G$761,4,0)</f>
        <v>48218</v>
      </c>
      <c r="G627" s="3">
        <f t="shared" si="27"/>
        <v>3375</v>
      </c>
      <c r="H627" s="3">
        <f>VLOOKUP(A627,Sheet1!$B$2:$G$761,5,0)</f>
        <v>3209938</v>
      </c>
      <c r="I627" s="3">
        <f t="shared" si="28"/>
        <v>224695</v>
      </c>
      <c r="J627" s="3">
        <f>VLOOKUP(A627,Sheet1!$B$2:$G$761,6,0)</f>
        <v>106592</v>
      </c>
      <c r="K627" s="3">
        <f t="shared" si="29"/>
        <v>7461</v>
      </c>
      <c r="L627" t="s">
        <v>1126</v>
      </c>
    </row>
    <row r="628" spans="1:12">
      <c r="A628" t="s">
        <v>1683</v>
      </c>
      <c r="B628" t="s">
        <v>1684</v>
      </c>
      <c r="C628" t="s">
        <v>1685</v>
      </c>
      <c r="D628">
        <v>3846.29</v>
      </c>
      <c r="E628" t="s">
        <v>1173</v>
      </c>
      <c r="F628" s="3">
        <f>VLOOKUP(A628,Sheet1!$B$2:$G$761,4,0)</f>
        <v>0</v>
      </c>
      <c r="G628" s="3">
        <f t="shared" si="27"/>
        <v>0</v>
      </c>
      <c r="H628" s="3">
        <f>VLOOKUP(A628,Sheet1!$B$2:$G$761,5,0)</f>
        <v>6497</v>
      </c>
      <c r="I628" s="3">
        <f t="shared" si="28"/>
        <v>24989346</v>
      </c>
      <c r="J628" s="3">
        <f>VLOOKUP(A628,Sheet1!$B$2:$G$761,6,0)</f>
        <v>0</v>
      </c>
      <c r="K628" s="3">
        <f t="shared" si="29"/>
        <v>0</v>
      </c>
      <c r="L628" t="s">
        <v>1126</v>
      </c>
    </row>
    <row r="629" spans="1:12">
      <c r="A629" t="s">
        <v>1686</v>
      </c>
      <c r="B629" t="s">
        <v>1684</v>
      </c>
      <c r="C629" t="s">
        <v>1687</v>
      </c>
      <c r="D629">
        <v>3648.07</v>
      </c>
      <c r="E629" t="s">
        <v>1173</v>
      </c>
      <c r="F629" s="3">
        <f>VLOOKUP(A629,Sheet1!$B$2:$G$761,4,0)</f>
        <v>0</v>
      </c>
      <c r="G629" s="3">
        <f t="shared" si="27"/>
        <v>0</v>
      </c>
      <c r="H629" s="3">
        <f>VLOOKUP(A629,Sheet1!$B$2:$G$761,5,0)</f>
        <v>7677</v>
      </c>
      <c r="I629" s="3">
        <f t="shared" si="28"/>
        <v>28006233</v>
      </c>
      <c r="J629" s="3">
        <f>VLOOKUP(A629,Sheet1!$B$2:$G$761,6,0)</f>
        <v>0</v>
      </c>
      <c r="K629" s="3">
        <f t="shared" si="29"/>
        <v>0</v>
      </c>
      <c r="L629" t="s">
        <v>1126</v>
      </c>
    </row>
    <row r="630" spans="1:12">
      <c r="A630" t="s">
        <v>1552</v>
      </c>
      <c r="B630" t="s">
        <v>1553</v>
      </c>
      <c r="C630" t="s">
        <v>1155</v>
      </c>
      <c r="D630">
        <v>0.54</v>
      </c>
      <c r="E630" t="s">
        <v>1156</v>
      </c>
      <c r="F630" s="3">
        <f>VLOOKUP(A630,Sheet1!$B$2:$G$761,4,0)</f>
        <v>0</v>
      </c>
      <c r="G630" s="3">
        <f t="shared" si="27"/>
        <v>0</v>
      </c>
      <c r="H630" s="3">
        <f>VLOOKUP(A630,Sheet1!$B$2:$G$761,5,0)</f>
        <v>116825</v>
      </c>
      <c r="I630" s="3">
        <f t="shared" si="28"/>
        <v>63085</v>
      </c>
      <c r="J630" s="3">
        <f>VLOOKUP(A630,Sheet1!$B$2:$G$761,6,0)</f>
        <v>0</v>
      </c>
      <c r="K630" s="3">
        <f t="shared" si="29"/>
        <v>0</v>
      </c>
      <c r="L630" t="s">
        <v>1126</v>
      </c>
    </row>
    <row r="631" spans="1:12">
      <c r="A631" t="s">
        <v>1702</v>
      </c>
      <c r="B631" t="s">
        <v>1703</v>
      </c>
      <c r="C631" t="s">
        <v>1704</v>
      </c>
      <c r="D631">
        <v>3455.44</v>
      </c>
      <c r="E631" t="s">
        <v>1479</v>
      </c>
      <c r="F631" s="3">
        <f>VLOOKUP(A631,Sheet1!$B$2:$G$761,4,0)</f>
        <v>2716</v>
      </c>
      <c r="G631" s="3">
        <f t="shared" si="27"/>
        <v>9384975</v>
      </c>
      <c r="H631" s="3">
        <f>VLOOKUP(A631,Sheet1!$B$2:$G$761,5,0)</f>
        <v>19183</v>
      </c>
      <c r="I631" s="3">
        <f t="shared" si="28"/>
        <v>66285705</v>
      </c>
      <c r="J631" s="3">
        <f>VLOOKUP(A631,Sheet1!$B$2:$G$761,6,0)</f>
        <v>575</v>
      </c>
      <c r="K631" s="3">
        <f t="shared" si="29"/>
        <v>1986878</v>
      </c>
      <c r="L631" t="s">
        <v>1126</v>
      </c>
    </row>
    <row r="632" spans="1:12">
      <c r="A632" t="s">
        <v>1696</v>
      </c>
      <c r="B632" t="s">
        <v>1697</v>
      </c>
      <c r="C632" t="s">
        <v>1698</v>
      </c>
      <c r="D632">
        <v>1582.35</v>
      </c>
      <c r="E632" t="s">
        <v>1173</v>
      </c>
      <c r="F632" s="3">
        <f>VLOOKUP(A632,Sheet1!$B$2:$G$761,4,0)</f>
        <v>866</v>
      </c>
      <c r="G632" s="3">
        <f t="shared" si="27"/>
        <v>1370315</v>
      </c>
      <c r="H632" s="3">
        <f>VLOOKUP(A632,Sheet1!$B$2:$G$761,5,0)</f>
        <v>5597</v>
      </c>
      <c r="I632" s="3">
        <f t="shared" si="28"/>
        <v>8856412</v>
      </c>
      <c r="J632" s="3">
        <f>VLOOKUP(A632,Sheet1!$B$2:$G$761,6,0)</f>
        <v>111</v>
      </c>
      <c r="K632" s="3">
        <f t="shared" si="29"/>
        <v>175640</v>
      </c>
      <c r="L632" t="s">
        <v>1126</v>
      </c>
    </row>
    <row r="633" spans="1:12">
      <c r="A633" t="s">
        <v>391</v>
      </c>
      <c r="B633" t="s">
        <v>392</v>
      </c>
      <c r="C633" t="s">
        <v>393</v>
      </c>
      <c r="D633">
        <v>330.04</v>
      </c>
      <c r="E633" t="s">
        <v>1156</v>
      </c>
      <c r="F633" s="3">
        <f>VLOOKUP(A633,Sheet1!$B$2:$G$761,4,0)</f>
        <v>0</v>
      </c>
      <c r="G633" s="3">
        <f t="shared" si="27"/>
        <v>0</v>
      </c>
      <c r="H633" s="3">
        <f>VLOOKUP(A633,Sheet1!$B$2:$G$761,5,0)</f>
        <v>10172</v>
      </c>
      <c r="I633" s="3">
        <f t="shared" si="28"/>
        <v>3357166</v>
      </c>
      <c r="J633" s="3">
        <f>VLOOKUP(A633,Sheet1!$B$2:$G$761,6,0)</f>
        <v>0</v>
      </c>
      <c r="K633" s="3">
        <f t="shared" si="29"/>
        <v>0</v>
      </c>
      <c r="L633" t="s">
        <v>1126</v>
      </c>
    </row>
    <row r="634" spans="1:12">
      <c r="A634" t="s">
        <v>1462</v>
      </c>
      <c r="B634" t="s">
        <v>1458</v>
      </c>
      <c r="C634" t="s">
        <v>1463</v>
      </c>
      <c r="D634">
        <v>1459.76</v>
      </c>
      <c r="E634" t="s">
        <v>1156</v>
      </c>
      <c r="F634" s="3">
        <f>VLOOKUP(A634,Sheet1!$B$2:$G$761,4,0)</f>
        <v>4145</v>
      </c>
      <c r="G634" s="3">
        <f t="shared" si="27"/>
        <v>6050705</v>
      </c>
      <c r="H634" s="3">
        <f>VLOOKUP(A634,Sheet1!$B$2:$G$761,5,0)</f>
        <v>6352</v>
      </c>
      <c r="I634" s="3">
        <f t="shared" si="28"/>
        <v>9272395</v>
      </c>
      <c r="J634" s="3">
        <f>VLOOKUP(A634,Sheet1!$B$2:$G$761,6,0)</f>
        <v>6249</v>
      </c>
      <c r="K634" s="3">
        <f t="shared" si="29"/>
        <v>9122040</v>
      </c>
      <c r="L634" t="s">
        <v>1126</v>
      </c>
    </row>
    <row r="635" spans="1:12">
      <c r="A635" t="s">
        <v>1460</v>
      </c>
      <c r="B635" t="s">
        <v>1458</v>
      </c>
      <c r="C635" t="s">
        <v>1461</v>
      </c>
      <c r="D635">
        <v>590.69000000000005</v>
      </c>
      <c r="E635" t="s">
        <v>1156</v>
      </c>
      <c r="F635" s="3">
        <f>VLOOKUP(A635,Sheet1!$B$2:$G$761,4,0)</f>
        <v>9865</v>
      </c>
      <c r="G635" s="3">
        <f t="shared" si="27"/>
        <v>5827156</v>
      </c>
      <c r="H635" s="3">
        <f>VLOOKUP(A635,Sheet1!$B$2:$G$761,5,0)</f>
        <v>23650</v>
      </c>
      <c r="I635" s="3">
        <f t="shared" si="28"/>
        <v>13969818</v>
      </c>
      <c r="J635" s="3">
        <f>VLOOKUP(A635,Sheet1!$B$2:$G$761,6,0)</f>
        <v>11737</v>
      </c>
      <c r="K635" s="3">
        <f t="shared" si="29"/>
        <v>6932928</v>
      </c>
      <c r="L635" t="s">
        <v>1126</v>
      </c>
    </row>
    <row r="636" spans="1:12">
      <c r="A636" t="s">
        <v>1457</v>
      </c>
      <c r="B636" t="s">
        <v>1458</v>
      </c>
      <c r="C636" t="s">
        <v>1459</v>
      </c>
      <c r="D636">
        <v>8118.09</v>
      </c>
      <c r="E636" t="s">
        <v>1156</v>
      </c>
      <c r="F636" s="3">
        <f>VLOOKUP(A636,Sheet1!$B$2:$G$761,4,0)</f>
        <v>11384</v>
      </c>
      <c r="G636" s="3">
        <f t="shared" si="27"/>
        <v>92416336</v>
      </c>
      <c r="H636" s="3">
        <f>VLOOKUP(A636,Sheet1!$B$2:$G$761,5,0)</f>
        <v>25981</v>
      </c>
      <c r="I636" s="3">
        <f t="shared" si="28"/>
        <v>210916096</v>
      </c>
      <c r="J636" s="3">
        <f>VLOOKUP(A636,Sheet1!$B$2:$G$761,6,0)</f>
        <v>14029</v>
      </c>
      <c r="K636" s="3">
        <f t="shared" si="29"/>
        <v>113888684</v>
      </c>
      <c r="L636" t="s">
        <v>1126</v>
      </c>
    </row>
    <row r="637" spans="1:12">
      <c r="A637" t="s">
        <v>1404</v>
      </c>
      <c r="B637" t="s">
        <v>1405</v>
      </c>
      <c r="C637" t="s">
        <v>1406</v>
      </c>
      <c r="D637">
        <v>1193</v>
      </c>
      <c r="E637" t="s">
        <v>1156</v>
      </c>
      <c r="F637" s="3">
        <f>VLOOKUP(A637,Sheet1!$B$2:$G$761,4,0)</f>
        <v>0</v>
      </c>
      <c r="G637" s="3">
        <f t="shared" si="27"/>
        <v>0</v>
      </c>
      <c r="H637" s="3">
        <f>VLOOKUP(A637,Sheet1!$B$2:$G$761,5,0)</f>
        <v>12756</v>
      </c>
      <c r="I637" s="3">
        <f t="shared" si="28"/>
        <v>15217908</v>
      </c>
      <c r="J637" s="3">
        <f>VLOOKUP(A637,Sheet1!$B$2:$G$761,6,0)</f>
        <v>0</v>
      </c>
      <c r="K637" s="3">
        <f t="shared" si="29"/>
        <v>0</v>
      </c>
      <c r="L637" t="s">
        <v>1126</v>
      </c>
    </row>
    <row r="638" spans="1:12">
      <c r="A638" t="s">
        <v>1030</v>
      </c>
      <c r="B638" t="s">
        <v>1031</v>
      </c>
      <c r="C638" t="s">
        <v>1032</v>
      </c>
      <c r="D638">
        <v>1492</v>
      </c>
      <c r="E638" t="s">
        <v>1156</v>
      </c>
      <c r="F638" s="3">
        <f>VLOOKUP(A638,Sheet1!$B$2:$G$761,4,0)</f>
        <v>0</v>
      </c>
      <c r="G638" s="3">
        <f t="shared" si="27"/>
        <v>0</v>
      </c>
      <c r="H638" s="3">
        <f>VLOOKUP(A638,Sheet1!$B$2:$G$761,5,0)</f>
        <v>13361</v>
      </c>
      <c r="I638" s="3">
        <f t="shared" si="28"/>
        <v>19934612</v>
      </c>
      <c r="J638" s="3">
        <f>VLOOKUP(A638,Sheet1!$B$2:$G$761,6,0)</f>
        <v>0</v>
      </c>
      <c r="K638" s="3">
        <f t="shared" si="29"/>
        <v>0</v>
      </c>
      <c r="L638" t="s">
        <v>1126</v>
      </c>
    </row>
    <row r="639" spans="1:12">
      <c r="A639" t="s">
        <v>1430</v>
      </c>
      <c r="B639" t="s">
        <v>1431</v>
      </c>
      <c r="C639" t="s">
        <v>1432</v>
      </c>
      <c r="D639">
        <v>86</v>
      </c>
      <c r="E639" t="s">
        <v>1433</v>
      </c>
      <c r="F639" s="3">
        <f>VLOOKUP(A639,Sheet1!$B$2:$G$761,4,0)</f>
        <v>1664</v>
      </c>
      <c r="G639" s="3">
        <f t="shared" si="27"/>
        <v>143104</v>
      </c>
      <c r="H639" s="3">
        <f>VLOOKUP(A639,Sheet1!$B$2:$G$761,5,0)</f>
        <v>31447</v>
      </c>
      <c r="I639" s="3">
        <f t="shared" si="28"/>
        <v>2704442</v>
      </c>
      <c r="J639" s="3">
        <f>VLOOKUP(A639,Sheet1!$B$2:$G$761,6,0)</f>
        <v>0</v>
      </c>
      <c r="K639" s="3">
        <f t="shared" si="29"/>
        <v>0</v>
      </c>
      <c r="L639" t="s">
        <v>1126</v>
      </c>
    </row>
    <row r="640" spans="1:12">
      <c r="A640" t="s">
        <v>1434</v>
      </c>
      <c r="B640" t="s">
        <v>1435</v>
      </c>
      <c r="C640" t="s">
        <v>1155</v>
      </c>
      <c r="D640">
        <v>19</v>
      </c>
      <c r="E640" t="s">
        <v>1433</v>
      </c>
      <c r="F640" s="3">
        <f>VLOOKUP(A640,Sheet1!$B$2:$G$761,4,0)</f>
        <v>736</v>
      </c>
      <c r="G640" s="3">
        <f t="shared" si="27"/>
        <v>13984</v>
      </c>
      <c r="H640" s="3">
        <f>VLOOKUP(A640,Sheet1!$B$2:$G$761,5,0)</f>
        <v>31447</v>
      </c>
      <c r="I640" s="3">
        <f t="shared" si="28"/>
        <v>597493</v>
      </c>
      <c r="J640" s="3">
        <f>VLOOKUP(A640,Sheet1!$B$2:$G$761,6,0)</f>
        <v>0</v>
      </c>
      <c r="K640" s="3">
        <f t="shared" si="29"/>
        <v>0</v>
      </c>
      <c r="L640" t="s">
        <v>1126</v>
      </c>
    </row>
    <row r="641" spans="1:12">
      <c r="A641" t="s">
        <v>1540</v>
      </c>
      <c r="B641" t="s">
        <v>1541</v>
      </c>
      <c r="C641" t="s">
        <v>1542</v>
      </c>
      <c r="D641">
        <v>22.24</v>
      </c>
      <c r="E641" t="s">
        <v>1156</v>
      </c>
      <c r="F641" s="3">
        <f>VLOOKUP(A641,Sheet1!$B$2:$G$761,4,0)</f>
        <v>0</v>
      </c>
      <c r="G641" s="3">
        <f t="shared" si="27"/>
        <v>0</v>
      </c>
      <c r="H641" s="3">
        <f>VLOOKUP(A641,Sheet1!$B$2:$G$761,5,0)</f>
        <v>36328</v>
      </c>
      <c r="I641" s="3">
        <f t="shared" si="28"/>
        <v>807934</v>
      </c>
      <c r="J641" s="3">
        <f>VLOOKUP(A641,Sheet1!$B$2:$G$761,6,0)</f>
        <v>0</v>
      </c>
      <c r="K641" s="3">
        <f t="shared" si="29"/>
        <v>0</v>
      </c>
      <c r="L641" t="s">
        <v>1126</v>
      </c>
    </row>
    <row r="642" spans="1:12">
      <c r="A642" t="s">
        <v>1525</v>
      </c>
      <c r="B642" t="s">
        <v>1526</v>
      </c>
      <c r="C642" t="s">
        <v>1527</v>
      </c>
      <c r="D642">
        <v>938.2</v>
      </c>
      <c r="E642" t="s">
        <v>1479</v>
      </c>
      <c r="F642" s="3">
        <f>VLOOKUP(A642,Sheet1!$B$2:$G$761,4,0)</f>
        <v>29854</v>
      </c>
      <c r="G642" s="3">
        <f t="shared" si="27"/>
        <v>28009022</v>
      </c>
      <c r="H642" s="3">
        <f>VLOOKUP(A642,Sheet1!$B$2:$G$761,5,0)</f>
        <v>46774</v>
      </c>
      <c r="I642" s="3">
        <f t="shared" si="28"/>
        <v>43883366</v>
      </c>
      <c r="J642" s="3">
        <f>VLOOKUP(A642,Sheet1!$B$2:$G$761,6,0)</f>
        <v>6327</v>
      </c>
      <c r="K642" s="3">
        <f t="shared" si="29"/>
        <v>5935991</v>
      </c>
      <c r="L642" t="s">
        <v>1126</v>
      </c>
    </row>
    <row r="643" spans="1:12">
      <c r="A643" t="s">
        <v>1528</v>
      </c>
      <c r="B643" t="s">
        <v>1529</v>
      </c>
      <c r="C643" t="s">
        <v>1527</v>
      </c>
      <c r="D643">
        <v>152.5</v>
      </c>
      <c r="E643" t="s">
        <v>1479</v>
      </c>
      <c r="F643" s="3">
        <f>VLOOKUP(A643,Sheet1!$B$2:$G$761,4,0)</f>
        <v>40127</v>
      </c>
      <c r="G643" s="3">
        <f t="shared" si="27"/>
        <v>6119367</v>
      </c>
      <c r="H643" s="3">
        <f>VLOOKUP(A643,Sheet1!$B$2:$G$761,5,0)</f>
        <v>46774</v>
      </c>
      <c r="I643" s="3">
        <f t="shared" si="28"/>
        <v>7133035</v>
      </c>
      <c r="J643" s="3">
        <f>VLOOKUP(A643,Sheet1!$B$2:$G$761,6,0)</f>
        <v>6327</v>
      </c>
      <c r="K643" s="3">
        <f t="shared" si="29"/>
        <v>964867</v>
      </c>
      <c r="L643" t="s">
        <v>1126</v>
      </c>
    </row>
    <row r="644" spans="1:12">
      <c r="A644" t="s">
        <v>1543</v>
      </c>
      <c r="B644" t="s">
        <v>1544</v>
      </c>
      <c r="C644" t="s">
        <v>1545</v>
      </c>
      <c r="D644">
        <v>82</v>
      </c>
      <c r="E644" t="s">
        <v>1433</v>
      </c>
      <c r="F644" s="3">
        <f>VLOOKUP(A644,Sheet1!$B$2:$G$761,4,0)</f>
        <v>38956</v>
      </c>
      <c r="G644" s="3">
        <f t="shared" ref="G644:G707" si="30">TRUNC($D644*F644)</f>
        <v>3194392</v>
      </c>
      <c r="H644" s="3">
        <f>VLOOKUP(A644,Sheet1!$B$2:$G$761,5,0)</f>
        <v>102604</v>
      </c>
      <c r="I644" s="3">
        <f t="shared" ref="I644:I707" si="31">TRUNC($D644*H644)</f>
        <v>8413528</v>
      </c>
      <c r="J644" s="3">
        <f>VLOOKUP(A644,Sheet1!$B$2:$G$761,6,0)</f>
        <v>0</v>
      </c>
      <c r="K644" s="3">
        <f t="shared" ref="K644:K707" si="32">TRUNC($D644*J644)</f>
        <v>0</v>
      </c>
      <c r="L644" t="s">
        <v>1126</v>
      </c>
    </row>
    <row r="645" spans="1:12">
      <c r="A645" t="s">
        <v>1085</v>
      </c>
      <c r="B645" t="s">
        <v>1086</v>
      </c>
      <c r="C645" t="s">
        <v>1087</v>
      </c>
      <c r="D645">
        <v>2</v>
      </c>
      <c r="E645" t="s">
        <v>1433</v>
      </c>
      <c r="F645" s="3">
        <f>VLOOKUP(A645,Sheet1!$B$2:$G$761,4,0)</f>
        <v>95144</v>
      </c>
      <c r="G645" s="3">
        <f t="shared" si="30"/>
        <v>190288</v>
      </c>
      <c r="H645" s="3">
        <f>VLOOKUP(A645,Sheet1!$B$2:$G$761,5,0)</f>
        <v>70969</v>
      </c>
      <c r="I645" s="3">
        <f t="shared" si="31"/>
        <v>141938</v>
      </c>
      <c r="J645" s="3">
        <f>VLOOKUP(A645,Sheet1!$B$2:$G$761,6,0)</f>
        <v>0</v>
      </c>
      <c r="K645" s="3">
        <f t="shared" si="32"/>
        <v>0</v>
      </c>
      <c r="L645" t="s">
        <v>1126</v>
      </c>
    </row>
    <row r="646" spans="1:12">
      <c r="A646" t="s">
        <v>1081</v>
      </c>
      <c r="B646" t="s">
        <v>1082</v>
      </c>
      <c r="C646" t="s">
        <v>1083</v>
      </c>
      <c r="D646">
        <v>2</v>
      </c>
      <c r="E646" t="s">
        <v>1084</v>
      </c>
      <c r="F646" s="3">
        <f>VLOOKUP(A646,Sheet1!$B$2:$G$761,4,0)</f>
        <v>8145</v>
      </c>
      <c r="G646" s="3">
        <f t="shared" si="30"/>
        <v>16290</v>
      </c>
      <c r="H646" s="3">
        <f>VLOOKUP(A646,Sheet1!$B$2:$G$761,5,0)</f>
        <v>30595</v>
      </c>
      <c r="I646" s="3">
        <f t="shared" si="31"/>
        <v>61190</v>
      </c>
      <c r="J646" s="3">
        <f>VLOOKUP(A646,Sheet1!$B$2:$G$761,6,0)</f>
        <v>29998</v>
      </c>
      <c r="K646" s="3">
        <f t="shared" si="32"/>
        <v>59996</v>
      </c>
      <c r="L646" t="s">
        <v>1126</v>
      </c>
    </row>
    <row r="647" spans="1:12">
      <c r="A647" t="s">
        <v>1088</v>
      </c>
      <c r="B647" t="s">
        <v>1089</v>
      </c>
      <c r="C647" t="s">
        <v>1090</v>
      </c>
      <c r="D647">
        <v>2</v>
      </c>
      <c r="E647" t="s">
        <v>1433</v>
      </c>
      <c r="F647" s="3">
        <f>VLOOKUP(A647,Sheet1!$B$2:$G$761,4,0)</f>
        <v>618866</v>
      </c>
      <c r="G647" s="3">
        <f t="shared" si="30"/>
        <v>1237732</v>
      </c>
      <c r="H647" s="3">
        <f>VLOOKUP(A647,Sheet1!$B$2:$G$761,5,0)</f>
        <v>159388</v>
      </c>
      <c r="I647" s="3">
        <f t="shared" si="31"/>
        <v>318776</v>
      </c>
      <c r="J647" s="3">
        <f>VLOOKUP(A647,Sheet1!$B$2:$G$761,6,0)</f>
        <v>29998</v>
      </c>
      <c r="K647" s="3">
        <f t="shared" si="32"/>
        <v>59996</v>
      </c>
      <c r="L647" t="s">
        <v>1126</v>
      </c>
    </row>
    <row r="648" spans="1:12">
      <c r="A648" t="s">
        <v>1091</v>
      </c>
      <c r="B648" t="s">
        <v>1092</v>
      </c>
      <c r="C648" t="s">
        <v>1090</v>
      </c>
      <c r="D648">
        <v>1</v>
      </c>
      <c r="E648" t="s">
        <v>1433</v>
      </c>
      <c r="F648" s="3">
        <f>VLOOKUP(A648,Sheet1!$B$2:$G$761,4,0)</f>
        <v>905310</v>
      </c>
      <c r="G648" s="3">
        <f t="shared" si="30"/>
        <v>905310</v>
      </c>
      <c r="H648" s="3">
        <f>VLOOKUP(A648,Sheet1!$B$2:$G$761,5,0)</f>
        <v>573663</v>
      </c>
      <c r="I648" s="3">
        <f t="shared" si="31"/>
        <v>573663</v>
      </c>
      <c r="J648" s="3">
        <f>VLOOKUP(A648,Sheet1!$B$2:$G$761,6,0)</f>
        <v>63471</v>
      </c>
      <c r="K648" s="3">
        <f t="shared" si="32"/>
        <v>63471</v>
      </c>
      <c r="L648" t="s">
        <v>1126</v>
      </c>
    </row>
    <row r="649" spans="1:12">
      <c r="A649" t="s">
        <v>1096</v>
      </c>
      <c r="B649" t="s">
        <v>1097</v>
      </c>
      <c r="C649" t="s">
        <v>1098</v>
      </c>
      <c r="D649">
        <v>240</v>
      </c>
      <c r="E649" t="s">
        <v>1479</v>
      </c>
      <c r="F649" s="3">
        <f>VLOOKUP(A649,Sheet1!$B$2:$G$761,4,0)</f>
        <v>55</v>
      </c>
      <c r="G649" s="3">
        <f t="shared" si="30"/>
        <v>13200</v>
      </c>
      <c r="H649" s="3">
        <f>VLOOKUP(A649,Sheet1!$B$2:$G$761,5,0)</f>
        <v>199</v>
      </c>
      <c r="I649" s="3">
        <f t="shared" si="31"/>
        <v>47760</v>
      </c>
      <c r="J649" s="3">
        <f>VLOOKUP(A649,Sheet1!$B$2:$G$761,6,0)</f>
        <v>0</v>
      </c>
      <c r="K649" s="3">
        <f t="shared" si="32"/>
        <v>0</v>
      </c>
      <c r="L649" t="s">
        <v>1126</v>
      </c>
    </row>
    <row r="650" spans="1:12">
      <c r="A650" t="s">
        <v>1099</v>
      </c>
      <c r="B650" t="s">
        <v>1100</v>
      </c>
      <c r="C650" t="s">
        <v>1155</v>
      </c>
      <c r="D650">
        <v>2</v>
      </c>
      <c r="E650" t="s">
        <v>1433</v>
      </c>
      <c r="F650" s="3">
        <f>VLOOKUP(A650,Sheet1!$B$2:$G$761,4,0)</f>
        <v>2084</v>
      </c>
      <c r="G650" s="3">
        <f t="shared" si="30"/>
        <v>4168</v>
      </c>
      <c r="H650" s="3">
        <f>VLOOKUP(A650,Sheet1!$B$2:$G$761,5,0)</f>
        <v>41696</v>
      </c>
      <c r="I650" s="3">
        <f t="shared" si="31"/>
        <v>83392</v>
      </c>
      <c r="J650" s="3">
        <f>VLOOKUP(A650,Sheet1!$B$2:$G$761,6,0)</f>
        <v>1250</v>
      </c>
      <c r="K650" s="3">
        <f t="shared" si="32"/>
        <v>2500</v>
      </c>
      <c r="L650" t="s">
        <v>1126</v>
      </c>
    </row>
    <row r="651" spans="1:12">
      <c r="A651" t="s">
        <v>198</v>
      </c>
      <c r="B651" t="s">
        <v>199</v>
      </c>
      <c r="C651" t="s">
        <v>200</v>
      </c>
      <c r="D651">
        <v>6</v>
      </c>
      <c r="E651" t="s">
        <v>1549</v>
      </c>
      <c r="F651" s="3">
        <f>VLOOKUP(A651,Sheet1!$B$2:$G$761,4,0)</f>
        <v>4939</v>
      </c>
      <c r="G651" s="3">
        <f t="shared" si="30"/>
        <v>29634</v>
      </c>
      <c r="H651" s="3">
        <f>VLOOKUP(A651,Sheet1!$B$2:$G$761,5,0)</f>
        <v>18836</v>
      </c>
      <c r="I651" s="3">
        <f t="shared" si="31"/>
        <v>113016</v>
      </c>
      <c r="J651" s="3">
        <f>VLOOKUP(A651,Sheet1!$B$2:$G$761,6,0)</f>
        <v>634</v>
      </c>
      <c r="K651" s="3">
        <f t="shared" si="32"/>
        <v>3804</v>
      </c>
      <c r="L651" t="s">
        <v>1126</v>
      </c>
    </row>
    <row r="652" spans="1:12">
      <c r="A652" t="s">
        <v>1488</v>
      </c>
      <c r="B652" t="s">
        <v>1489</v>
      </c>
      <c r="C652" t="s">
        <v>1490</v>
      </c>
      <c r="D652">
        <v>4741</v>
      </c>
      <c r="E652" t="s">
        <v>1479</v>
      </c>
      <c r="F652" s="3">
        <f>VLOOKUP(A652,Sheet1!$B$2:$G$761,4,0)</f>
        <v>844</v>
      </c>
      <c r="G652" s="3">
        <f t="shared" si="30"/>
        <v>4001404</v>
      </c>
      <c r="H652" s="3">
        <f>VLOOKUP(A652,Sheet1!$B$2:$G$761,5,0)</f>
        <v>915</v>
      </c>
      <c r="I652" s="3">
        <f t="shared" si="31"/>
        <v>4338015</v>
      </c>
      <c r="J652" s="3">
        <f>VLOOKUP(A652,Sheet1!$B$2:$G$761,6,0)</f>
        <v>48</v>
      </c>
      <c r="K652" s="3">
        <f t="shared" si="32"/>
        <v>227568</v>
      </c>
      <c r="L652" t="s">
        <v>1126</v>
      </c>
    </row>
    <row r="653" spans="1:12">
      <c r="A653" t="s">
        <v>1584</v>
      </c>
      <c r="B653" t="s">
        <v>1585</v>
      </c>
      <c r="C653" t="s">
        <v>1581</v>
      </c>
      <c r="D653">
        <v>12460.33</v>
      </c>
      <c r="E653" t="s">
        <v>1156</v>
      </c>
      <c r="F653" s="3">
        <f>VLOOKUP(A653,Sheet1!$B$2:$G$761,4,0)</f>
        <v>1087</v>
      </c>
      <c r="G653" s="3">
        <f t="shared" si="30"/>
        <v>13544378</v>
      </c>
      <c r="H653" s="3">
        <f>VLOOKUP(A653,Sheet1!$B$2:$G$761,5,0)</f>
        <v>1260</v>
      </c>
      <c r="I653" s="3">
        <f t="shared" si="31"/>
        <v>15700015</v>
      </c>
      <c r="J653" s="3">
        <f>VLOOKUP(A653,Sheet1!$B$2:$G$761,6,0)</f>
        <v>866</v>
      </c>
      <c r="K653" s="3">
        <f t="shared" si="32"/>
        <v>10790645</v>
      </c>
      <c r="L653" t="s">
        <v>1126</v>
      </c>
    </row>
    <row r="654" spans="1:12">
      <c r="A654" t="s">
        <v>1582</v>
      </c>
      <c r="B654" t="s">
        <v>1580</v>
      </c>
      <c r="C654" t="s">
        <v>1583</v>
      </c>
      <c r="D654">
        <v>279.06</v>
      </c>
      <c r="E654" t="s">
        <v>1156</v>
      </c>
      <c r="F654" s="3">
        <f>VLOOKUP(A654,Sheet1!$B$2:$G$761,4,0)</f>
        <v>2861</v>
      </c>
      <c r="G654" s="3">
        <f t="shared" si="30"/>
        <v>798390</v>
      </c>
      <c r="H654" s="3">
        <f>VLOOKUP(A654,Sheet1!$B$2:$G$761,5,0)</f>
        <v>3653</v>
      </c>
      <c r="I654" s="3">
        <f t="shared" si="31"/>
        <v>1019406</v>
      </c>
      <c r="J654" s="3">
        <f>VLOOKUP(A654,Sheet1!$B$2:$G$761,6,0)</f>
        <v>2299</v>
      </c>
      <c r="K654" s="3">
        <f t="shared" si="32"/>
        <v>641558</v>
      </c>
      <c r="L654" t="s">
        <v>1126</v>
      </c>
    </row>
    <row r="655" spans="1:12">
      <c r="A655" t="s">
        <v>1579</v>
      </c>
      <c r="B655" t="s">
        <v>1580</v>
      </c>
      <c r="C655" t="s">
        <v>1581</v>
      </c>
      <c r="D655">
        <v>6082.6</v>
      </c>
      <c r="E655" t="s">
        <v>1156</v>
      </c>
      <c r="F655" s="3">
        <f>VLOOKUP(A655,Sheet1!$B$2:$G$761,4,0)</f>
        <v>1185</v>
      </c>
      <c r="G655" s="3">
        <f t="shared" si="30"/>
        <v>7207881</v>
      </c>
      <c r="H655" s="3">
        <f>VLOOKUP(A655,Sheet1!$B$2:$G$761,5,0)</f>
        <v>1518</v>
      </c>
      <c r="I655" s="3">
        <f t="shared" si="31"/>
        <v>9233386</v>
      </c>
      <c r="J655" s="3">
        <f>VLOOKUP(A655,Sheet1!$B$2:$G$761,6,0)</f>
        <v>944</v>
      </c>
      <c r="K655" s="3">
        <f t="shared" si="32"/>
        <v>5741974</v>
      </c>
      <c r="L655" t="s">
        <v>1126</v>
      </c>
    </row>
    <row r="656" spans="1:12">
      <c r="A656" t="s">
        <v>1575</v>
      </c>
      <c r="B656" t="s">
        <v>1563</v>
      </c>
      <c r="C656" t="s">
        <v>1576</v>
      </c>
      <c r="D656">
        <v>30413</v>
      </c>
      <c r="E656" t="s">
        <v>1173</v>
      </c>
      <c r="F656" s="3">
        <f>VLOOKUP(A656,Sheet1!$B$2:$G$761,4,0)</f>
        <v>289</v>
      </c>
      <c r="G656" s="3">
        <f t="shared" si="30"/>
        <v>8789357</v>
      </c>
      <c r="H656" s="3">
        <f>VLOOKUP(A656,Sheet1!$B$2:$G$761,5,0)</f>
        <v>3</v>
      </c>
      <c r="I656" s="3">
        <f t="shared" si="31"/>
        <v>91239</v>
      </c>
      <c r="J656" s="3">
        <f>VLOOKUP(A656,Sheet1!$B$2:$G$761,6,0)</f>
        <v>1</v>
      </c>
      <c r="K656" s="3">
        <f t="shared" si="32"/>
        <v>30413</v>
      </c>
      <c r="L656" t="s">
        <v>1126</v>
      </c>
    </row>
    <row r="657" spans="1:12">
      <c r="A657" t="s">
        <v>1562</v>
      </c>
      <c r="B657" t="s">
        <v>1563</v>
      </c>
      <c r="C657" t="s">
        <v>1564</v>
      </c>
      <c r="D657">
        <v>87161.62</v>
      </c>
      <c r="E657" t="s">
        <v>1173</v>
      </c>
      <c r="F657" s="3">
        <f>VLOOKUP(A657,Sheet1!$B$2:$G$761,4,0)</f>
        <v>116</v>
      </c>
      <c r="G657" s="3">
        <f t="shared" si="30"/>
        <v>10110747</v>
      </c>
      <c r="H657" s="3">
        <f>VLOOKUP(A657,Sheet1!$B$2:$G$761,5,0)</f>
        <v>3</v>
      </c>
      <c r="I657" s="3">
        <f t="shared" si="31"/>
        <v>261484</v>
      </c>
      <c r="J657" s="3">
        <f>VLOOKUP(A657,Sheet1!$B$2:$G$761,6,0)</f>
        <v>1</v>
      </c>
      <c r="K657" s="3">
        <f t="shared" si="32"/>
        <v>87161</v>
      </c>
      <c r="L657" t="s">
        <v>1126</v>
      </c>
    </row>
    <row r="658" spans="1:12">
      <c r="A658" t="s">
        <v>1572</v>
      </c>
      <c r="B658" t="s">
        <v>1573</v>
      </c>
      <c r="C658" t="s">
        <v>1574</v>
      </c>
      <c r="D658">
        <v>31861.71</v>
      </c>
      <c r="E658" t="s">
        <v>1173</v>
      </c>
      <c r="F658" s="3">
        <f>VLOOKUP(A658,Sheet1!$B$2:$G$761,4,0)</f>
        <v>185</v>
      </c>
      <c r="G658" s="3">
        <f t="shared" si="30"/>
        <v>5894416</v>
      </c>
      <c r="H658" s="3">
        <f>VLOOKUP(A658,Sheet1!$B$2:$G$761,5,0)</f>
        <v>338</v>
      </c>
      <c r="I658" s="3">
        <f t="shared" si="31"/>
        <v>10769257</v>
      </c>
      <c r="J658" s="3">
        <f>VLOOKUP(A658,Sheet1!$B$2:$G$761,6,0)</f>
        <v>176</v>
      </c>
      <c r="K658" s="3">
        <f t="shared" si="32"/>
        <v>5607660</v>
      </c>
      <c r="L658" t="s">
        <v>1126</v>
      </c>
    </row>
    <row r="659" spans="1:12">
      <c r="A659" t="s">
        <v>1568</v>
      </c>
      <c r="B659" t="s">
        <v>1569</v>
      </c>
      <c r="C659" t="s">
        <v>1557</v>
      </c>
      <c r="D659">
        <v>18534.09</v>
      </c>
      <c r="E659" t="s">
        <v>1173</v>
      </c>
      <c r="F659" s="3">
        <f>VLOOKUP(A659,Sheet1!$B$2:$G$761,4,0)</f>
        <v>110</v>
      </c>
      <c r="G659" s="3">
        <f t="shared" si="30"/>
        <v>2038749</v>
      </c>
      <c r="H659" s="3">
        <f>VLOOKUP(A659,Sheet1!$B$2:$G$761,5,0)</f>
        <v>245</v>
      </c>
      <c r="I659" s="3">
        <f t="shared" si="31"/>
        <v>4540852</v>
      </c>
      <c r="J659" s="3">
        <f>VLOOKUP(A659,Sheet1!$B$2:$G$761,6,0)</f>
        <v>108</v>
      </c>
      <c r="K659" s="3">
        <f t="shared" si="32"/>
        <v>2001681</v>
      </c>
      <c r="L659" t="s">
        <v>1126</v>
      </c>
    </row>
    <row r="660" spans="1:12">
      <c r="A660" t="s">
        <v>1555</v>
      </c>
      <c r="B660" t="s">
        <v>1556</v>
      </c>
      <c r="C660" t="s">
        <v>1557</v>
      </c>
      <c r="D660">
        <v>18534.09</v>
      </c>
      <c r="E660" t="s">
        <v>1173</v>
      </c>
      <c r="F660" s="3">
        <f>VLOOKUP(A660,Sheet1!$B$2:$G$761,4,0)</f>
        <v>110</v>
      </c>
      <c r="G660" s="3">
        <f t="shared" si="30"/>
        <v>2038749</v>
      </c>
      <c r="H660" s="3">
        <f>VLOOKUP(A660,Sheet1!$B$2:$G$761,5,0)</f>
        <v>245</v>
      </c>
      <c r="I660" s="3">
        <f t="shared" si="31"/>
        <v>4540852</v>
      </c>
      <c r="J660" s="3">
        <f>VLOOKUP(A660,Sheet1!$B$2:$G$761,6,0)</f>
        <v>108</v>
      </c>
      <c r="K660" s="3">
        <f t="shared" si="32"/>
        <v>2001681</v>
      </c>
      <c r="L660" t="s">
        <v>1126</v>
      </c>
    </row>
    <row r="661" spans="1:12">
      <c r="A661" t="s">
        <v>1607</v>
      </c>
      <c r="B661" t="s">
        <v>1608</v>
      </c>
      <c r="C661" t="s">
        <v>1609</v>
      </c>
      <c r="D661">
        <v>1617.77</v>
      </c>
      <c r="E661" t="s">
        <v>1479</v>
      </c>
      <c r="F661" s="3">
        <f>VLOOKUP(A661,Sheet1!$B$2:$G$761,4,0)</f>
        <v>2704</v>
      </c>
      <c r="G661" s="3">
        <f t="shared" si="30"/>
        <v>4374450</v>
      </c>
      <c r="H661" s="3">
        <f>VLOOKUP(A661,Sheet1!$B$2:$G$761,5,0)</f>
        <v>17316</v>
      </c>
      <c r="I661" s="3">
        <f t="shared" si="31"/>
        <v>28013305</v>
      </c>
      <c r="J661" s="3">
        <f>VLOOKUP(A661,Sheet1!$B$2:$G$761,6,0)</f>
        <v>1382</v>
      </c>
      <c r="K661" s="3">
        <f t="shared" si="32"/>
        <v>2235758</v>
      </c>
      <c r="L661" t="s">
        <v>1126</v>
      </c>
    </row>
    <row r="662" spans="1:12">
      <c r="A662" t="s">
        <v>1628</v>
      </c>
      <c r="B662" t="s">
        <v>1629</v>
      </c>
      <c r="C662" t="s">
        <v>1630</v>
      </c>
      <c r="D662">
        <v>4035.3</v>
      </c>
      <c r="E662" t="s">
        <v>1173</v>
      </c>
      <c r="F662" s="3">
        <f>VLOOKUP(A662,Sheet1!$B$2:$G$761,4,0)</f>
        <v>1082</v>
      </c>
      <c r="G662" s="3">
        <f t="shared" si="30"/>
        <v>4366194</v>
      </c>
      <c r="H662" s="3">
        <f>VLOOKUP(A662,Sheet1!$B$2:$G$761,5,0)</f>
        <v>139</v>
      </c>
      <c r="I662" s="3">
        <f t="shared" si="31"/>
        <v>560906</v>
      </c>
      <c r="J662" s="3">
        <f>VLOOKUP(A662,Sheet1!$B$2:$G$761,6,0)</f>
        <v>27</v>
      </c>
      <c r="K662" s="3">
        <f t="shared" si="32"/>
        <v>108953</v>
      </c>
      <c r="L662" t="s">
        <v>1126</v>
      </c>
    </row>
    <row r="663" spans="1:12">
      <c r="A663" t="s">
        <v>1623</v>
      </c>
      <c r="B663" t="s">
        <v>1624</v>
      </c>
      <c r="C663" t="s">
        <v>1625</v>
      </c>
      <c r="D663">
        <v>1739.09</v>
      </c>
      <c r="E663" t="s">
        <v>1173</v>
      </c>
      <c r="F663" s="3">
        <f>VLOOKUP(A663,Sheet1!$B$2:$G$761,4,0)</f>
        <v>7436</v>
      </c>
      <c r="G663" s="3">
        <f t="shared" si="30"/>
        <v>12931873</v>
      </c>
      <c r="H663" s="3">
        <f>VLOOKUP(A663,Sheet1!$B$2:$G$761,5,0)</f>
        <v>1463</v>
      </c>
      <c r="I663" s="3">
        <f t="shared" si="31"/>
        <v>2544288</v>
      </c>
      <c r="J663" s="3">
        <f>VLOOKUP(A663,Sheet1!$B$2:$G$761,6,0)</f>
        <v>124</v>
      </c>
      <c r="K663" s="3">
        <f t="shared" si="32"/>
        <v>215647</v>
      </c>
      <c r="L663" t="s">
        <v>1126</v>
      </c>
    </row>
    <row r="664" spans="1:12">
      <c r="A664" t="s">
        <v>1626</v>
      </c>
      <c r="B664" t="s">
        <v>1624</v>
      </c>
      <c r="C664" t="s">
        <v>1627</v>
      </c>
      <c r="D664">
        <v>989.47</v>
      </c>
      <c r="E664" t="s">
        <v>1173</v>
      </c>
      <c r="F664" s="3">
        <f>VLOOKUP(A664,Sheet1!$B$2:$G$761,4,0)</f>
        <v>5398</v>
      </c>
      <c r="G664" s="3">
        <f t="shared" si="30"/>
        <v>5341159</v>
      </c>
      <c r="H664" s="3">
        <f>VLOOKUP(A664,Sheet1!$B$2:$G$761,5,0)</f>
        <v>1463</v>
      </c>
      <c r="I664" s="3">
        <f t="shared" si="31"/>
        <v>1447594</v>
      </c>
      <c r="J664" s="3">
        <f>VLOOKUP(A664,Sheet1!$B$2:$G$761,6,0)</f>
        <v>124</v>
      </c>
      <c r="K664" s="3">
        <f t="shared" si="32"/>
        <v>122694</v>
      </c>
      <c r="L664" t="s">
        <v>1126</v>
      </c>
    </row>
    <row r="665" spans="1:12">
      <c r="A665" t="s">
        <v>542</v>
      </c>
      <c r="B665" t="s">
        <v>543</v>
      </c>
      <c r="C665" t="s">
        <v>1155</v>
      </c>
      <c r="D665">
        <v>471</v>
      </c>
      <c r="E665" t="s">
        <v>1433</v>
      </c>
      <c r="F665" s="3">
        <f>VLOOKUP(A665,Sheet1!$B$2:$G$761,4,0)</f>
        <v>10710</v>
      </c>
      <c r="G665" s="3">
        <f t="shared" si="30"/>
        <v>5044410</v>
      </c>
      <c r="H665" s="3">
        <f>VLOOKUP(A665,Sheet1!$B$2:$G$761,5,0)</f>
        <v>1936</v>
      </c>
      <c r="I665" s="3">
        <f t="shared" si="31"/>
        <v>911856</v>
      </c>
      <c r="J665" s="3">
        <f>VLOOKUP(A665,Sheet1!$B$2:$G$761,6,0)</f>
        <v>0</v>
      </c>
      <c r="K665" s="3">
        <f t="shared" si="32"/>
        <v>0</v>
      </c>
      <c r="L665" t="s">
        <v>1126</v>
      </c>
    </row>
    <row r="666" spans="1:12">
      <c r="A666" t="s">
        <v>988</v>
      </c>
      <c r="B666" t="s">
        <v>989</v>
      </c>
      <c r="C666" t="s">
        <v>990</v>
      </c>
      <c r="D666">
        <v>33653</v>
      </c>
      <c r="E666" t="s">
        <v>1447</v>
      </c>
      <c r="F666" s="3">
        <f>VLOOKUP(A666,Sheet1!$B$2:$G$761,4,0)</f>
        <v>242</v>
      </c>
      <c r="G666" s="3">
        <f t="shared" si="30"/>
        <v>8144026</v>
      </c>
      <c r="H666" s="3">
        <f>VLOOKUP(A666,Sheet1!$B$2:$G$761,5,0)</f>
        <v>177</v>
      </c>
      <c r="I666" s="3">
        <f t="shared" si="31"/>
        <v>5956581</v>
      </c>
      <c r="J666" s="3">
        <f>VLOOKUP(A666,Sheet1!$B$2:$G$761,6,0)</f>
        <v>180</v>
      </c>
      <c r="K666" s="3">
        <f t="shared" si="32"/>
        <v>6057540</v>
      </c>
      <c r="L666" t="s">
        <v>1126</v>
      </c>
    </row>
    <row r="667" spans="1:12">
      <c r="A667" t="s">
        <v>721</v>
      </c>
      <c r="B667" t="s">
        <v>722</v>
      </c>
      <c r="C667" t="s">
        <v>1155</v>
      </c>
      <c r="D667">
        <v>13</v>
      </c>
      <c r="E667" t="s">
        <v>716</v>
      </c>
      <c r="F667" s="3">
        <f>VLOOKUP(A667,Sheet1!$B$2:$G$761,4,0)</f>
        <v>1277000</v>
      </c>
      <c r="G667" s="3">
        <f t="shared" si="30"/>
        <v>16601000</v>
      </c>
      <c r="H667" s="3">
        <f>VLOOKUP(A667,Sheet1!$B$2:$G$761,5,0)</f>
        <v>150467</v>
      </c>
      <c r="I667" s="3">
        <f t="shared" si="31"/>
        <v>1956071</v>
      </c>
      <c r="J667" s="3">
        <f>VLOOKUP(A667,Sheet1!$B$2:$G$761,6,0)</f>
        <v>0</v>
      </c>
      <c r="K667" s="3">
        <f t="shared" si="32"/>
        <v>0</v>
      </c>
      <c r="L667" t="s">
        <v>1126</v>
      </c>
    </row>
    <row r="668" spans="1:12">
      <c r="A668" t="s">
        <v>731</v>
      </c>
      <c r="B668" t="s">
        <v>732</v>
      </c>
      <c r="C668" t="s">
        <v>1155</v>
      </c>
      <c r="D668">
        <v>50</v>
      </c>
      <c r="E668" t="s">
        <v>716</v>
      </c>
      <c r="F668" s="3">
        <f>VLOOKUP(A668,Sheet1!$B$2:$G$761,4,0)</f>
        <v>3000</v>
      </c>
      <c r="G668" s="3">
        <f t="shared" si="30"/>
        <v>150000</v>
      </c>
      <c r="H668" s="3">
        <f>VLOOKUP(A668,Sheet1!$B$2:$G$761,5,0)</f>
        <v>3635</v>
      </c>
      <c r="I668" s="3">
        <f t="shared" si="31"/>
        <v>181750</v>
      </c>
      <c r="J668" s="3">
        <f>VLOOKUP(A668,Sheet1!$B$2:$G$761,6,0)</f>
        <v>0</v>
      </c>
      <c r="K668" s="3">
        <f t="shared" si="32"/>
        <v>0</v>
      </c>
      <c r="L668" t="s">
        <v>1126</v>
      </c>
    </row>
    <row r="669" spans="1:12">
      <c r="A669" t="s">
        <v>737</v>
      </c>
      <c r="B669" t="s">
        <v>738</v>
      </c>
      <c r="C669" t="s">
        <v>1155</v>
      </c>
      <c r="D669">
        <v>1650</v>
      </c>
      <c r="E669" t="s">
        <v>716</v>
      </c>
      <c r="F669" s="3">
        <f>VLOOKUP(A669,Sheet1!$B$2:$G$761,4,0)</f>
        <v>7200</v>
      </c>
      <c r="G669" s="3">
        <f t="shared" si="30"/>
        <v>11880000</v>
      </c>
      <c r="H669" s="3">
        <f>VLOOKUP(A669,Sheet1!$B$2:$G$761,5,0)</f>
        <v>1458</v>
      </c>
      <c r="I669" s="3">
        <f t="shared" si="31"/>
        <v>2405700</v>
      </c>
      <c r="J669" s="3">
        <f>VLOOKUP(A669,Sheet1!$B$2:$G$761,6,0)</f>
        <v>0</v>
      </c>
      <c r="K669" s="3">
        <f t="shared" si="32"/>
        <v>0</v>
      </c>
      <c r="L669" t="s">
        <v>1126</v>
      </c>
    </row>
    <row r="670" spans="1:12">
      <c r="A670" t="s">
        <v>723</v>
      </c>
      <c r="B670" t="s">
        <v>724</v>
      </c>
      <c r="C670" t="s">
        <v>1155</v>
      </c>
      <c r="D670">
        <v>770</v>
      </c>
      <c r="E670" t="s">
        <v>716</v>
      </c>
      <c r="F670" s="3">
        <f>VLOOKUP(A670,Sheet1!$B$2:$G$761,4,0)</f>
        <v>7500</v>
      </c>
      <c r="G670" s="3">
        <f t="shared" si="30"/>
        <v>5775000</v>
      </c>
      <c r="H670" s="3">
        <f>VLOOKUP(A670,Sheet1!$B$2:$G$761,5,0)</f>
        <v>1458</v>
      </c>
      <c r="I670" s="3">
        <f t="shared" si="31"/>
        <v>1122660</v>
      </c>
      <c r="J670" s="3">
        <f>VLOOKUP(A670,Sheet1!$B$2:$G$761,6,0)</f>
        <v>0</v>
      </c>
      <c r="K670" s="3">
        <f t="shared" si="32"/>
        <v>0</v>
      </c>
      <c r="L670" t="s">
        <v>1126</v>
      </c>
    </row>
    <row r="671" spans="1:12">
      <c r="A671" t="s">
        <v>733</v>
      </c>
      <c r="B671" t="s">
        <v>734</v>
      </c>
      <c r="C671" t="s">
        <v>1155</v>
      </c>
      <c r="D671">
        <v>100</v>
      </c>
      <c r="E671" t="s">
        <v>716</v>
      </c>
      <c r="F671" s="3">
        <f>VLOOKUP(A671,Sheet1!$B$2:$G$761,4,0)</f>
        <v>3400</v>
      </c>
      <c r="G671" s="3">
        <f t="shared" si="30"/>
        <v>340000</v>
      </c>
      <c r="H671" s="3">
        <f>VLOOKUP(A671,Sheet1!$B$2:$G$761,5,0)</f>
        <v>2257</v>
      </c>
      <c r="I671" s="3">
        <f t="shared" si="31"/>
        <v>225700</v>
      </c>
      <c r="J671" s="3">
        <f>VLOOKUP(A671,Sheet1!$B$2:$G$761,6,0)</f>
        <v>0</v>
      </c>
      <c r="K671" s="3">
        <f t="shared" si="32"/>
        <v>0</v>
      </c>
      <c r="L671" t="s">
        <v>1126</v>
      </c>
    </row>
    <row r="672" spans="1:12">
      <c r="A672" t="s">
        <v>725</v>
      </c>
      <c r="B672" t="s">
        <v>726</v>
      </c>
      <c r="C672" t="s">
        <v>1155</v>
      </c>
      <c r="D672">
        <v>120</v>
      </c>
      <c r="E672" t="s">
        <v>716</v>
      </c>
      <c r="F672" s="3">
        <f>VLOOKUP(A672,Sheet1!$B$2:$G$761,4,0)</f>
        <v>115000</v>
      </c>
      <c r="G672" s="3">
        <f t="shared" si="30"/>
        <v>13800000</v>
      </c>
      <c r="H672" s="3">
        <f>VLOOKUP(A672,Sheet1!$B$2:$G$761,5,0)</f>
        <v>20981</v>
      </c>
      <c r="I672" s="3">
        <f t="shared" si="31"/>
        <v>2517720</v>
      </c>
      <c r="J672" s="3">
        <f>VLOOKUP(A672,Sheet1!$B$2:$G$761,6,0)</f>
        <v>0</v>
      </c>
      <c r="K672" s="3">
        <f t="shared" si="32"/>
        <v>0</v>
      </c>
      <c r="L672" t="s">
        <v>1126</v>
      </c>
    </row>
    <row r="673" spans="1:12">
      <c r="A673" t="s">
        <v>727</v>
      </c>
      <c r="B673" t="s">
        <v>728</v>
      </c>
      <c r="C673" t="s">
        <v>1155</v>
      </c>
      <c r="D673">
        <v>10</v>
      </c>
      <c r="E673" t="s">
        <v>716</v>
      </c>
      <c r="F673" s="3">
        <f>VLOOKUP(A673,Sheet1!$B$2:$G$761,4,0)</f>
        <v>14200</v>
      </c>
      <c r="G673" s="3">
        <f t="shared" si="30"/>
        <v>142000</v>
      </c>
      <c r="H673" s="3">
        <f>VLOOKUP(A673,Sheet1!$B$2:$G$761,5,0)</f>
        <v>10603</v>
      </c>
      <c r="I673" s="3">
        <f t="shared" si="31"/>
        <v>106030</v>
      </c>
      <c r="J673" s="3">
        <f>VLOOKUP(A673,Sheet1!$B$2:$G$761,6,0)</f>
        <v>0</v>
      </c>
      <c r="K673" s="3">
        <f t="shared" si="32"/>
        <v>0</v>
      </c>
      <c r="L673" t="s">
        <v>1126</v>
      </c>
    </row>
    <row r="674" spans="1:12">
      <c r="A674" t="s">
        <v>735</v>
      </c>
      <c r="B674" t="s">
        <v>736</v>
      </c>
      <c r="C674" t="s">
        <v>1155</v>
      </c>
      <c r="D674">
        <v>550</v>
      </c>
      <c r="E674" t="s">
        <v>716</v>
      </c>
      <c r="F674" s="3">
        <f>VLOOKUP(A674,Sheet1!$B$2:$G$761,4,0)</f>
        <v>3100</v>
      </c>
      <c r="G674" s="3">
        <f t="shared" si="30"/>
        <v>1705000</v>
      </c>
      <c r="H674" s="3">
        <f>VLOOKUP(A674,Sheet1!$B$2:$G$761,5,0)</f>
        <v>1458</v>
      </c>
      <c r="I674" s="3">
        <f t="shared" si="31"/>
        <v>801900</v>
      </c>
      <c r="J674" s="3">
        <f>VLOOKUP(A674,Sheet1!$B$2:$G$761,6,0)</f>
        <v>0</v>
      </c>
      <c r="K674" s="3">
        <f t="shared" si="32"/>
        <v>0</v>
      </c>
      <c r="L674" t="s">
        <v>1126</v>
      </c>
    </row>
    <row r="675" spans="1:12">
      <c r="A675" t="s">
        <v>729</v>
      </c>
      <c r="B675" t="s">
        <v>730</v>
      </c>
      <c r="C675" t="s">
        <v>1155</v>
      </c>
      <c r="D675">
        <v>25</v>
      </c>
      <c r="E675" t="s">
        <v>716</v>
      </c>
      <c r="F675" s="3">
        <f>VLOOKUP(A675,Sheet1!$B$2:$G$761,4,0)</f>
        <v>26400</v>
      </c>
      <c r="G675" s="3">
        <f t="shared" si="30"/>
        <v>660000</v>
      </c>
      <c r="H675" s="3">
        <f>VLOOKUP(A675,Sheet1!$B$2:$G$761,5,0)</f>
        <v>10603</v>
      </c>
      <c r="I675" s="3">
        <f t="shared" si="31"/>
        <v>265075</v>
      </c>
      <c r="J675" s="3">
        <f>VLOOKUP(A675,Sheet1!$B$2:$G$761,6,0)</f>
        <v>0</v>
      </c>
      <c r="K675" s="3">
        <f t="shared" si="32"/>
        <v>0</v>
      </c>
      <c r="L675" t="s">
        <v>1126</v>
      </c>
    </row>
    <row r="676" spans="1:12">
      <c r="A676" t="s">
        <v>1439</v>
      </c>
      <c r="B676" t="s">
        <v>1440</v>
      </c>
      <c r="C676" t="s">
        <v>1441</v>
      </c>
      <c r="D676">
        <v>367</v>
      </c>
      <c r="E676" t="s">
        <v>1173</v>
      </c>
      <c r="F676" s="3">
        <f>VLOOKUP(A676,Sheet1!$B$2:$G$761,4,0)</f>
        <v>3850</v>
      </c>
      <c r="G676" s="3">
        <f t="shared" si="30"/>
        <v>1412950</v>
      </c>
      <c r="H676" s="3">
        <f>VLOOKUP(A676,Sheet1!$B$2:$G$761,5,0)</f>
        <v>3984</v>
      </c>
      <c r="I676" s="3">
        <f t="shared" si="31"/>
        <v>1462128</v>
      </c>
      <c r="J676" s="3">
        <f>VLOOKUP(A676,Sheet1!$B$2:$G$761,6,0)</f>
        <v>0</v>
      </c>
      <c r="K676" s="3">
        <f t="shared" si="32"/>
        <v>0</v>
      </c>
      <c r="L676" t="s">
        <v>1126</v>
      </c>
    </row>
    <row r="677" spans="1:12">
      <c r="A677" t="s">
        <v>1436</v>
      </c>
      <c r="B677" t="s">
        <v>1437</v>
      </c>
      <c r="C677" t="s">
        <v>1438</v>
      </c>
      <c r="D677">
        <v>767</v>
      </c>
      <c r="E677" t="s">
        <v>1173</v>
      </c>
      <c r="F677" s="3">
        <f>VLOOKUP(A677,Sheet1!$B$2:$G$761,4,0)</f>
        <v>1925</v>
      </c>
      <c r="G677" s="3">
        <f t="shared" si="30"/>
        <v>1476475</v>
      </c>
      <c r="H677" s="3">
        <f>VLOOKUP(A677,Sheet1!$B$2:$G$761,5,0)</f>
        <v>3984</v>
      </c>
      <c r="I677" s="3">
        <f t="shared" si="31"/>
        <v>3055728</v>
      </c>
      <c r="J677" s="3">
        <f>VLOOKUP(A677,Sheet1!$B$2:$G$761,6,0)</f>
        <v>0</v>
      </c>
      <c r="K677" s="3">
        <f t="shared" si="32"/>
        <v>0</v>
      </c>
      <c r="L677" t="s">
        <v>1126</v>
      </c>
    </row>
    <row r="678" spans="1:12">
      <c r="A678" t="s">
        <v>961</v>
      </c>
      <c r="B678" t="s">
        <v>962</v>
      </c>
      <c r="C678" t="s">
        <v>1155</v>
      </c>
      <c r="D678">
        <v>3</v>
      </c>
      <c r="E678" t="s">
        <v>1433</v>
      </c>
      <c r="F678" s="3">
        <f>VLOOKUP(A678,Sheet1!$B$2:$G$761,4,0)</f>
        <v>7100</v>
      </c>
      <c r="G678" s="3">
        <f t="shared" si="30"/>
        <v>21300</v>
      </c>
      <c r="H678" s="3">
        <f>VLOOKUP(A678,Sheet1!$B$2:$G$761,5,0)</f>
        <v>12384</v>
      </c>
      <c r="I678" s="3">
        <f t="shared" si="31"/>
        <v>37152</v>
      </c>
      <c r="J678" s="3">
        <f>VLOOKUP(A678,Sheet1!$B$2:$G$761,6,0)</f>
        <v>0</v>
      </c>
      <c r="K678" s="3">
        <f t="shared" si="32"/>
        <v>0</v>
      </c>
      <c r="L678" t="s">
        <v>1126</v>
      </c>
    </row>
    <row r="679" spans="1:12">
      <c r="A679" t="s">
        <v>968</v>
      </c>
      <c r="B679" t="s">
        <v>969</v>
      </c>
      <c r="C679" t="s">
        <v>1155</v>
      </c>
      <c r="D679">
        <v>152</v>
      </c>
      <c r="E679" t="s">
        <v>1433</v>
      </c>
      <c r="F679" s="3">
        <f>VLOOKUP(A679,Sheet1!$B$2:$G$761,4,0)</f>
        <v>21000</v>
      </c>
      <c r="G679" s="3">
        <f t="shared" si="30"/>
        <v>3192000</v>
      </c>
      <c r="H679" s="3">
        <f>VLOOKUP(A679,Sheet1!$B$2:$G$761,5,0)</f>
        <v>17383</v>
      </c>
      <c r="I679" s="3">
        <f t="shared" si="31"/>
        <v>2642216</v>
      </c>
      <c r="J679" s="3">
        <f>VLOOKUP(A679,Sheet1!$B$2:$G$761,6,0)</f>
        <v>0</v>
      </c>
      <c r="K679" s="3">
        <f t="shared" si="32"/>
        <v>0</v>
      </c>
      <c r="L679" t="s">
        <v>1126</v>
      </c>
    </row>
    <row r="680" spans="1:12">
      <c r="A680" t="s">
        <v>963</v>
      </c>
      <c r="B680" t="s">
        <v>964</v>
      </c>
      <c r="C680" t="s">
        <v>965</v>
      </c>
      <c r="D680">
        <v>15</v>
      </c>
      <c r="E680" t="s">
        <v>1433</v>
      </c>
      <c r="F680" s="3">
        <f>VLOOKUP(A680,Sheet1!$B$2:$G$761,4,0)</f>
        <v>10500</v>
      </c>
      <c r="G680" s="3">
        <f t="shared" si="30"/>
        <v>157500</v>
      </c>
      <c r="H680" s="3">
        <f>VLOOKUP(A680,Sheet1!$B$2:$G$761,5,0)</f>
        <v>12384</v>
      </c>
      <c r="I680" s="3">
        <f t="shared" si="31"/>
        <v>185760</v>
      </c>
      <c r="J680" s="3">
        <f>VLOOKUP(A680,Sheet1!$B$2:$G$761,6,0)</f>
        <v>0</v>
      </c>
      <c r="K680" s="3">
        <f t="shared" si="32"/>
        <v>0</v>
      </c>
      <c r="L680" t="s">
        <v>1126</v>
      </c>
    </row>
    <row r="681" spans="1:12">
      <c r="A681" t="s">
        <v>966</v>
      </c>
      <c r="B681" t="s">
        <v>964</v>
      </c>
      <c r="C681" t="s">
        <v>967</v>
      </c>
      <c r="D681">
        <v>87</v>
      </c>
      <c r="E681" t="s">
        <v>1433</v>
      </c>
      <c r="F681" s="3">
        <f>VLOOKUP(A681,Sheet1!$B$2:$G$761,4,0)</f>
        <v>40000</v>
      </c>
      <c r="G681" s="3">
        <f t="shared" si="30"/>
        <v>3480000</v>
      </c>
      <c r="H681" s="3">
        <f>VLOOKUP(A681,Sheet1!$B$2:$G$761,5,0)</f>
        <v>31169</v>
      </c>
      <c r="I681" s="3">
        <f t="shared" si="31"/>
        <v>2711703</v>
      </c>
      <c r="J681" s="3">
        <f>VLOOKUP(A681,Sheet1!$B$2:$G$761,6,0)</f>
        <v>0</v>
      </c>
      <c r="K681" s="3">
        <f t="shared" si="32"/>
        <v>0</v>
      </c>
      <c r="L681" t="s">
        <v>1126</v>
      </c>
    </row>
    <row r="682" spans="1:12">
      <c r="A682" t="s">
        <v>970</v>
      </c>
      <c r="B682" t="s">
        <v>971</v>
      </c>
      <c r="C682" t="s">
        <v>972</v>
      </c>
      <c r="D682">
        <v>89</v>
      </c>
      <c r="E682" t="s">
        <v>1433</v>
      </c>
      <c r="F682" s="3">
        <f>VLOOKUP(A682,Sheet1!$B$2:$G$761,4,0)</f>
        <v>162299</v>
      </c>
      <c r="G682" s="3">
        <f t="shared" si="30"/>
        <v>14444611</v>
      </c>
      <c r="H682" s="3">
        <f>VLOOKUP(A682,Sheet1!$B$2:$G$761,5,0)</f>
        <v>31082</v>
      </c>
      <c r="I682" s="3">
        <f t="shared" si="31"/>
        <v>2766298</v>
      </c>
      <c r="J682" s="3">
        <f>VLOOKUP(A682,Sheet1!$B$2:$G$761,6,0)</f>
        <v>0</v>
      </c>
      <c r="K682" s="3">
        <f t="shared" si="32"/>
        <v>0</v>
      </c>
      <c r="L682" t="s">
        <v>1126</v>
      </c>
    </row>
    <row r="683" spans="1:12">
      <c r="A683" t="s">
        <v>557</v>
      </c>
      <c r="B683" t="s">
        <v>558</v>
      </c>
      <c r="C683" t="s">
        <v>559</v>
      </c>
      <c r="D683">
        <v>1596</v>
      </c>
      <c r="E683" t="s">
        <v>1513</v>
      </c>
      <c r="F683" s="3">
        <f>VLOOKUP(A683,Sheet1!$B$2:$G$761,4,0)</f>
        <v>43876</v>
      </c>
      <c r="G683" s="3">
        <f t="shared" si="30"/>
        <v>70026096</v>
      </c>
      <c r="H683" s="3">
        <f>VLOOKUP(A683,Sheet1!$B$2:$G$761,5,0)</f>
        <v>97773</v>
      </c>
      <c r="I683" s="3">
        <f t="shared" si="31"/>
        <v>156045708</v>
      </c>
      <c r="J683" s="3">
        <f>VLOOKUP(A683,Sheet1!$B$2:$G$761,6,0)</f>
        <v>12969</v>
      </c>
      <c r="K683" s="3">
        <f t="shared" si="32"/>
        <v>20698524</v>
      </c>
      <c r="L683" t="s">
        <v>1126</v>
      </c>
    </row>
    <row r="684" spans="1:12">
      <c r="A684" t="s">
        <v>171</v>
      </c>
      <c r="B684" t="s">
        <v>172</v>
      </c>
      <c r="C684" t="s">
        <v>173</v>
      </c>
      <c r="D684">
        <v>140.5</v>
      </c>
      <c r="E684" t="s">
        <v>1479</v>
      </c>
      <c r="F684" s="3">
        <f>VLOOKUP(A684,Sheet1!$B$2:$G$761,4,0)</f>
        <v>107852</v>
      </c>
      <c r="G684" s="3">
        <f t="shared" si="30"/>
        <v>15153206</v>
      </c>
      <c r="H684" s="3">
        <f>VLOOKUP(A684,Sheet1!$B$2:$G$761,5,0)</f>
        <v>190083</v>
      </c>
      <c r="I684" s="3">
        <f t="shared" si="31"/>
        <v>26706661</v>
      </c>
      <c r="J684" s="3">
        <f>VLOOKUP(A684,Sheet1!$B$2:$G$761,6,0)</f>
        <v>3801</v>
      </c>
      <c r="K684" s="3">
        <f t="shared" si="32"/>
        <v>534040</v>
      </c>
      <c r="L684" t="s">
        <v>1126</v>
      </c>
    </row>
    <row r="685" spans="1:12">
      <c r="A685" t="s">
        <v>1718</v>
      </c>
      <c r="B685" t="s">
        <v>1719</v>
      </c>
      <c r="C685" t="s">
        <v>1720</v>
      </c>
      <c r="D685">
        <v>2.4</v>
      </c>
      <c r="E685" t="s">
        <v>1479</v>
      </c>
      <c r="F685" s="3">
        <f>VLOOKUP(A685,Sheet1!$B$2:$G$761,4,0)</f>
        <v>2271</v>
      </c>
      <c r="G685" s="3">
        <f t="shared" si="30"/>
        <v>5450</v>
      </c>
      <c r="H685" s="3">
        <f>VLOOKUP(A685,Sheet1!$B$2:$G$761,5,0)</f>
        <v>7470</v>
      </c>
      <c r="I685" s="3">
        <f t="shared" si="31"/>
        <v>17928</v>
      </c>
      <c r="J685" s="3">
        <f>VLOOKUP(A685,Sheet1!$B$2:$G$761,6,0)</f>
        <v>149</v>
      </c>
      <c r="K685" s="3">
        <f t="shared" si="32"/>
        <v>357</v>
      </c>
      <c r="L685" t="s">
        <v>1126</v>
      </c>
    </row>
    <row r="686" spans="1:12">
      <c r="A686" t="s">
        <v>1076</v>
      </c>
      <c r="B686" t="s">
        <v>1077</v>
      </c>
      <c r="C686" t="s">
        <v>47</v>
      </c>
      <c r="D686">
        <v>5</v>
      </c>
      <c r="E686" t="s">
        <v>1433</v>
      </c>
      <c r="F686" s="3">
        <f>VLOOKUP(A686,Sheet1!$B$2:$G$761,4,0)</f>
        <v>1266</v>
      </c>
      <c r="G686" s="3">
        <f t="shared" si="30"/>
        <v>6330</v>
      </c>
      <c r="H686" s="3">
        <f>VLOOKUP(A686,Sheet1!$B$2:$G$761,5,0)</f>
        <v>25336</v>
      </c>
      <c r="I686" s="3">
        <f t="shared" si="31"/>
        <v>126680</v>
      </c>
      <c r="J686" s="3">
        <f>VLOOKUP(A686,Sheet1!$B$2:$G$761,6,0)</f>
        <v>185</v>
      </c>
      <c r="K686" s="3">
        <f t="shared" si="32"/>
        <v>925</v>
      </c>
      <c r="L686" t="s">
        <v>1126</v>
      </c>
    </row>
    <row r="687" spans="1:12">
      <c r="A687" t="s">
        <v>408</v>
      </c>
      <c r="B687" t="s">
        <v>409</v>
      </c>
      <c r="C687" t="s">
        <v>410</v>
      </c>
      <c r="D687">
        <v>844.1</v>
      </c>
      <c r="E687" t="s">
        <v>1479</v>
      </c>
      <c r="F687" s="3">
        <f>VLOOKUP(A687,Sheet1!$B$2:$G$761,4,0)</f>
        <v>301</v>
      </c>
      <c r="G687" s="3">
        <f t="shared" si="30"/>
        <v>254074</v>
      </c>
      <c r="H687" s="3">
        <f>VLOOKUP(A687,Sheet1!$B$2:$G$761,5,0)</f>
        <v>745</v>
      </c>
      <c r="I687" s="3">
        <f t="shared" si="31"/>
        <v>628854</v>
      </c>
      <c r="J687" s="3">
        <f>VLOOKUP(A687,Sheet1!$B$2:$G$761,6,0)</f>
        <v>14</v>
      </c>
      <c r="K687" s="3">
        <f t="shared" si="32"/>
        <v>11817</v>
      </c>
      <c r="L687" t="s">
        <v>1126</v>
      </c>
    </row>
    <row r="688" spans="1:12">
      <c r="A688" t="s">
        <v>411</v>
      </c>
      <c r="B688" t="s">
        <v>409</v>
      </c>
      <c r="C688" t="s">
        <v>412</v>
      </c>
      <c r="D688">
        <v>310.08</v>
      </c>
      <c r="E688" t="s">
        <v>1479</v>
      </c>
      <c r="F688" s="3">
        <f>VLOOKUP(A688,Sheet1!$B$2:$G$761,4,0)</f>
        <v>340</v>
      </c>
      <c r="G688" s="3">
        <f t="shared" si="30"/>
        <v>105427</v>
      </c>
      <c r="H688" s="3">
        <f>VLOOKUP(A688,Sheet1!$B$2:$G$761,5,0)</f>
        <v>764</v>
      </c>
      <c r="I688" s="3">
        <f t="shared" si="31"/>
        <v>236901</v>
      </c>
      <c r="J688" s="3">
        <f>VLOOKUP(A688,Sheet1!$B$2:$G$761,6,0)</f>
        <v>15</v>
      </c>
      <c r="K688" s="3">
        <f t="shared" si="32"/>
        <v>4651</v>
      </c>
      <c r="L688" t="s">
        <v>1126</v>
      </c>
    </row>
    <row r="689" spans="1:12">
      <c r="A689" t="s">
        <v>413</v>
      </c>
      <c r="B689" t="s">
        <v>409</v>
      </c>
      <c r="C689" t="s">
        <v>414</v>
      </c>
      <c r="D689">
        <v>824.56</v>
      </c>
      <c r="E689" t="s">
        <v>1479</v>
      </c>
      <c r="F689" s="3">
        <f>VLOOKUP(A689,Sheet1!$B$2:$G$761,4,0)</f>
        <v>421</v>
      </c>
      <c r="G689" s="3">
        <f t="shared" si="30"/>
        <v>347139</v>
      </c>
      <c r="H689" s="3">
        <f>VLOOKUP(A689,Sheet1!$B$2:$G$761,5,0)</f>
        <v>819</v>
      </c>
      <c r="I689" s="3">
        <f t="shared" si="31"/>
        <v>675314</v>
      </c>
      <c r="J689" s="3">
        <f>VLOOKUP(A689,Sheet1!$B$2:$G$761,6,0)</f>
        <v>16</v>
      </c>
      <c r="K689" s="3">
        <f t="shared" si="32"/>
        <v>13192</v>
      </c>
      <c r="L689" t="s">
        <v>1126</v>
      </c>
    </row>
    <row r="690" spans="1:12">
      <c r="A690" t="s">
        <v>415</v>
      </c>
      <c r="B690" t="s">
        <v>409</v>
      </c>
      <c r="C690" t="s">
        <v>416</v>
      </c>
      <c r="D690">
        <v>1704.42</v>
      </c>
      <c r="E690" t="s">
        <v>1479</v>
      </c>
      <c r="F690" s="3">
        <f>VLOOKUP(A690,Sheet1!$B$2:$G$761,4,0)</f>
        <v>530</v>
      </c>
      <c r="G690" s="3">
        <f t="shared" si="30"/>
        <v>903342</v>
      </c>
      <c r="H690" s="3">
        <f>VLOOKUP(A690,Sheet1!$B$2:$G$761,5,0)</f>
        <v>912</v>
      </c>
      <c r="I690" s="3">
        <f t="shared" si="31"/>
        <v>1554431</v>
      </c>
      <c r="J690" s="3">
        <f>VLOOKUP(A690,Sheet1!$B$2:$G$761,6,0)</f>
        <v>18</v>
      </c>
      <c r="K690" s="3">
        <f t="shared" si="32"/>
        <v>30679</v>
      </c>
      <c r="L690" t="s">
        <v>1126</v>
      </c>
    </row>
    <row r="691" spans="1:12">
      <c r="A691" t="s">
        <v>417</v>
      </c>
      <c r="B691" t="s">
        <v>409</v>
      </c>
      <c r="C691" t="s">
        <v>418</v>
      </c>
      <c r="D691">
        <v>4369.2299999999996</v>
      </c>
      <c r="E691" t="s">
        <v>1479</v>
      </c>
      <c r="F691" s="3">
        <f>VLOOKUP(A691,Sheet1!$B$2:$G$761,4,0)</f>
        <v>633</v>
      </c>
      <c r="G691" s="3">
        <f t="shared" si="30"/>
        <v>2765722</v>
      </c>
      <c r="H691" s="3">
        <f>VLOOKUP(A691,Sheet1!$B$2:$G$761,5,0)</f>
        <v>965</v>
      </c>
      <c r="I691" s="3">
        <f t="shared" si="31"/>
        <v>4216306</v>
      </c>
      <c r="J691" s="3">
        <f>VLOOKUP(A691,Sheet1!$B$2:$G$761,6,0)</f>
        <v>19</v>
      </c>
      <c r="K691" s="3">
        <f t="shared" si="32"/>
        <v>83015</v>
      </c>
      <c r="L691" t="s">
        <v>1126</v>
      </c>
    </row>
    <row r="692" spans="1:12">
      <c r="A692" t="s">
        <v>419</v>
      </c>
      <c r="B692" t="s">
        <v>409</v>
      </c>
      <c r="C692" t="s">
        <v>420</v>
      </c>
      <c r="D692">
        <v>12260.89</v>
      </c>
      <c r="E692" t="s">
        <v>1479</v>
      </c>
      <c r="F692" s="3">
        <f>VLOOKUP(A692,Sheet1!$B$2:$G$761,4,0)</f>
        <v>706</v>
      </c>
      <c r="G692" s="3">
        <f t="shared" si="30"/>
        <v>8656188</v>
      </c>
      <c r="H692" s="3">
        <f>VLOOKUP(A692,Sheet1!$B$2:$G$761,5,0)</f>
        <v>975</v>
      </c>
      <c r="I692" s="3">
        <f t="shared" si="31"/>
        <v>11954367</v>
      </c>
      <c r="J692" s="3">
        <f>VLOOKUP(A692,Sheet1!$B$2:$G$761,6,0)</f>
        <v>19</v>
      </c>
      <c r="K692" s="3">
        <f t="shared" si="32"/>
        <v>232956</v>
      </c>
      <c r="L692" t="s">
        <v>1126</v>
      </c>
    </row>
    <row r="693" spans="1:12">
      <c r="A693" t="s">
        <v>421</v>
      </c>
      <c r="B693" t="s">
        <v>409</v>
      </c>
      <c r="C693" t="s">
        <v>422</v>
      </c>
      <c r="D693">
        <v>2821.52</v>
      </c>
      <c r="E693" t="s">
        <v>1479</v>
      </c>
      <c r="F693" s="3">
        <f>VLOOKUP(A693,Sheet1!$B$2:$G$761,4,0)</f>
        <v>743</v>
      </c>
      <c r="G693" s="3">
        <f t="shared" si="30"/>
        <v>2096389</v>
      </c>
      <c r="H693" s="3">
        <f>VLOOKUP(A693,Sheet1!$B$2:$G$761,5,0)</f>
        <v>975</v>
      </c>
      <c r="I693" s="3">
        <f t="shared" si="31"/>
        <v>2750982</v>
      </c>
      <c r="J693" s="3">
        <f>VLOOKUP(A693,Sheet1!$B$2:$G$761,6,0)</f>
        <v>19</v>
      </c>
      <c r="K693" s="3">
        <f t="shared" si="32"/>
        <v>53608</v>
      </c>
      <c r="L693" t="s">
        <v>1126</v>
      </c>
    </row>
    <row r="694" spans="1:12">
      <c r="A694" t="s">
        <v>188</v>
      </c>
      <c r="B694" t="s">
        <v>189</v>
      </c>
      <c r="C694" t="s">
        <v>190</v>
      </c>
      <c r="D694">
        <v>129</v>
      </c>
      <c r="E694" t="s">
        <v>1433</v>
      </c>
      <c r="F694" s="3">
        <f>VLOOKUP(A694,Sheet1!$B$2:$G$761,4,0)</f>
        <v>17778</v>
      </c>
      <c r="G694" s="3">
        <f t="shared" si="30"/>
        <v>2293362</v>
      </c>
      <c r="H694" s="3">
        <f>VLOOKUP(A694,Sheet1!$B$2:$G$761,5,0)</f>
        <v>0</v>
      </c>
      <c r="I694" s="3">
        <f t="shared" si="31"/>
        <v>0</v>
      </c>
      <c r="J694" s="3">
        <f>VLOOKUP(A694,Sheet1!$B$2:$G$761,6,0)</f>
        <v>118</v>
      </c>
      <c r="K694" s="3">
        <f t="shared" si="32"/>
        <v>15222</v>
      </c>
      <c r="L694" t="s">
        <v>1126</v>
      </c>
    </row>
    <row r="695" spans="1:12">
      <c r="A695" t="s">
        <v>425</v>
      </c>
      <c r="B695" t="s">
        <v>426</v>
      </c>
      <c r="C695" t="s">
        <v>427</v>
      </c>
      <c r="D695">
        <v>30714.79</v>
      </c>
      <c r="E695" t="s">
        <v>1479</v>
      </c>
      <c r="F695" s="3">
        <f>VLOOKUP(A695,Sheet1!$B$2:$G$761,4,0)</f>
        <v>402</v>
      </c>
      <c r="G695" s="3">
        <f t="shared" si="30"/>
        <v>12347345</v>
      </c>
      <c r="H695" s="3">
        <f>VLOOKUP(A695,Sheet1!$B$2:$G$761,5,0)</f>
        <v>5624</v>
      </c>
      <c r="I695" s="3">
        <f t="shared" si="31"/>
        <v>172739978</v>
      </c>
      <c r="J695" s="3">
        <f>VLOOKUP(A695,Sheet1!$B$2:$G$761,6,0)</f>
        <v>269</v>
      </c>
      <c r="K695" s="3">
        <f t="shared" si="32"/>
        <v>8262278</v>
      </c>
      <c r="L695" t="s">
        <v>1126</v>
      </c>
    </row>
    <row r="696" spans="1:12">
      <c r="A696" t="s">
        <v>1074</v>
      </c>
      <c r="B696" t="s">
        <v>1075</v>
      </c>
      <c r="C696" t="s">
        <v>1072</v>
      </c>
      <c r="D696">
        <v>18</v>
      </c>
      <c r="E696" t="s">
        <v>1433</v>
      </c>
      <c r="F696" s="3">
        <f>VLOOKUP(A696,Sheet1!$B$2:$G$761,4,0)</f>
        <v>4240</v>
      </c>
      <c r="G696" s="3">
        <f t="shared" si="30"/>
        <v>76320</v>
      </c>
      <c r="H696" s="3">
        <f>VLOOKUP(A696,Sheet1!$B$2:$G$761,5,0)</f>
        <v>15833</v>
      </c>
      <c r="I696" s="3">
        <f t="shared" si="31"/>
        <v>284994</v>
      </c>
      <c r="J696" s="3">
        <f>VLOOKUP(A696,Sheet1!$B$2:$G$761,6,0)</f>
        <v>0</v>
      </c>
      <c r="K696" s="3">
        <f t="shared" si="32"/>
        <v>0</v>
      </c>
      <c r="L696" t="s">
        <v>1126</v>
      </c>
    </row>
    <row r="697" spans="1:12">
      <c r="A697" t="s">
        <v>1070</v>
      </c>
      <c r="B697" t="s">
        <v>1071</v>
      </c>
      <c r="C697" t="s">
        <v>1072</v>
      </c>
      <c r="D697">
        <v>2</v>
      </c>
      <c r="E697" t="s">
        <v>1433</v>
      </c>
      <c r="F697" s="3">
        <f>VLOOKUP(A697,Sheet1!$B$2:$G$761,4,0)</f>
        <v>9490</v>
      </c>
      <c r="G697" s="3">
        <f t="shared" si="30"/>
        <v>18980</v>
      </c>
      <c r="H697" s="3">
        <f>VLOOKUP(A697,Sheet1!$B$2:$G$761,5,0)</f>
        <v>30672</v>
      </c>
      <c r="I697" s="3">
        <f t="shared" si="31"/>
        <v>61344</v>
      </c>
      <c r="J697" s="3">
        <f>VLOOKUP(A697,Sheet1!$B$2:$G$761,6,0)</f>
        <v>613</v>
      </c>
      <c r="K697" s="3">
        <f t="shared" si="32"/>
        <v>1226</v>
      </c>
      <c r="L697" t="s">
        <v>1126</v>
      </c>
    </row>
    <row r="698" spans="1:12">
      <c r="A698" t="s">
        <v>1073</v>
      </c>
      <c r="B698" t="s">
        <v>1071</v>
      </c>
      <c r="C698" t="s">
        <v>47</v>
      </c>
      <c r="D698">
        <v>53</v>
      </c>
      <c r="E698" t="s">
        <v>1433</v>
      </c>
      <c r="F698" s="3">
        <f>VLOOKUP(A698,Sheet1!$B$2:$G$761,4,0)</f>
        <v>13210</v>
      </c>
      <c r="G698" s="3">
        <f t="shared" si="30"/>
        <v>700130</v>
      </c>
      <c r="H698" s="3">
        <f>VLOOKUP(A698,Sheet1!$B$2:$G$761,5,0)</f>
        <v>44530</v>
      </c>
      <c r="I698" s="3">
        <f t="shared" si="31"/>
        <v>2360090</v>
      </c>
      <c r="J698" s="3">
        <f>VLOOKUP(A698,Sheet1!$B$2:$G$761,6,0)</f>
        <v>890</v>
      </c>
      <c r="K698" s="3">
        <f t="shared" si="32"/>
        <v>47170</v>
      </c>
      <c r="L698" t="s">
        <v>1126</v>
      </c>
    </row>
    <row r="699" spans="1:12">
      <c r="A699" t="s">
        <v>468</v>
      </c>
      <c r="B699" t="s">
        <v>1774</v>
      </c>
      <c r="C699" t="s">
        <v>1775</v>
      </c>
      <c r="D699">
        <v>11696</v>
      </c>
      <c r="E699" t="s">
        <v>1433</v>
      </c>
      <c r="F699" s="3">
        <f>VLOOKUP(A699,Sheet1!$B$2:$G$761,4,0)</f>
        <v>101</v>
      </c>
      <c r="G699" s="3">
        <f t="shared" si="30"/>
        <v>1181296</v>
      </c>
      <c r="H699" s="3">
        <f>VLOOKUP(A699,Sheet1!$B$2:$G$761,5,0)</f>
        <v>2008</v>
      </c>
      <c r="I699" s="3">
        <f t="shared" si="31"/>
        <v>23485568</v>
      </c>
      <c r="J699" s="3">
        <f>VLOOKUP(A699,Sheet1!$B$2:$G$761,6,0)</f>
        <v>0</v>
      </c>
      <c r="K699" s="3">
        <f t="shared" si="32"/>
        <v>0</v>
      </c>
      <c r="L699" t="s">
        <v>1126</v>
      </c>
    </row>
    <row r="700" spans="1:12">
      <c r="A700" t="s">
        <v>1776</v>
      </c>
      <c r="B700" t="s">
        <v>1774</v>
      </c>
      <c r="C700" t="s">
        <v>1777</v>
      </c>
      <c r="D700">
        <v>21390</v>
      </c>
      <c r="E700" t="s">
        <v>1433</v>
      </c>
      <c r="F700" s="3">
        <f>VLOOKUP(A700,Sheet1!$B$2:$G$761,4,0)</f>
        <v>112</v>
      </c>
      <c r="G700" s="3">
        <f t="shared" si="30"/>
        <v>2395680</v>
      </c>
      <c r="H700" s="3">
        <f>VLOOKUP(A700,Sheet1!$B$2:$G$761,5,0)</f>
        <v>2228</v>
      </c>
      <c r="I700" s="3">
        <f t="shared" si="31"/>
        <v>47656920</v>
      </c>
      <c r="J700" s="3">
        <f>VLOOKUP(A700,Sheet1!$B$2:$G$761,6,0)</f>
        <v>0</v>
      </c>
      <c r="K700" s="3">
        <f t="shared" si="32"/>
        <v>0</v>
      </c>
      <c r="L700" t="s">
        <v>1126</v>
      </c>
    </row>
    <row r="701" spans="1:12">
      <c r="A701" t="s">
        <v>1780</v>
      </c>
      <c r="B701" t="s">
        <v>1774</v>
      </c>
      <c r="C701" t="s">
        <v>1781</v>
      </c>
      <c r="D701">
        <v>9058</v>
      </c>
      <c r="E701" t="s">
        <v>1433</v>
      </c>
      <c r="F701" s="3">
        <f>VLOOKUP(A701,Sheet1!$B$2:$G$761,4,0)</f>
        <v>134</v>
      </c>
      <c r="G701" s="3">
        <f t="shared" si="30"/>
        <v>1213772</v>
      </c>
      <c r="H701" s="3">
        <f>VLOOKUP(A701,Sheet1!$B$2:$G$761,5,0)</f>
        <v>2680</v>
      </c>
      <c r="I701" s="3">
        <f t="shared" si="31"/>
        <v>24275440</v>
      </c>
      <c r="J701" s="3">
        <f>VLOOKUP(A701,Sheet1!$B$2:$G$761,6,0)</f>
        <v>0</v>
      </c>
      <c r="K701" s="3">
        <f t="shared" si="32"/>
        <v>0</v>
      </c>
      <c r="L701" t="s">
        <v>1126</v>
      </c>
    </row>
    <row r="702" spans="1:12">
      <c r="A702" t="s">
        <v>1782</v>
      </c>
      <c r="B702" t="s">
        <v>1774</v>
      </c>
      <c r="C702" t="s">
        <v>1783</v>
      </c>
      <c r="D702">
        <v>38882</v>
      </c>
      <c r="E702" t="s">
        <v>1433</v>
      </c>
      <c r="F702" s="3">
        <f>VLOOKUP(A702,Sheet1!$B$2:$G$761,4,0)</f>
        <v>156</v>
      </c>
      <c r="G702" s="3">
        <f t="shared" si="30"/>
        <v>6065592</v>
      </c>
      <c r="H702" s="3">
        <f>VLOOKUP(A702,Sheet1!$B$2:$G$761,5,0)</f>
        <v>3122</v>
      </c>
      <c r="I702" s="3">
        <f t="shared" si="31"/>
        <v>121389604</v>
      </c>
      <c r="J702" s="3">
        <f>VLOOKUP(A702,Sheet1!$B$2:$G$761,6,0)</f>
        <v>0</v>
      </c>
      <c r="K702" s="3">
        <f t="shared" si="32"/>
        <v>0</v>
      </c>
      <c r="L702" t="s">
        <v>1126</v>
      </c>
    </row>
    <row r="703" spans="1:12">
      <c r="A703" t="s">
        <v>1784</v>
      </c>
      <c r="B703" t="s">
        <v>1774</v>
      </c>
      <c r="C703" t="s">
        <v>1785</v>
      </c>
      <c r="D703">
        <v>57996</v>
      </c>
      <c r="E703" t="s">
        <v>1433</v>
      </c>
      <c r="F703" s="3">
        <f>VLOOKUP(A703,Sheet1!$B$2:$G$761,4,0)</f>
        <v>168</v>
      </c>
      <c r="G703" s="3">
        <f t="shared" si="30"/>
        <v>9743328</v>
      </c>
      <c r="H703" s="3">
        <f>VLOOKUP(A703,Sheet1!$B$2:$G$761,5,0)</f>
        <v>3343</v>
      </c>
      <c r="I703" s="3">
        <f t="shared" si="31"/>
        <v>193880628</v>
      </c>
      <c r="J703" s="3">
        <f>VLOOKUP(A703,Sheet1!$B$2:$G$761,6,0)</f>
        <v>0</v>
      </c>
      <c r="K703" s="3">
        <f t="shared" si="32"/>
        <v>0</v>
      </c>
      <c r="L703" t="s">
        <v>1126</v>
      </c>
    </row>
    <row r="704" spans="1:12">
      <c r="A704" t="s">
        <v>1786</v>
      </c>
      <c r="B704" t="s">
        <v>1774</v>
      </c>
      <c r="C704" t="s">
        <v>1787</v>
      </c>
      <c r="D704">
        <v>928</v>
      </c>
      <c r="E704" t="s">
        <v>1433</v>
      </c>
      <c r="F704" s="3">
        <f>VLOOKUP(A704,Sheet1!$B$2:$G$761,4,0)</f>
        <v>213</v>
      </c>
      <c r="G704" s="3">
        <f t="shared" si="30"/>
        <v>197664</v>
      </c>
      <c r="H704" s="3">
        <f>VLOOKUP(A704,Sheet1!$B$2:$G$761,5,0)</f>
        <v>4236</v>
      </c>
      <c r="I704" s="3">
        <f t="shared" si="31"/>
        <v>3931008</v>
      </c>
      <c r="J704" s="3">
        <f>VLOOKUP(A704,Sheet1!$B$2:$G$761,6,0)</f>
        <v>0</v>
      </c>
      <c r="K704" s="3">
        <f t="shared" si="32"/>
        <v>0</v>
      </c>
      <c r="L704" t="s">
        <v>1126</v>
      </c>
    </row>
    <row r="705" spans="1:12">
      <c r="A705" t="s">
        <v>176</v>
      </c>
      <c r="B705" t="s">
        <v>177</v>
      </c>
      <c r="C705" t="s">
        <v>178</v>
      </c>
      <c r="D705">
        <v>6</v>
      </c>
      <c r="E705" t="s">
        <v>1433</v>
      </c>
      <c r="F705" s="3">
        <f>VLOOKUP(A705,Sheet1!$B$2:$G$761,4,0)</f>
        <v>1057000</v>
      </c>
      <c r="G705" s="3">
        <f t="shared" si="30"/>
        <v>6342000</v>
      </c>
      <c r="H705" s="3">
        <f>VLOOKUP(A705,Sheet1!$B$2:$G$761,5,0)</f>
        <v>94870</v>
      </c>
      <c r="I705" s="3">
        <f t="shared" si="31"/>
        <v>569220</v>
      </c>
      <c r="J705" s="3">
        <f>VLOOKUP(A705,Sheet1!$B$2:$G$761,6,0)</f>
        <v>1897</v>
      </c>
      <c r="K705" s="3">
        <f t="shared" si="32"/>
        <v>11382</v>
      </c>
      <c r="L705" t="s">
        <v>1126</v>
      </c>
    </row>
    <row r="706" spans="1:12">
      <c r="A706" t="s">
        <v>179</v>
      </c>
      <c r="B706" t="s">
        <v>180</v>
      </c>
      <c r="C706" t="s">
        <v>181</v>
      </c>
      <c r="D706">
        <v>6</v>
      </c>
      <c r="E706" t="s">
        <v>1433</v>
      </c>
      <c r="F706" s="3">
        <f>VLOOKUP(A706,Sheet1!$B$2:$G$761,4,0)</f>
        <v>16000</v>
      </c>
      <c r="G706" s="3">
        <f t="shared" si="30"/>
        <v>96000</v>
      </c>
      <c r="H706" s="3">
        <f>VLOOKUP(A706,Sheet1!$B$2:$G$761,5,0)</f>
        <v>4786</v>
      </c>
      <c r="I706" s="3">
        <f t="shared" si="31"/>
        <v>28716</v>
      </c>
      <c r="J706" s="3">
        <f>VLOOKUP(A706,Sheet1!$B$2:$G$761,6,0)</f>
        <v>95</v>
      </c>
      <c r="K706" s="3">
        <f t="shared" si="32"/>
        <v>570</v>
      </c>
      <c r="L706" t="s">
        <v>1126</v>
      </c>
    </row>
    <row r="707" spans="1:12">
      <c r="A707" t="s">
        <v>140</v>
      </c>
      <c r="B707" t="s">
        <v>141</v>
      </c>
      <c r="C707" t="s">
        <v>142</v>
      </c>
      <c r="D707">
        <v>68.42</v>
      </c>
      <c r="E707" t="s">
        <v>1173</v>
      </c>
      <c r="F707" s="3">
        <f>VLOOKUP(A707,Sheet1!$B$2:$G$761,4,0)</f>
        <v>7213</v>
      </c>
      <c r="G707" s="3">
        <f t="shared" si="30"/>
        <v>493513</v>
      </c>
      <c r="H707" s="3">
        <f>VLOOKUP(A707,Sheet1!$B$2:$G$761,5,0)</f>
        <v>39412</v>
      </c>
      <c r="I707" s="3">
        <f t="shared" si="31"/>
        <v>2696569</v>
      </c>
      <c r="J707" s="3">
        <f>VLOOKUP(A707,Sheet1!$B$2:$G$761,6,0)</f>
        <v>788</v>
      </c>
      <c r="K707" s="3">
        <f t="shared" si="32"/>
        <v>53914</v>
      </c>
      <c r="L707" t="s">
        <v>1126</v>
      </c>
    </row>
    <row r="708" spans="1:12">
      <c r="A708" t="s">
        <v>143</v>
      </c>
      <c r="B708" t="s">
        <v>141</v>
      </c>
      <c r="C708" t="s">
        <v>144</v>
      </c>
      <c r="D708">
        <v>20.399999999999999</v>
      </c>
      <c r="E708" t="s">
        <v>1173</v>
      </c>
      <c r="F708" s="3">
        <f>VLOOKUP(A708,Sheet1!$B$2:$G$761,4,0)</f>
        <v>8197</v>
      </c>
      <c r="G708" s="3">
        <f>TRUNC($D708*F708)</f>
        <v>167218</v>
      </c>
      <c r="H708" s="3">
        <f>VLOOKUP(A708,Sheet1!$B$2:$G$761,5,0)</f>
        <v>41469</v>
      </c>
      <c r="I708" s="3">
        <f>TRUNC($D708*H708)</f>
        <v>845967</v>
      </c>
      <c r="J708" s="3">
        <f>VLOOKUP(A708,Sheet1!$B$2:$G$761,6,0)</f>
        <v>829</v>
      </c>
      <c r="K708" s="3">
        <f>TRUNC($D708*J708)</f>
        <v>16911</v>
      </c>
      <c r="L708" t="s">
        <v>1126</v>
      </c>
    </row>
    <row r="709" spans="1:12">
      <c r="A709" t="s">
        <v>297</v>
      </c>
      <c r="B709" t="s">
        <v>298</v>
      </c>
      <c r="C709" t="s">
        <v>299</v>
      </c>
      <c r="D709">
        <v>2</v>
      </c>
      <c r="E709" t="s">
        <v>1433</v>
      </c>
      <c r="F709" s="3">
        <f>VLOOKUP(A709,Sheet1!$B$2:$G$761,4,0)</f>
        <v>57450</v>
      </c>
      <c r="G709" s="3">
        <f>TRUNC($D709*F709)</f>
        <v>114900</v>
      </c>
      <c r="H709" s="3">
        <f>VLOOKUP(A709,Sheet1!$B$2:$G$761,5,0)</f>
        <v>1011</v>
      </c>
      <c r="I709" s="3">
        <f>TRUNC($D709*H709)</f>
        <v>2022</v>
      </c>
      <c r="J709" s="3">
        <f>VLOOKUP(A709,Sheet1!$B$2:$G$761,6,0)</f>
        <v>0</v>
      </c>
      <c r="K709" s="3">
        <f>TRUNC($D709*J709)</f>
        <v>0</v>
      </c>
      <c r="L709" t="s">
        <v>1126</v>
      </c>
    </row>
    <row r="710" spans="1:12">
      <c r="A710" t="s">
        <v>196</v>
      </c>
      <c r="B710" t="s">
        <v>197</v>
      </c>
      <c r="C710" t="s">
        <v>1155</v>
      </c>
      <c r="D710">
        <v>6</v>
      </c>
      <c r="E710" t="s">
        <v>1433</v>
      </c>
      <c r="F710" s="3">
        <f>VLOOKUP(A710,Sheet1!$B$2:$G$761,4,0)</f>
        <v>12949</v>
      </c>
      <c r="G710" s="3">
        <f>TRUNC($D710*F710)</f>
        <v>77694</v>
      </c>
      <c r="H710" s="3">
        <f>VLOOKUP(A710,Sheet1!$B$2:$G$761,5,0)</f>
        <v>53721</v>
      </c>
      <c r="I710" s="3">
        <f>TRUNC($D710*H710)</f>
        <v>322326</v>
      </c>
      <c r="J710" s="3">
        <f>VLOOKUP(A710,Sheet1!$B$2:$G$761,6,0)</f>
        <v>490</v>
      </c>
      <c r="K710" s="3">
        <f>TRUNC($D710*J710)</f>
        <v>2940</v>
      </c>
      <c r="L710" t="s">
        <v>1126</v>
      </c>
    </row>
    <row r="711" spans="1:12">
      <c r="B711" t="s">
        <v>1125</v>
      </c>
      <c r="G711" s="3">
        <f>SUM(G3:G710)</f>
        <v>11362841528</v>
      </c>
      <c r="H711" s="3" t="e">
        <f>VLOOKUP(A711,Sheet1!$B$2:$G$761,5,0)</f>
        <v>#N/A</v>
      </c>
      <c r="I711" s="3">
        <f>SUM(I3:I710)</f>
        <v>8228911287</v>
      </c>
      <c r="K711" s="3">
        <f>SUM(K3:K710)</f>
        <v>1518738578</v>
      </c>
    </row>
  </sheetData>
  <mergeCells count="8">
    <mergeCell ref="E1:E2"/>
    <mergeCell ref="F1:G1"/>
    <mergeCell ref="H1:I1"/>
    <mergeCell ref="J1:K1"/>
    <mergeCell ref="A1:A2"/>
    <mergeCell ref="B1:B2"/>
    <mergeCell ref="C1:C2"/>
    <mergeCell ref="D1:D2"/>
  </mergeCells>
  <phoneticPr fontId="3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N761"/>
  <sheetViews>
    <sheetView tabSelected="1" workbookViewId="0">
      <pane xSplit="4" ySplit="1" topLeftCell="E2" activePane="bottomRight" state="frozen"/>
      <selection pane="topRight" activeCell="I1" sqref="I1"/>
      <selection pane="bottomLeft" activeCell="A2" sqref="A2"/>
      <selection pane="bottomRight"/>
    </sheetView>
  </sheetViews>
  <sheetFormatPr defaultRowHeight="13.5"/>
  <cols>
    <col min="2" max="2" width="10.33203125" customWidth="1"/>
  </cols>
  <sheetData>
    <row r="1" spans="1:14">
      <c r="A1" s="132" t="s">
        <v>2555</v>
      </c>
      <c r="B1" s="132" t="s">
        <v>2556</v>
      </c>
      <c r="C1" s="132" t="s">
        <v>2557</v>
      </c>
      <c r="D1" s="132" t="s">
        <v>2558</v>
      </c>
      <c r="E1" s="132" t="s">
        <v>2559</v>
      </c>
      <c r="F1" s="132" t="s">
        <v>2560</v>
      </c>
      <c r="G1" s="132" t="s">
        <v>2561</v>
      </c>
      <c r="H1" s="132" t="s">
        <v>2562</v>
      </c>
      <c r="I1" s="132" t="s">
        <v>2563</v>
      </c>
      <c r="J1" s="132" t="s">
        <v>2555</v>
      </c>
      <c r="K1" s="132" t="s">
        <v>2564</v>
      </c>
      <c r="L1" s="132" t="s">
        <v>2565</v>
      </c>
      <c r="M1" s="132" t="s">
        <v>2566</v>
      </c>
    </row>
    <row r="2" spans="1:14">
      <c r="A2" s="132" t="s">
        <v>1131</v>
      </c>
      <c r="B2" s="132" t="s">
        <v>1153</v>
      </c>
      <c r="C2" s="132" t="s">
        <v>1154</v>
      </c>
      <c r="H2" s="132" t="s">
        <v>1149</v>
      </c>
      <c r="I2" s="132" t="s">
        <v>1150</v>
      </c>
      <c r="J2" s="132" t="s">
        <v>1130</v>
      </c>
      <c r="K2" s="132" t="s">
        <v>2567</v>
      </c>
      <c r="L2" s="132" t="s">
        <v>1129</v>
      </c>
      <c r="M2" s="132" t="s">
        <v>1148</v>
      </c>
      <c r="N2">
        <f>+E2+F2+G2</f>
        <v>0</v>
      </c>
    </row>
    <row r="3" spans="1:14">
      <c r="A3" s="132" t="s">
        <v>1131</v>
      </c>
      <c r="B3" s="132" t="s">
        <v>1157</v>
      </c>
      <c r="C3" s="132" t="s">
        <v>2568</v>
      </c>
      <c r="D3" s="132" t="s">
        <v>2569</v>
      </c>
      <c r="E3" s="132">
        <v>247</v>
      </c>
      <c r="F3" s="132">
        <v>186</v>
      </c>
      <c r="G3" s="132">
        <v>200</v>
      </c>
      <c r="H3" s="132" t="s">
        <v>1149</v>
      </c>
      <c r="I3" s="132" t="s">
        <v>1150</v>
      </c>
      <c r="J3" s="132" t="s">
        <v>1130</v>
      </c>
      <c r="K3" s="132" t="s">
        <v>2567</v>
      </c>
      <c r="L3" s="132" t="s">
        <v>1129</v>
      </c>
      <c r="M3" s="132" t="s">
        <v>1148</v>
      </c>
      <c r="N3">
        <f>+E3+F3+G3</f>
        <v>633</v>
      </c>
    </row>
    <row r="4" spans="1:14">
      <c r="A4" s="132" t="s">
        <v>1131</v>
      </c>
      <c r="B4" s="132" t="s">
        <v>1160</v>
      </c>
      <c r="C4" s="132" t="s">
        <v>2570</v>
      </c>
      <c r="D4" s="132" t="s">
        <v>2571</v>
      </c>
      <c r="E4" s="132">
        <v>0</v>
      </c>
      <c r="F4" s="132">
        <v>12756</v>
      </c>
      <c r="G4" s="132">
        <v>0</v>
      </c>
      <c r="H4" s="132" t="s">
        <v>1149</v>
      </c>
      <c r="I4" s="132" t="s">
        <v>1150</v>
      </c>
      <c r="J4" s="132" t="s">
        <v>1130</v>
      </c>
      <c r="K4" s="132" t="s">
        <v>2567</v>
      </c>
      <c r="L4" s="132" t="s">
        <v>1129</v>
      </c>
      <c r="M4" s="132" t="s">
        <v>1148</v>
      </c>
      <c r="N4">
        <f t="shared" ref="N4:N67" si="0">+E4+F4+G4</f>
        <v>12756</v>
      </c>
    </row>
    <row r="5" spans="1:14">
      <c r="A5" s="132" t="s">
        <v>1131</v>
      </c>
      <c r="B5" s="132" t="s">
        <v>1163</v>
      </c>
      <c r="C5" s="132" t="s">
        <v>2572</v>
      </c>
      <c r="D5" s="132" t="s">
        <v>2573</v>
      </c>
      <c r="E5" s="132">
        <v>251</v>
      </c>
      <c r="F5" s="132">
        <v>155</v>
      </c>
      <c r="G5" s="132">
        <v>179</v>
      </c>
      <c r="H5" s="132" t="s">
        <v>1149</v>
      </c>
      <c r="I5" s="132" t="s">
        <v>1150</v>
      </c>
      <c r="J5" s="132" t="s">
        <v>1130</v>
      </c>
      <c r="K5" s="132" t="s">
        <v>2567</v>
      </c>
      <c r="L5" s="132" t="s">
        <v>1129</v>
      </c>
      <c r="M5" s="132" t="s">
        <v>1148</v>
      </c>
      <c r="N5">
        <f t="shared" si="0"/>
        <v>585</v>
      </c>
    </row>
    <row r="6" spans="1:14">
      <c r="A6" s="132" t="s">
        <v>1131</v>
      </c>
      <c r="B6" s="132" t="s">
        <v>1166</v>
      </c>
      <c r="C6" s="132" t="s">
        <v>2574</v>
      </c>
      <c r="D6" s="132" t="s">
        <v>2573</v>
      </c>
      <c r="E6" s="132">
        <v>130</v>
      </c>
      <c r="F6" s="132">
        <v>125</v>
      </c>
      <c r="G6" s="132">
        <v>143</v>
      </c>
      <c r="H6" s="132" t="s">
        <v>1149</v>
      </c>
      <c r="I6" s="132" t="s">
        <v>1150</v>
      </c>
      <c r="J6" s="132" t="s">
        <v>1130</v>
      </c>
      <c r="K6" s="132" t="s">
        <v>2567</v>
      </c>
      <c r="L6" s="132" t="s">
        <v>1129</v>
      </c>
      <c r="M6" s="132" t="s">
        <v>1148</v>
      </c>
      <c r="N6">
        <f t="shared" si="0"/>
        <v>398</v>
      </c>
    </row>
    <row r="7" spans="1:14">
      <c r="A7" s="132" t="s">
        <v>1131</v>
      </c>
      <c r="B7" s="132" t="s">
        <v>1168</v>
      </c>
      <c r="C7" s="132" t="s">
        <v>1169</v>
      </c>
      <c r="H7" s="132" t="s">
        <v>1149</v>
      </c>
      <c r="I7" s="132" t="s">
        <v>1150</v>
      </c>
      <c r="J7" s="132" t="s">
        <v>1130</v>
      </c>
      <c r="K7" s="132" t="s">
        <v>2567</v>
      </c>
      <c r="L7" s="132" t="s">
        <v>1129</v>
      </c>
      <c r="M7" s="132" t="s">
        <v>1148</v>
      </c>
      <c r="N7">
        <f t="shared" si="0"/>
        <v>0</v>
      </c>
    </row>
    <row r="8" spans="1:14">
      <c r="A8" s="132" t="s">
        <v>1131</v>
      </c>
      <c r="B8" s="132" t="s">
        <v>1170</v>
      </c>
      <c r="C8" s="132" t="s">
        <v>2575</v>
      </c>
      <c r="D8" s="132" t="s">
        <v>2576</v>
      </c>
      <c r="E8" s="132">
        <v>53</v>
      </c>
      <c r="F8" s="132">
        <v>59</v>
      </c>
      <c r="G8" s="132">
        <v>43</v>
      </c>
      <c r="H8" s="132" t="s">
        <v>1149</v>
      </c>
      <c r="I8" s="132" t="s">
        <v>1150</v>
      </c>
      <c r="J8" s="132" t="s">
        <v>1130</v>
      </c>
      <c r="K8" s="132" t="s">
        <v>2567</v>
      </c>
      <c r="L8" s="132" t="s">
        <v>1129</v>
      </c>
      <c r="M8" s="132" t="s">
        <v>1148</v>
      </c>
      <c r="N8">
        <f t="shared" si="0"/>
        <v>155</v>
      </c>
    </row>
    <row r="9" spans="1:14">
      <c r="A9" s="132" t="s">
        <v>1131</v>
      </c>
      <c r="B9" s="132" t="s">
        <v>1174</v>
      </c>
      <c r="C9" s="132" t="s">
        <v>2577</v>
      </c>
      <c r="E9" s="132">
        <v>176</v>
      </c>
      <c r="F9" s="132">
        <v>226</v>
      </c>
      <c r="G9" s="132">
        <v>147</v>
      </c>
      <c r="H9" s="132" t="s">
        <v>1149</v>
      </c>
      <c r="I9" s="132" t="s">
        <v>1150</v>
      </c>
      <c r="J9" s="132" t="s">
        <v>1130</v>
      </c>
      <c r="K9" s="132" t="s">
        <v>2567</v>
      </c>
      <c r="L9" s="132" t="s">
        <v>1129</v>
      </c>
      <c r="M9" s="132" t="s">
        <v>1148</v>
      </c>
      <c r="N9">
        <f t="shared" si="0"/>
        <v>549</v>
      </c>
    </row>
    <row r="10" spans="1:14">
      <c r="A10" s="132" t="s">
        <v>1131</v>
      </c>
      <c r="B10" s="132" t="s">
        <v>1176</v>
      </c>
      <c r="C10" s="132" t="s">
        <v>2578</v>
      </c>
      <c r="D10" s="132" t="s">
        <v>2579</v>
      </c>
      <c r="E10" s="132">
        <v>76</v>
      </c>
      <c r="F10" s="132">
        <v>60</v>
      </c>
      <c r="G10" s="132">
        <v>60</v>
      </c>
      <c r="H10" s="132" t="s">
        <v>1149</v>
      </c>
      <c r="I10" s="132" t="s">
        <v>1150</v>
      </c>
      <c r="J10" s="132" t="s">
        <v>1130</v>
      </c>
      <c r="K10" s="132" t="s">
        <v>2567</v>
      </c>
      <c r="L10" s="132" t="s">
        <v>1129</v>
      </c>
      <c r="M10" s="132" t="s">
        <v>1148</v>
      </c>
      <c r="N10">
        <f t="shared" si="0"/>
        <v>196</v>
      </c>
    </row>
    <row r="11" spans="1:14">
      <c r="A11" s="132" t="s">
        <v>1131</v>
      </c>
      <c r="B11" s="132" t="s">
        <v>1179</v>
      </c>
      <c r="C11" s="132" t="s">
        <v>2580</v>
      </c>
      <c r="E11" s="132">
        <v>117</v>
      </c>
      <c r="F11" s="132">
        <v>151</v>
      </c>
      <c r="G11" s="132">
        <v>98</v>
      </c>
      <c r="H11" s="132" t="s">
        <v>1149</v>
      </c>
      <c r="I11" s="132" t="s">
        <v>1150</v>
      </c>
      <c r="J11" s="132" t="s">
        <v>1130</v>
      </c>
      <c r="K11" s="132" t="s">
        <v>2567</v>
      </c>
      <c r="L11" s="132" t="s">
        <v>1129</v>
      </c>
      <c r="M11" s="132" t="s">
        <v>1148</v>
      </c>
      <c r="N11">
        <f t="shared" si="0"/>
        <v>366</v>
      </c>
    </row>
    <row r="12" spans="1:14">
      <c r="A12" s="132" t="s">
        <v>1131</v>
      </c>
      <c r="B12" s="132" t="s">
        <v>1181</v>
      </c>
      <c r="C12" s="132" t="s">
        <v>2578</v>
      </c>
      <c r="D12" s="132" t="s">
        <v>2581</v>
      </c>
      <c r="E12" s="132">
        <v>76</v>
      </c>
      <c r="F12" s="132">
        <v>60</v>
      </c>
      <c r="G12" s="132">
        <v>60</v>
      </c>
      <c r="H12" s="132" t="s">
        <v>1149</v>
      </c>
      <c r="I12" s="132" t="s">
        <v>1150</v>
      </c>
      <c r="J12" s="132" t="s">
        <v>1130</v>
      </c>
      <c r="K12" s="132" t="s">
        <v>2567</v>
      </c>
      <c r="L12" s="132" t="s">
        <v>1129</v>
      </c>
      <c r="M12" s="132" t="s">
        <v>1148</v>
      </c>
      <c r="N12">
        <f t="shared" si="0"/>
        <v>196</v>
      </c>
    </row>
    <row r="13" spans="1:14">
      <c r="A13" s="132" t="s">
        <v>1131</v>
      </c>
      <c r="B13" s="132" t="s">
        <v>1183</v>
      </c>
      <c r="C13" s="132" t="s">
        <v>2582</v>
      </c>
      <c r="D13" s="132" t="s">
        <v>2583</v>
      </c>
      <c r="H13" s="132" t="s">
        <v>1149</v>
      </c>
      <c r="I13" s="132" t="s">
        <v>1150</v>
      </c>
      <c r="J13" s="132" t="s">
        <v>1130</v>
      </c>
      <c r="K13" s="132" t="s">
        <v>2567</v>
      </c>
      <c r="L13" s="132" t="s">
        <v>1129</v>
      </c>
      <c r="M13" s="132" t="s">
        <v>1148</v>
      </c>
      <c r="N13">
        <f t="shared" si="0"/>
        <v>0</v>
      </c>
    </row>
    <row r="14" spans="1:14">
      <c r="A14" s="132" t="s">
        <v>1131</v>
      </c>
      <c r="B14" s="132" t="s">
        <v>1186</v>
      </c>
      <c r="C14" s="132" t="s">
        <v>2584</v>
      </c>
      <c r="D14" s="132" t="s">
        <v>2585</v>
      </c>
      <c r="E14" s="132">
        <v>1807</v>
      </c>
      <c r="F14" s="132">
        <v>982</v>
      </c>
      <c r="G14" s="132">
        <v>1144</v>
      </c>
      <c r="H14" s="132" t="s">
        <v>1149</v>
      </c>
      <c r="I14" s="132" t="s">
        <v>1150</v>
      </c>
      <c r="J14" s="132" t="s">
        <v>1130</v>
      </c>
      <c r="K14" s="132" t="s">
        <v>2567</v>
      </c>
      <c r="L14" s="132" t="s">
        <v>1129</v>
      </c>
      <c r="M14" s="132" t="s">
        <v>1148</v>
      </c>
      <c r="N14">
        <f t="shared" si="0"/>
        <v>3933</v>
      </c>
    </row>
    <row r="15" spans="1:14">
      <c r="A15" s="132" t="s">
        <v>1131</v>
      </c>
      <c r="B15" s="132" t="s">
        <v>1189</v>
      </c>
      <c r="C15" s="132" t="s">
        <v>2586</v>
      </c>
      <c r="D15" s="132" t="s">
        <v>2585</v>
      </c>
      <c r="E15" s="132">
        <v>1910</v>
      </c>
      <c r="F15" s="132">
        <v>1038</v>
      </c>
      <c r="G15" s="132">
        <v>1209</v>
      </c>
      <c r="H15" s="132" t="s">
        <v>1149</v>
      </c>
      <c r="I15" s="132" t="s">
        <v>1150</v>
      </c>
      <c r="J15" s="132" t="s">
        <v>1130</v>
      </c>
      <c r="K15" s="132" t="s">
        <v>2567</v>
      </c>
      <c r="L15" s="132" t="s">
        <v>1129</v>
      </c>
      <c r="M15" s="132" t="s">
        <v>1148</v>
      </c>
      <c r="N15">
        <f t="shared" si="0"/>
        <v>4157</v>
      </c>
    </row>
    <row r="16" spans="1:14">
      <c r="A16" s="132" t="s">
        <v>1131</v>
      </c>
      <c r="B16" s="132" t="s">
        <v>1191</v>
      </c>
      <c r="C16" s="132" t="s">
        <v>2587</v>
      </c>
      <c r="D16" s="132" t="s">
        <v>2573</v>
      </c>
      <c r="E16" s="132">
        <v>68</v>
      </c>
      <c r="F16" s="132">
        <v>42</v>
      </c>
      <c r="G16" s="132">
        <v>48</v>
      </c>
      <c r="H16" s="132" t="s">
        <v>1149</v>
      </c>
      <c r="I16" s="132" t="s">
        <v>1150</v>
      </c>
      <c r="J16" s="132" t="s">
        <v>1130</v>
      </c>
      <c r="K16" s="132" t="s">
        <v>2567</v>
      </c>
      <c r="L16" s="132" t="s">
        <v>1129</v>
      </c>
      <c r="M16" s="132" t="s">
        <v>1148</v>
      </c>
      <c r="N16">
        <f t="shared" si="0"/>
        <v>158</v>
      </c>
    </row>
    <row r="17" spans="1:14">
      <c r="A17" s="132" t="s">
        <v>1131</v>
      </c>
      <c r="B17" s="132" t="s">
        <v>1193</v>
      </c>
      <c r="C17" s="132" t="s">
        <v>2588</v>
      </c>
      <c r="D17" s="132" t="s">
        <v>2589</v>
      </c>
      <c r="E17" s="132">
        <v>3849</v>
      </c>
      <c r="F17" s="132">
        <v>2091</v>
      </c>
      <c r="G17" s="132">
        <v>2436</v>
      </c>
      <c r="H17" s="132" t="s">
        <v>1149</v>
      </c>
      <c r="I17" s="132" t="s">
        <v>1150</v>
      </c>
      <c r="J17" s="132" t="s">
        <v>1130</v>
      </c>
      <c r="K17" s="132" t="s">
        <v>2567</v>
      </c>
      <c r="L17" s="132" t="s">
        <v>1129</v>
      </c>
      <c r="M17" s="132" t="s">
        <v>1148</v>
      </c>
      <c r="N17">
        <f t="shared" si="0"/>
        <v>8376</v>
      </c>
    </row>
    <row r="18" spans="1:14">
      <c r="A18" s="132" t="s">
        <v>1131</v>
      </c>
      <c r="B18" s="132" t="s">
        <v>1196</v>
      </c>
      <c r="C18" s="132" t="s">
        <v>2590</v>
      </c>
      <c r="D18" s="132" t="s">
        <v>2591</v>
      </c>
      <c r="H18" s="132" t="s">
        <v>1149</v>
      </c>
      <c r="I18" s="132" t="s">
        <v>1150</v>
      </c>
      <c r="J18" s="132" t="s">
        <v>1130</v>
      </c>
      <c r="K18" s="132" t="s">
        <v>2567</v>
      </c>
      <c r="L18" s="132" t="s">
        <v>1129</v>
      </c>
      <c r="M18" s="132" t="s">
        <v>1148</v>
      </c>
      <c r="N18">
        <f t="shared" si="0"/>
        <v>0</v>
      </c>
    </row>
    <row r="19" spans="1:14">
      <c r="A19" s="132" t="s">
        <v>1131</v>
      </c>
      <c r="B19" s="132" t="s">
        <v>1199</v>
      </c>
      <c r="C19" s="132" t="s">
        <v>2592</v>
      </c>
      <c r="D19" s="132" t="s">
        <v>2593</v>
      </c>
      <c r="H19" s="132" t="s">
        <v>1149</v>
      </c>
      <c r="I19" s="132" t="s">
        <v>1150</v>
      </c>
      <c r="J19" s="132" t="s">
        <v>1130</v>
      </c>
      <c r="K19" s="132" t="s">
        <v>2567</v>
      </c>
      <c r="L19" s="132" t="s">
        <v>1129</v>
      </c>
      <c r="M19" s="132" t="s">
        <v>1148</v>
      </c>
      <c r="N19">
        <f t="shared" si="0"/>
        <v>0</v>
      </c>
    </row>
    <row r="20" spans="1:14">
      <c r="A20" s="132" t="s">
        <v>1131</v>
      </c>
      <c r="B20" s="132" t="s">
        <v>1166</v>
      </c>
      <c r="C20" s="132" t="s">
        <v>2574</v>
      </c>
      <c r="D20" s="132" t="s">
        <v>2573</v>
      </c>
      <c r="E20" s="132">
        <v>130</v>
      </c>
      <c r="F20" s="132">
        <v>125</v>
      </c>
      <c r="G20" s="132">
        <v>143</v>
      </c>
      <c r="H20" s="132" t="s">
        <v>1149</v>
      </c>
      <c r="I20" s="132" t="s">
        <v>1150</v>
      </c>
      <c r="J20" s="132" t="s">
        <v>1130</v>
      </c>
      <c r="K20" s="132" t="s">
        <v>2567</v>
      </c>
      <c r="L20" s="132" t="s">
        <v>1129</v>
      </c>
      <c r="M20" s="132" t="s">
        <v>1148</v>
      </c>
      <c r="N20">
        <f t="shared" si="0"/>
        <v>398</v>
      </c>
    </row>
    <row r="21" spans="1:14">
      <c r="A21" s="132" t="s">
        <v>1131</v>
      </c>
      <c r="B21" s="132" t="s">
        <v>1202</v>
      </c>
      <c r="C21" s="132" t="s">
        <v>2594</v>
      </c>
      <c r="D21" s="132" t="s">
        <v>2585</v>
      </c>
      <c r="E21" s="132">
        <v>1807</v>
      </c>
      <c r="F21" s="132">
        <v>982</v>
      </c>
      <c r="G21" s="132">
        <v>1144</v>
      </c>
      <c r="H21" s="132" t="s">
        <v>1149</v>
      </c>
      <c r="I21" s="132" t="s">
        <v>1150</v>
      </c>
      <c r="J21" s="132" t="s">
        <v>1130</v>
      </c>
      <c r="K21" s="132" t="s">
        <v>2567</v>
      </c>
      <c r="L21" s="132" t="s">
        <v>1129</v>
      </c>
      <c r="M21" s="132" t="s">
        <v>1148</v>
      </c>
      <c r="N21">
        <f t="shared" si="0"/>
        <v>3933</v>
      </c>
    </row>
    <row r="22" spans="1:14">
      <c r="A22" s="132" t="s">
        <v>1131</v>
      </c>
      <c r="B22" s="132" t="s">
        <v>1427</v>
      </c>
      <c r="C22" s="132" t="s">
        <v>2595</v>
      </c>
      <c r="H22" s="132" t="s">
        <v>1149</v>
      </c>
      <c r="I22" s="132" t="s">
        <v>1150</v>
      </c>
      <c r="J22" s="132" t="s">
        <v>1130</v>
      </c>
      <c r="K22" s="132" t="s">
        <v>2567</v>
      </c>
      <c r="L22" s="132" t="s">
        <v>1129</v>
      </c>
      <c r="M22" s="132" t="s">
        <v>1148</v>
      </c>
      <c r="N22">
        <f t="shared" si="0"/>
        <v>0</v>
      </c>
    </row>
    <row r="23" spans="1:14">
      <c r="A23" s="132" t="s">
        <v>1131</v>
      </c>
      <c r="B23" s="132" t="s">
        <v>1430</v>
      </c>
      <c r="C23" s="132" t="s">
        <v>2596</v>
      </c>
      <c r="D23" s="132" t="s">
        <v>2597</v>
      </c>
      <c r="E23" s="132">
        <v>1664</v>
      </c>
      <c r="F23" s="132">
        <v>31447</v>
      </c>
      <c r="G23" s="132">
        <v>0</v>
      </c>
      <c r="H23" s="132" t="s">
        <v>1149</v>
      </c>
      <c r="I23" s="132" t="s">
        <v>1150</v>
      </c>
      <c r="J23" s="132" t="s">
        <v>1130</v>
      </c>
      <c r="K23" s="132" t="s">
        <v>2567</v>
      </c>
      <c r="L23" s="132" t="s">
        <v>1129</v>
      </c>
      <c r="M23" s="132" t="s">
        <v>1148</v>
      </c>
      <c r="N23">
        <f t="shared" si="0"/>
        <v>33111</v>
      </c>
    </row>
    <row r="24" spans="1:14">
      <c r="A24" s="132" t="s">
        <v>1131</v>
      </c>
      <c r="B24" s="132" t="s">
        <v>1434</v>
      </c>
      <c r="C24" s="132" t="s">
        <v>2598</v>
      </c>
      <c r="E24" s="132">
        <v>736</v>
      </c>
      <c r="F24" s="132">
        <v>31447</v>
      </c>
      <c r="G24" s="132">
        <v>0</v>
      </c>
      <c r="H24" s="132" t="s">
        <v>1149</v>
      </c>
      <c r="I24" s="132" t="s">
        <v>1150</v>
      </c>
      <c r="J24" s="132" t="s">
        <v>1130</v>
      </c>
      <c r="K24" s="132" t="s">
        <v>2567</v>
      </c>
      <c r="L24" s="132" t="s">
        <v>1129</v>
      </c>
      <c r="M24" s="132" t="s">
        <v>1148</v>
      </c>
      <c r="N24">
        <f t="shared" si="0"/>
        <v>32183</v>
      </c>
    </row>
    <row r="25" spans="1:14">
      <c r="A25" s="132" t="s">
        <v>1131</v>
      </c>
      <c r="B25" s="132" t="s">
        <v>1436</v>
      </c>
      <c r="C25" s="132" t="s">
        <v>2599</v>
      </c>
      <c r="D25" s="132" t="s">
        <v>2600</v>
      </c>
      <c r="E25" s="132">
        <v>1925</v>
      </c>
      <c r="F25" s="132">
        <v>3984</v>
      </c>
      <c r="G25" s="132">
        <v>0</v>
      </c>
      <c r="H25" s="132" t="s">
        <v>1149</v>
      </c>
      <c r="I25" s="132" t="s">
        <v>1150</v>
      </c>
      <c r="J25" s="132" t="s">
        <v>1130</v>
      </c>
      <c r="K25" s="132" t="s">
        <v>2567</v>
      </c>
      <c r="L25" s="132" t="s">
        <v>1129</v>
      </c>
      <c r="M25" s="132" t="s">
        <v>1148</v>
      </c>
      <c r="N25">
        <f t="shared" si="0"/>
        <v>5909</v>
      </c>
    </row>
    <row r="26" spans="1:14">
      <c r="A26" s="132" t="s">
        <v>1131</v>
      </c>
      <c r="B26" s="132" t="s">
        <v>1439</v>
      </c>
      <c r="C26" s="132" t="s">
        <v>2601</v>
      </c>
      <c r="D26" s="132" t="s">
        <v>2602</v>
      </c>
      <c r="E26" s="132">
        <v>3850</v>
      </c>
      <c r="F26" s="132">
        <v>3984</v>
      </c>
      <c r="G26" s="132">
        <v>0</v>
      </c>
      <c r="H26" s="132" t="s">
        <v>1149</v>
      </c>
      <c r="I26" s="132" t="s">
        <v>1150</v>
      </c>
      <c r="J26" s="132" t="s">
        <v>1130</v>
      </c>
      <c r="K26" s="132" t="s">
        <v>2567</v>
      </c>
      <c r="L26" s="132" t="s">
        <v>1129</v>
      </c>
      <c r="M26" s="132" t="s">
        <v>1148</v>
      </c>
      <c r="N26">
        <f t="shared" si="0"/>
        <v>7834</v>
      </c>
    </row>
    <row r="27" spans="1:14">
      <c r="A27" s="132" t="s">
        <v>1131</v>
      </c>
      <c r="B27" s="132" t="s">
        <v>1442</v>
      </c>
      <c r="C27" s="132" t="s">
        <v>2603</v>
      </c>
      <c r="H27" s="132" t="s">
        <v>1149</v>
      </c>
      <c r="I27" s="132" t="s">
        <v>1150</v>
      </c>
      <c r="J27" s="132" t="s">
        <v>1130</v>
      </c>
      <c r="K27" s="132" t="s">
        <v>2567</v>
      </c>
      <c r="L27" s="132" t="s">
        <v>1129</v>
      </c>
      <c r="M27" s="132" t="s">
        <v>1148</v>
      </c>
      <c r="N27">
        <f t="shared" si="0"/>
        <v>0</v>
      </c>
    </row>
    <row r="28" spans="1:14">
      <c r="A28" s="132" t="s">
        <v>1131</v>
      </c>
      <c r="B28" s="132" t="s">
        <v>1444</v>
      </c>
      <c r="C28" s="132" t="s">
        <v>2604</v>
      </c>
      <c r="D28" s="132" t="s">
        <v>2605</v>
      </c>
      <c r="E28" s="132">
        <v>0</v>
      </c>
      <c r="F28" s="132">
        <v>76536</v>
      </c>
      <c r="G28" s="132">
        <v>0</v>
      </c>
      <c r="H28" s="132" t="s">
        <v>1149</v>
      </c>
      <c r="I28" s="132" t="s">
        <v>1150</v>
      </c>
      <c r="J28" s="132" t="s">
        <v>1130</v>
      </c>
      <c r="K28" s="132" t="s">
        <v>2567</v>
      </c>
      <c r="L28" s="132" t="s">
        <v>1129</v>
      </c>
      <c r="M28" s="132" t="s">
        <v>1148</v>
      </c>
      <c r="N28">
        <f t="shared" si="0"/>
        <v>76536</v>
      </c>
    </row>
    <row r="29" spans="1:14">
      <c r="A29" s="132" t="s">
        <v>1131</v>
      </c>
      <c r="B29" s="132" t="s">
        <v>1448</v>
      </c>
      <c r="C29" s="132" t="s">
        <v>2606</v>
      </c>
      <c r="D29" s="132" t="s">
        <v>2607</v>
      </c>
      <c r="E29" s="132">
        <v>891</v>
      </c>
      <c r="F29" s="132">
        <v>1132</v>
      </c>
      <c r="G29" s="132">
        <v>1234</v>
      </c>
      <c r="H29" s="132" t="s">
        <v>1149</v>
      </c>
      <c r="I29" s="132" t="s">
        <v>1150</v>
      </c>
      <c r="J29" s="132" t="s">
        <v>1130</v>
      </c>
      <c r="K29" s="132" t="s">
        <v>2567</v>
      </c>
      <c r="L29" s="132" t="s">
        <v>1129</v>
      </c>
      <c r="M29" s="132" t="s">
        <v>1148</v>
      </c>
      <c r="N29">
        <f t="shared" si="0"/>
        <v>3257</v>
      </c>
    </row>
    <row r="30" spans="1:14">
      <c r="A30" s="132" t="s">
        <v>1132</v>
      </c>
      <c r="B30" s="132" t="s">
        <v>1452</v>
      </c>
      <c r="C30" s="132" t="s">
        <v>2608</v>
      </c>
      <c r="H30" s="132" t="s">
        <v>1149</v>
      </c>
      <c r="I30" s="132" t="s">
        <v>1150</v>
      </c>
      <c r="J30" s="132" t="s">
        <v>1130</v>
      </c>
      <c r="K30" s="132" t="s">
        <v>2567</v>
      </c>
      <c r="L30" s="132" t="s">
        <v>1129</v>
      </c>
      <c r="M30" s="132" t="s">
        <v>1148</v>
      </c>
      <c r="N30">
        <f t="shared" si="0"/>
        <v>0</v>
      </c>
    </row>
    <row r="31" spans="1:14">
      <c r="A31" s="132" t="s">
        <v>1132</v>
      </c>
      <c r="B31" s="132" t="s">
        <v>1454</v>
      </c>
      <c r="C31" s="132" t="s">
        <v>2609</v>
      </c>
      <c r="D31" s="132" t="s">
        <v>2610</v>
      </c>
      <c r="E31" s="132">
        <v>14580</v>
      </c>
      <c r="F31" s="132">
        <v>100452</v>
      </c>
      <c r="G31" s="132">
        <v>3827</v>
      </c>
      <c r="H31" s="132" t="s">
        <v>1149</v>
      </c>
      <c r="I31" s="132" t="s">
        <v>1150</v>
      </c>
      <c r="J31" s="132" t="s">
        <v>1130</v>
      </c>
      <c r="K31" s="132" t="s">
        <v>2567</v>
      </c>
      <c r="L31" s="132" t="s">
        <v>1129</v>
      </c>
      <c r="M31" s="132" t="s">
        <v>1148</v>
      </c>
      <c r="N31">
        <f t="shared" si="0"/>
        <v>118859</v>
      </c>
    </row>
    <row r="32" spans="1:14">
      <c r="A32" s="132" t="s">
        <v>1132</v>
      </c>
      <c r="B32" s="132" t="s">
        <v>1457</v>
      </c>
      <c r="C32" s="132" t="s">
        <v>2611</v>
      </c>
      <c r="D32" s="132" t="s">
        <v>2612</v>
      </c>
      <c r="E32" s="132">
        <v>11384</v>
      </c>
      <c r="F32" s="132">
        <v>25981</v>
      </c>
      <c r="G32" s="132">
        <v>14029</v>
      </c>
      <c r="H32" s="132" t="s">
        <v>1149</v>
      </c>
      <c r="I32" s="132" t="s">
        <v>1150</v>
      </c>
      <c r="J32" s="132" t="s">
        <v>1130</v>
      </c>
      <c r="K32" s="132" t="s">
        <v>2567</v>
      </c>
      <c r="L32" s="132" t="s">
        <v>1129</v>
      </c>
      <c r="M32" s="132" t="s">
        <v>1148</v>
      </c>
      <c r="N32">
        <f t="shared" si="0"/>
        <v>51394</v>
      </c>
    </row>
    <row r="33" spans="1:14">
      <c r="A33" s="132" t="s">
        <v>1132</v>
      </c>
      <c r="B33" s="132" t="s">
        <v>1460</v>
      </c>
      <c r="C33" s="132" t="s">
        <v>2611</v>
      </c>
      <c r="D33" s="132" t="s">
        <v>2613</v>
      </c>
      <c r="E33" s="132">
        <v>9865</v>
      </c>
      <c r="F33" s="132">
        <v>23650</v>
      </c>
      <c r="G33" s="132">
        <v>11737</v>
      </c>
      <c r="H33" s="132" t="s">
        <v>1149</v>
      </c>
      <c r="I33" s="132" t="s">
        <v>1150</v>
      </c>
      <c r="J33" s="132" t="s">
        <v>1130</v>
      </c>
      <c r="K33" s="132" t="s">
        <v>2567</v>
      </c>
      <c r="L33" s="132" t="s">
        <v>1129</v>
      </c>
      <c r="M33" s="132" t="s">
        <v>1148</v>
      </c>
      <c r="N33">
        <f t="shared" si="0"/>
        <v>45252</v>
      </c>
    </row>
    <row r="34" spans="1:14">
      <c r="A34" s="132" t="s">
        <v>1132</v>
      </c>
      <c r="B34" s="132" t="s">
        <v>1462</v>
      </c>
      <c r="C34" s="132" t="s">
        <v>2611</v>
      </c>
      <c r="D34" s="132" t="s">
        <v>2614</v>
      </c>
      <c r="E34" s="132">
        <v>4145</v>
      </c>
      <c r="F34" s="132">
        <v>6352</v>
      </c>
      <c r="G34" s="132">
        <v>6249</v>
      </c>
      <c r="H34" s="132" t="s">
        <v>1149</v>
      </c>
      <c r="I34" s="132" t="s">
        <v>1150</v>
      </c>
      <c r="J34" s="132" t="s">
        <v>1130</v>
      </c>
      <c r="K34" s="132" t="s">
        <v>2567</v>
      </c>
      <c r="L34" s="132" t="s">
        <v>1129</v>
      </c>
      <c r="M34" s="132" t="s">
        <v>1148</v>
      </c>
      <c r="N34">
        <f t="shared" si="0"/>
        <v>16746</v>
      </c>
    </row>
    <row r="35" spans="1:14">
      <c r="A35" s="132" t="s">
        <v>1132</v>
      </c>
      <c r="B35" s="132" t="s">
        <v>1464</v>
      </c>
      <c r="C35" s="132" t="s">
        <v>2615</v>
      </c>
      <c r="E35" s="132">
        <v>2092</v>
      </c>
      <c r="F35" s="132">
        <v>11725</v>
      </c>
      <c r="G35" s="132">
        <v>117</v>
      </c>
      <c r="H35" s="132" t="s">
        <v>1149</v>
      </c>
      <c r="I35" s="132" t="s">
        <v>1150</v>
      </c>
      <c r="J35" s="132" t="s">
        <v>1130</v>
      </c>
      <c r="K35" s="132" t="s">
        <v>2567</v>
      </c>
      <c r="L35" s="132" t="s">
        <v>1129</v>
      </c>
      <c r="M35" s="132" t="s">
        <v>1148</v>
      </c>
      <c r="N35">
        <f t="shared" si="0"/>
        <v>13934</v>
      </c>
    </row>
    <row r="36" spans="1:14">
      <c r="A36" s="132" t="s">
        <v>1132</v>
      </c>
      <c r="B36" s="132" t="s">
        <v>1466</v>
      </c>
      <c r="C36" s="132" t="s">
        <v>2616</v>
      </c>
      <c r="D36" s="132" t="s">
        <v>2617</v>
      </c>
      <c r="E36" s="132">
        <v>951</v>
      </c>
      <c r="F36" s="132">
        <v>718</v>
      </c>
      <c r="G36" s="132">
        <v>771</v>
      </c>
      <c r="H36" s="132" t="s">
        <v>1149</v>
      </c>
      <c r="I36" s="132" t="s">
        <v>1150</v>
      </c>
      <c r="J36" s="132" t="s">
        <v>1130</v>
      </c>
      <c r="K36" s="132" t="s">
        <v>2567</v>
      </c>
      <c r="L36" s="132" t="s">
        <v>1129</v>
      </c>
      <c r="M36" s="132" t="s">
        <v>1148</v>
      </c>
      <c r="N36">
        <f t="shared" si="0"/>
        <v>2440</v>
      </c>
    </row>
    <row r="37" spans="1:14">
      <c r="A37" s="132" t="s">
        <v>1132</v>
      </c>
      <c r="B37" s="132" t="s">
        <v>1469</v>
      </c>
      <c r="C37" s="132" t="s">
        <v>2618</v>
      </c>
      <c r="D37" s="132" t="s">
        <v>2619</v>
      </c>
      <c r="E37" s="132">
        <v>2704</v>
      </c>
      <c r="F37" s="132">
        <v>5117</v>
      </c>
      <c r="G37" s="132">
        <v>780</v>
      </c>
      <c r="H37" s="132" t="s">
        <v>1149</v>
      </c>
      <c r="I37" s="132" t="s">
        <v>1150</v>
      </c>
      <c r="J37" s="132" t="s">
        <v>1130</v>
      </c>
      <c r="K37" s="132" t="s">
        <v>2567</v>
      </c>
      <c r="L37" s="132" t="s">
        <v>1129</v>
      </c>
      <c r="M37" s="132" t="s">
        <v>1148</v>
      </c>
      <c r="N37">
        <f t="shared" si="0"/>
        <v>8601</v>
      </c>
    </row>
    <row r="38" spans="1:14">
      <c r="A38" s="132" t="s">
        <v>1132</v>
      </c>
      <c r="B38" s="132" t="s">
        <v>1473</v>
      </c>
      <c r="C38" s="132" t="s">
        <v>2618</v>
      </c>
      <c r="D38" s="132" t="s">
        <v>2620</v>
      </c>
      <c r="E38" s="132">
        <v>4056</v>
      </c>
      <c r="F38" s="132">
        <v>7676</v>
      </c>
      <c r="G38" s="132">
        <v>1170</v>
      </c>
      <c r="H38" s="132" t="s">
        <v>1149</v>
      </c>
      <c r="I38" s="132" t="s">
        <v>1150</v>
      </c>
      <c r="J38" s="132" t="s">
        <v>1130</v>
      </c>
      <c r="K38" s="132" t="s">
        <v>2567</v>
      </c>
      <c r="L38" s="132" t="s">
        <v>1129</v>
      </c>
      <c r="M38" s="132" t="s">
        <v>1148</v>
      </c>
      <c r="N38">
        <f t="shared" si="0"/>
        <v>12902</v>
      </c>
    </row>
    <row r="39" spans="1:14">
      <c r="A39" s="132" t="s">
        <v>1132</v>
      </c>
      <c r="B39" s="132" t="s">
        <v>1475</v>
      </c>
      <c r="C39" s="132" t="s">
        <v>2618</v>
      </c>
      <c r="D39" s="132" t="s">
        <v>2621</v>
      </c>
      <c r="E39" s="132">
        <v>4732</v>
      </c>
      <c r="F39" s="132">
        <v>8955</v>
      </c>
      <c r="G39" s="132">
        <v>1365</v>
      </c>
      <c r="H39" s="132" t="s">
        <v>1149</v>
      </c>
      <c r="I39" s="132" t="s">
        <v>1150</v>
      </c>
      <c r="J39" s="132" t="s">
        <v>1130</v>
      </c>
      <c r="K39" s="132" t="s">
        <v>2567</v>
      </c>
      <c r="L39" s="132" t="s">
        <v>1129</v>
      </c>
      <c r="M39" s="132" t="s">
        <v>1148</v>
      </c>
      <c r="N39">
        <f t="shared" si="0"/>
        <v>15052</v>
      </c>
    </row>
    <row r="40" spans="1:14">
      <c r="A40" s="132" t="s">
        <v>1132</v>
      </c>
      <c r="B40" s="132" t="s">
        <v>1477</v>
      </c>
      <c r="C40" s="132" t="s">
        <v>2622</v>
      </c>
      <c r="E40" s="132">
        <v>30375</v>
      </c>
      <c r="F40" s="132">
        <v>20250</v>
      </c>
      <c r="G40" s="132">
        <v>16875</v>
      </c>
      <c r="H40" s="132" t="s">
        <v>1149</v>
      </c>
      <c r="I40" s="132" t="s">
        <v>1150</v>
      </c>
      <c r="J40" s="132" t="s">
        <v>1130</v>
      </c>
      <c r="K40" s="132" t="s">
        <v>2567</v>
      </c>
      <c r="L40" s="132" t="s">
        <v>1129</v>
      </c>
      <c r="M40" s="132" t="s">
        <v>1148</v>
      </c>
      <c r="N40">
        <f t="shared" si="0"/>
        <v>67500</v>
      </c>
    </row>
    <row r="41" spans="1:14">
      <c r="A41" s="132" t="s">
        <v>1132</v>
      </c>
      <c r="B41" s="132" t="s">
        <v>1480</v>
      </c>
      <c r="C41" s="132" t="s">
        <v>2623</v>
      </c>
      <c r="E41" s="132">
        <v>246456</v>
      </c>
      <c r="F41" s="132">
        <v>135434</v>
      </c>
      <c r="G41" s="132">
        <v>60526</v>
      </c>
      <c r="H41" s="132" t="s">
        <v>1149</v>
      </c>
      <c r="I41" s="132" t="s">
        <v>1150</v>
      </c>
      <c r="J41" s="132" t="s">
        <v>1130</v>
      </c>
      <c r="K41" s="132" t="s">
        <v>2567</v>
      </c>
      <c r="L41" s="132" t="s">
        <v>1129</v>
      </c>
      <c r="M41" s="132" t="s">
        <v>1148</v>
      </c>
      <c r="N41">
        <f t="shared" si="0"/>
        <v>442416</v>
      </c>
    </row>
    <row r="42" spans="1:14">
      <c r="A42" s="132" t="s">
        <v>1132</v>
      </c>
      <c r="B42" s="132" t="s">
        <v>1482</v>
      </c>
      <c r="C42" s="132" t="s">
        <v>2624</v>
      </c>
      <c r="D42" s="132" t="s">
        <v>2625</v>
      </c>
      <c r="E42" s="132">
        <v>1768</v>
      </c>
      <c r="F42" s="132">
        <v>1798</v>
      </c>
      <c r="G42" s="132">
        <v>2042</v>
      </c>
      <c r="H42" s="132" t="s">
        <v>1149</v>
      </c>
      <c r="I42" s="132" t="s">
        <v>1150</v>
      </c>
      <c r="J42" s="132" t="s">
        <v>1130</v>
      </c>
      <c r="K42" s="132" t="s">
        <v>2567</v>
      </c>
      <c r="L42" s="132" t="s">
        <v>1129</v>
      </c>
      <c r="M42" s="132" t="s">
        <v>1148</v>
      </c>
      <c r="N42">
        <f t="shared" si="0"/>
        <v>5608</v>
      </c>
    </row>
    <row r="43" spans="1:14">
      <c r="A43" s="132" t="s">
        <v>1132</v>
      </c>
      <c r="B43" s="132" t="s">
        <v>1485</v>
      </c>
      <c r="C43" s="132" t="s">
        <v>2626</v>
      </c>
      <c r="D43" s="132" t="s">
        <v>2627</v>
      </c>
      <c r="E43" s="132">
        <v>574</v>
      </c>
      <c r="F43" s="132">
        <v>818</v>
      </c>
      <c r="G43" s="132">
        <v>1184</v>
      </c>
      <c r="H43" s="132" t="s">
        <v>1149</v>
      </c>
      <c r="I43" s="132" t="s">
        <v>1150</v>
      </c>
      <c r="J43" s="132" t="s">
        <v>1130</v>
      </c>
      <c r="K43" s="132" t="s">
        <v>2567</v>
      </c>
      <c r="L43" s="132" t="s">
        <v>1129</v>
      </c>
      <c r="M43" s="132" t="s">
        <v>1148</v>
      </c>
      <c r="N43">
        <f t="shared" si="0"/>
        <v>2576</v>
      </c>
    </row>
    <row r="44" spans="1:14">
      <c r="A44" s="132" t="s">
        <v>1132</v>
      </c>
      <c r="B44" s="132" t="s">
        <v>1488</v>
      </c>
      <c r="C44" s="132" t="s">
        <v>2628</v>
      </c>
      <c r="D44" s="132" t="s">
        <v>2629</v>
      </c>
      <c r="E44" s="132">
        <v>844</v>
      </c>
      <c r="F44" s="132">
        <v>915</v>
      </c>
      <c r="G44" s="132">
        <v>48</v>
      </c>
      <c r="H44" s="132" t="s">
        <v>1149</v>
      </c>
      <c r="I44" s="132" t="s">
        <v>1150</v>
      </c>
      <c r="J44" s="132" t="s">
        <v>1130</v>
      </c>
      <c r="K44" s="132" t="s">
        <v>2567</v>
      </c>
      <c r="L44" s="132" t="s">
        <v>1129</v>
      </c>
      <c r="M44" s="132" t="s">
        <v>1148</v>
      </c>
      <c r="N44">
        <f t="shared" si="0"/>
        <v>1807</v>
      </c>
    </row>
    <row r="45" spans="1:14">
      <c r="A45" s="132" t="s">
        <v>1132</v>
      </c>
      <c r="B45" s="132" t="s">
        <v>1491</v>
      </c>
      <c r="C45" s="132" t="s">
        <v>2630</v>
      </c>
      <c r="D45" s="132" t="s">
        <v>2631</v>
      </c>
      <c r="E45" s="132">
        <v>3650</v>
      </c>
      <c r="F45" s="132">
        <v>4330</v>
      </c>
      <c r="G45" s="132">
        <v>5752</v>
      </c>
      <c r="H45" s="132" t="s">
        <v>1149</v>
      </c>
      <c r="I45" s="132" t="s">
        <v>1150</v>
      </c>
      <c r="J45" s="132" t="s">
        <v>1130</v>
      </c>
      <c r="K45" s="132" t="s">
        <v>2567</v>
      </c>
      <c r="L45" s="132" t="s">
        <v>1129</v>
      </c>
      <c r="M45" s="132" t="s">
        <v>1148</v>
      </c>
      <c r="N45">
        <f t="shared" si="0"/>
        <v>13732</v>
      </c>
    </row>
    <row r="46" spans="1:14">
      <c r="A46" s="132" t="s">
        <v>1132</v>
      </c>
      <c r="B46" s="132" t="s">
        <v>1494</v>
      </c>
      <c r="C46" s="132" t="s">
        <v>2632</v>
      </c>
      <c r="D46" s="132" t="s">
        <v>2617</v>
      </c>
      <c r="E46" s="132">
        <v>747</v>
      </c>
      <c r="F46" s="132">
        <v>564</v>
      </c>
      <c r="G46" s="132">
        <v>605</v>
      </c>
      <c r="H46" s="132" t="s">
        <v>1149</v>
      </c>
      <c r="I46" s="132" t="s">
        <v>1150</v>
      </c>
      <c r="J46" s="132" t="s">
        <v>1130</v>
      </c>
      <c r="K46" s="132" t="s">
        <v>2567</v>
      </c>
      <c r="L46" s="132" t="s">
        <v>1129</v>
      </c>
      <c r="M46" s="132" t="s">
        <v>1148</v>
      </c>
      <c r="N46">
        <f t="shared" si="0"/>
        <v>1916</v>
      </c>
    </row>
    <row r="47" spans="1:14">
      <c r="A47" s="132" t="s">
        <v>1132</v>
      </c>
      <c r="B47" s="132" t="s">
        <v>1496</v>
      </c>
      <c r="C47" s="132" t="s">
        <v>2633</v>
      </c>
      <c r="D47" s="132" t="s">
        <v>2634</v>
      </c>
      <c r="E47" s="132">
        <v>676</v>
      </c>
      <c r="F47" s="132">
        <v>510</v>
      </c>
      <c r="G47" s="132">
        <v>548</v>
      </c>
      <c r="H47" s="132" t="s">
        <v>1149</v>
      </c>
      <c r="I47" s="132" t="s">
        <v>1150</v>
      </c>
      <c r="J47" s="132" t="s">
        <v>1130</v>
      </c>
      <c r="K47" s="132" t="s">
        <v>2567</v>
      </c>
      <c r="L47" s="132" t="s">
        <v>1129</v>
      </c>
      <c r="M47" s="132" t="s">
        <v>1148</v>
      </c>
      <c r="N47">
        <f t="shared" si="0"/>
        <v>1734</v>
      </c>
    </row>
    <row r="48" spans="1:14">
      <c r="A48" s="132" t="s">
        <v>1132</v>
      </c>
      <c r="B48" s="132" t="s">
        <v>1499</v>
      </c>
      <c r="C48" s="132" t="s">
        <v>2635</v>
      </c>
      <c r="D48" s="132" t="s">
        <v>2636</v>
      </c>
      <c r="E48" s="132">
        <v>0</v>
      </c>
      <c r="F48" s="132">
        <v>11503</v>
      </c>
      <c r="G48" s="132">
        <v>0</v>
      </c>
      <c r="H48" s="132" t="s">
        <v>1149</v>
      </c>
      <c r="I48" s="132" t="s">
        <v>1150</v>
      </c>
      <c r="J48" s="132" t="s">
        <v>1130</v>
      </c>
      <c r="K48" s="132" t="s">
        <v>2567</v>
      </c>
      <c r="L48" s="132" t="s">
        <v>1129</v>
      </c>
      <c r="M48" s="132" t="s">
        <v>1148</v>
      </c>
      <c r="N48">
        <f t="shared" si="0"/>
        <v>11503</v>
      </c>
    </row>
    <row r="49" spans="1:14">
      <c r="A49" s="132" t="s">
        <v>1132</v>
      </c>
      <c r="B49" s="132" t="s">
        <v>1502</v>
      </c>
      <c r="C49" s="132" t="s">
        <v>2635</v>
      </c>
      <c r="D49" s="132" t="s">
        <v>2637</v>
      </c>
      <c r="E49" s="132">
        <v>636</v>
      </c>
      <c r="F49" s="132">
        <v>7796</v>
      </c>
      <c r="G49" s="132">
        <v>2343</v>
      </c>
      <c r="H49" s="132" t="s">
        <v>1149</v>
      </c>
      <c r="I49" s="132" t="s">
        <v>1150</v>
      </c>
      <c r="J49" s="132" t="s">
        <v>1130</v>
      </c>
      <c r="K49" s="132" t="s">
        <v>2567</v>
      </c>
      <c r="L49" s="132" t="s">
        <v>1129</v>
      </c>
      <c r="M49" s="132" t="s">
        <v>1148</v>
      </c>
      <c r="N49">
        <f t="shared" si="0"/>
        <v>10775</v>
      </c>
    </row>
    <row r="50" spans="1:14">
      <c r="A50" s="132" t="s">
        <v>1132</v>
      </c>
      <c r="B50" s="132" t="s">
        <v>1504</v>
      </c>
      <c r="C50" s="132" t="s">
        <v>2638</v>
      </c>
      <c r="D50" s="132" t="s">
        <v>2639</v>
      </c>
      <c r="E50" s="132">
        <v>2976</v>
      </c>
      <c r="F50" s="132">
        <v>40935</v>
      </c>
      <c r="G50" s="132">
        <v>4734</v>
      </c>
      <c r="H50" s="132" t="s">
        <v>1149</v>
      </c>
      <c r="I50" s="132" t="s">
        <v>1150</v>
      </c>
      <c r="J50" s="132" t="s">
        <v>1130</v>
      </c>
      <c r="K50" s="132" t="s">
        <v>2567</v>
      </c>
      <c r="L50" s="132" t="s">
        <v>1129</v>
      </c>
      <c r="M50" s="132" t="s">
        <v>1148</v>
      </c>
      <c r="N50">
        <f t="shared" si="0"/>
        <v>48645</v>
      </c>
    </row>
    <row r="51" spans="1:14">
      <c r="A51" s="132" t="s">
        <v>1132</v>
      </c>
      <c r="B51" s="132" t="s">
        <v>1507</v>
      </c>
      <c r="C51" s="132" t="s">
        <v>2640</v>
      </c>
      <c r="D51" s="132" t="s">
        <v>2641</v>
      </c>
      <c r="E51" s="132">
        <v>650</v>
      </c>
      <c r="F51" s="132">
        <v>4376</v>
      </c>
      <c r="G51" s="132">
        <v>0</v>
      </c>
      <c r="H51" s="132" t="s">
        <v>1149</v>
      </c>
      <c r="I51" s="132" t="s">
        <v>1150</v>
      </c>
      <c r="J51" s="132" t="s">
        <v>1130</v>
      </c>
      <c r="K51" s="132" t="s">
        <v>2567</v>
      </c>
      <c r="L51" s="132" t="s">
        <v>1129</v>
      </c>
      <c r="M51" s="132" t="s">
        <v>1148</v>
      </c>
      <c r="N51">
        <f t="shared" si="0"/>
        <v>5026</v>
      </c>
    </row>
    <row r="52" spans="1:14">
      <c r="A52" s="132" t="s">
        <v>1132</v>
      </c>
      <c r="B52" s="132" t="s">
        <v>1510</v>
      </c>
      <c r="C52" s="132" t="s">
        <v>2642</v>
      </c>
      <c r="D52" s="132" t="s">
        <v>2643</v>
      </c>
      <c r="E52" s="132">
        <v>350000</v>
      </c>
      <c r="F52" s="132">
        <v>0</v>
      </c>
      <c r="G52" s="132">
        <v>0</v>
      </c>
      <c r="H52" s="132" t="s">
        <v>1149</v>
      </c>
      <c r="I52" s="132" t="s">
        <v>1150</v>
      </c>
      <c r="J52" s="132" t="s">
        <v>1130</v>
      </c>
      <c r="K52" s="132" t="s">
        <v>2567</v>
      </c>
      <c r="L52" s="132" t="s">
        <v>1129</v>
      </c>
      <c r="M52" s="132" t="s">
        <v>1148</v>
      </c>
      <c r="N52">
        <f t="shared" si="0"/>
        <v>350000</v>
      </c>
    </row>
    <row r="53" spans="1:14">
      <c r="A53" s="132" t="s">
        <v>1132</v>
      </c>
      <c r="B53" s="132" t="s">
        <v>1514</v>
      </c>
      <c r="C53" s="132" t="s">
        <v>2642</v>
      </c>
      <c r="D53" s="132" t="s">
        <v>2644</v>
      </c>
      <c r="E53" s="132">
        <v>2000000</v>
      </c>
      <c r="F53" s="132">
        <v>0</v>
      </c>
      <c r="G53" s="132">
        <v>0</v>
      </c>
      <c r="H53" s="132" t="s">
        <v>1149</v>
      </c>
      <c r="I53" s="132" t="s">
        <v>1150</v>
      </c>
      <c r="J53" s="132" t="s">
        <v>1130</v>
      </c>
      <c r="K53" s="132" t="s">
        <v>2567</v>
      </c>
      <c r="L53" s="132" t="s">
        <v>1129</v>
      </c>
      <c r="M53" s="132" t="s">
        <v>1148</v>
      </c>
      <c r="N53">
        <f t="shared" si="0"/>
        <v>2000000</v>
      </c>
    </row>
    <row r="54" spans="1:14">
      <c r="A54" s="132" t="s">
        <v>1132</v>
      </c>
      <c r="B54" s="132" t="s">
        <v>1516</v>
      </c>
      <c r="C54" s="132" t="s">
        <v>2645</v>
      </c>
      <c r="H54" s="132" t="s">
        <v>1149</v>
      </c>
      <c r="I54" s="132" t="s">
        <v>1150</v>
      </c>
      <c r="J54" s="132" t="s">
        <v>1130</v>
      </c>
      <c r="K54" s="132" t="s">
        <v>2567</v>
      </c>
      <c r="L54" s="132" t="s">
        <v>1129</v>
      </c>
      <c r="M54" s="132" t="s">
        <v>1148</v>
      </c>
      <c r="N54">
        <f t="shared" si="0"/>
        <v>0</v>
      </c>
    </row>
    <row r="55" spans="1:14">
      <c r="A55" s="132" t="s">
        <v>1132</v>
      </c>
      <c r="B55" s="132" t="s">
        <v>1460</v>
      </c>
      <c r="C55" s="132" t="s">
        <v>2611</v>
      </c>
      <c r="D55" s="132" t="s">
        <v>2613</v>
      </c>
      <c r="E55" s="132">
        <v>9865</v>
      </c>
      <c r="F55" s="132">
        <v>23650</v>
      </c>
      <c r="G55" s="132">
        <v>11737</v>
      </c>
      <c r="H55" s="132" t="s">
        <v>1149</v>
      </c>
      <c r="I55" s="132" t="s">
        <v>1150</v>
      </c>
      <c r="J55" s="132" t="s">
        <v>1130</v>
      </c>
      <c r="K55" s="132" t="s">
        <v>2567</v>
      </c>
      <c r="L55" s="132" t="s">
        <v>1129</v>
      </c>
      <c r="M55" s="132" t="s">
        <v>1148</v>
      </c>
      <c r="N55">
        <f t="shared" si="0"/>
        <v>45252</v>
      </c>
    </row>
    <row r="56" spans="1:14">
      <c r="A56" s="132" t="s">
        <v>1132</v>
      </c>
      <c r="B56" s="132" t="s">
        <v>1462</v>
      </c>
      <c r="C56" s="132" t="s">
        <v>2611</v>
      </c>
      <c r="D56" s="132" t="s">
        <v>2614</v>
      </c>
      <c r="E56" s="132">
        <v>4145</v>
      </c>
      <c r="F56" s="132">
        <v>6352</v>
      </c>
      <c r="G56" s="132">
        <v>6249</v>
      </c>
      <c r="H56" s="132" t="s">
        <v>1149</v>
      </c>
      <c r="I56" s="132" t="s">
        <v>1150</v>
      </c>
      <c r="J56" s="132" t="s">
        <v>1130</v>
      </c>
      <c r="K56" s="132" t="s">
        <v>2567</v>
      </c>
      <c r="L56" s="132" t="s">
        <v>1129</v>
      </c>
      <c r="M56" s="132" t="s">
        <v>1148</v>
      </c>
      <c r="N56">
        <f t="shared" si="0"/>
        <v>16746</v>
      </c>
    </row>
    <row r="57" spans="1:14">
      <c r="A57" s="132" t="s">
        <v>1132</v>
      </c>
      <c r="B57" s="132" t="s">
        <v>1466</v>
      </c>
      <c r="C57" s="132" t="s">
        <v>2616</v>
      </c>
      <c r="D57" s="132" t="s">
        <v>2617</v>
      </c>
      <c r="E57" s="132">
        <v>951</v>
      </c>
      <c r="F57" s="132">
        <v>718</v>
      </c>
      <c r="G57" s="132">
        <v>771</v>
      </c>
      <c r="H57" s="132" t="s">
        <v>1149</v>
      </c>
      <c r="I57" s="132" t="s">
        <v>1150</v>
      </c>
      <c r="J57" s="132" t="s">
        <v>1130</v>
      </c>
      <c r="K57" s="132" t="s">
        <v>2567</v>
      </c>
      <c r="L57" s="132" t="s">
        <v>1129</v>
      </c>
      <c r="M57" s="132" t="s">
        <v>1148</v>
      </c>
      <c r="N57">
        <f t="shared" si="0"/>
        <v>2440</v>
      </c>
    </row>
    <row r="58" spans="1:14">
      <c r="A58" s="132" t="s">
        <v>1132</v>
      </c>
      <c r="B58" s="132" t="s">
        <v>1518</v>
      </c>
      <c r="C58" s="132" t="s">
        <v>2646</v>
      </c>
      <c r="H58" s="132" t="s">
        <v>1149</v>
      </c>
      <c r="I58" s="132" t="s">
        <v>1150</v>
      </c>
      <c r="J58" s="132" t="s">
        <v>1130</v>
      </c>
      <c r="K58" s="132" t="s">
        <v>2567</v>
      </c>
      <c r="L58" s="132" t="s">
        <v>1129</v>
      </c>
      <c r="M58" s="132" t="s">
        <v>1148</v>
      </c>
      <c r="N58">
        <f t="shared" si="0"/>
        <v>0</v>
      </c>
    </row>
    <row r="59" spans="1:14">
      <c r="A59" s="132" t="s">
        <v>1132</v>
      </c>
      <c r="B59" s="132" t="s">
        <v>1520</v>
      </c>
      <c r="C59" s="132" t="s">
        <v>2647</v>
      </c>
      <c r="D59" s="132" t="s">
        <v>2648</v>
      </c>
      <c r="E59" s="132">
        <v>0</v>
      </c>
      <c r="F59" s="132">
        <v>121094</v>
      </c>
      <c r="G59" s="132">
        <v>0</v>
      </c>
      <c r="H59" s="132" t="s">
        <v>1149</v>
      </c>
      <c r="I59" s="132" t="s">
        <v>1150</v>
      </c>
      <c r="J59" s="132" t="s">
        <v>1130</v>
      </c>
      <c r="K59" s="132" t="s">
        <v>2567</v>
      </c>
      <c r="L59" s="132" t="s">
        <v>1129</v>
      </c>
      <c r="M59" s="132" t="s">
        <v>1148</v>
      </c>
      <c r="N59">
        <f t="shared" si="0"/>
        <v>121094</v>
      </c>
    </row>
    <row r="60" spans="1:14">
      <c r="A60" s="132" t="s">
        <v>1133</v>
      </c>
      <c r="B60" s="132" t="s">
        <v>1525</v>
      </c>
      <c r="C60" s="132" t="s">
        <v>2649</v>
      </c>
      <c r="D60" s="132" t="s">
        <v>2650</v>
      </c>
      <c r="E60" s="132">
        <v>29854</v>
      </c>
      <c r="F60" s="132">
        <v>46774</v>
      </c>
      <c r="G60" s="132">
        <v>6327</v>
      </c>
      <c r="H60" s="132" t="s">
        <v>1149</v>
      </c>
      <c r="I60" s="132" t="s">
        <v>1150</v>
      </c>
      <c r="J60" s="132" t="s">
        <v>1130</v>
      </c>
      <c r="K60" s="132" t="s">
        <v>2567</v>
      </c>
      <c r="L60" s="132" t="s">
        <v>1129</v>
      </c>
      <c r="M60" s="132" t="s">
        <v>1148</v>
      </c>
      <c r="N60">
        <f t="shared" si="0"/>
        <v>82955</v>
      </c>
    </row>
    <row r="61" spans="1:14">
      <c r="A61" s="132" t="s">
        <v>1133</v>
      </c>
      <c r="B61" s="132" t="s">
        <v>1528</v>
      </c>
      <c r="C61" s="132" t="s">
        <v>2651</v>
      </c>
      <c r="D61" s="132" t="s">
        <v>2650</v>
      </c>
      <c r="E61" s="132">
        <v>40127</v>
      </c>
      <c r="F61" s="132">
        <v>46774</v>
      </c>
      <c r="G61" s="132">
        <v>6327</v>
      </c>
      <c r="H61" s="132" t="s">
        <v>1149</v>
      </c>
      <c r="I61" s="132" t="s">
        <v>1150</v>
      </c>
      <c r="J61" s="132" t="s">
        <v>1130</v>
      </c>
      <c r="K61" s="132" t="s">
        <v>2567</v>
      </c>
      <c r="L61" s="132" t="s">
        <v>1129</v>
      </c>
      <c r="M61" s="132" t="s">
        <v>1148</v>
      </c>
      <c r="N61">
        <f t="shared" si="0"/>
        <v>93228</v>
      </c>
    </row>
    <row r="62" spans="1:14">
      <c r="A62" s="132" t="s">
        <v>1133</v>
      </c>
      <c r="B62" s="132" t="s">
        <v>1530</v>
      </c>
      <c r="C62" s="132" t="s">
        <v>2652</v>
      </c>
      <c r="D62" s="132" t="s">
        <v>2636</v>
      </c>
      <c r="E62" s="132">
        <v>13022</v>
      </c>
      <c r="F62" s="132">
        <v>28974</v>
      </c>
      <c r="G62" s="132">
        <v>0</v>
      </c>
      <c r="H62" s="132" t="s">
        <v>1149</v>
      </c>
      <c r="I62" s="132" t="s">
        <v>1150</v>
      </c>
      <c r="J62" s="132" t="s">
        <v>1130</v>
      </c>
      <c r="K62" s="132" t="s">
        <v>2567</v>
      </c>
      <c r="L62" s="132" t="s">
        <v>1129</v>
      </c>
      <c r="M62" s="132" t="s">
        <v>1148</v>
      </c>
      <c r="N62">
        <f t="shared" si="0"/>
        <v>41996</v>
      </c>
    </row>
    <row r="63" spans="1:14">
      <c r="A63" s="132" t="s">
        <v>1133</v>
      </c>
      <c r="B63" s="132" t="s">
        <v>1532</v>
      </c>
      <c r="C63" s="132" t="s">
        <v>2653</v>
      </c>
      <c r="D63" s="132" t="s">
        <v>2654</v>
      </c>
      <c r="E63" s="132">
        <v>312658</v>
      </c>
      <c r="F63" s="132">
        <v>608676</v>
      </c>
      <c r="G63" s="132">
        <v>0</v>
      </c>
      <c r="H63" s="132" t="s">
        <v>1149</v>
      </c>
      <c r="I63" s="132" t="s">
        <v>1150</v>
      </c>
      <c r="J63" s="132" t="s">
        <v>1130</v>
      </c>
      <c r="K63" s="132" t="s">
        <v>2567</v>
      </c>
      <c r="L63" s="132" t="s">
        <v>1129</v>
      </c>
      <c r="M63" s="132" t="s">
        <v>1148</v>
      </c>
      <c r="N63">
        <f t="shared" si="0"/>
        <v>921334</v>
      </c>
    </row>
    <row r="64" spans="1:14">
      <c r="A64" s="132" t="s">
        <v>1133</v>
      </c>
      <c r="B64" s="132" t="s">
        <v>1535</v>
      </c>
      <c r="C64" s="132" t="s">
        <v>2655</v>
      </c>
      <c r="D64" s="132" t="s">
        <v>2654</v>
      </c>
      <c r="E64" s="132">
        <v>347658</v>
      </c>
      <c r="F64" s="132">
        <v>605649</v>
      </c>
      <c r="G64" s="132">
        <v>0</v>
      </c>
      <c r="H64" s="132" t="s">
        <v>1149</v>
      </c>
      <c r="I64" s="132" t="s">
        <v>1150</v>
      </c>
      <c r="J64" s="132" t="s">
        <v>1130</v>
      </c>
      <c r="K64" s="132" t="s">
        <v>2567</v>
      </c>
      <c r="L64" s="132" t="s">
        <v>1129</v>
      </c>
      <c r="M64" s="132" t="s">
        <v>1148</v>
      </c>
      <c r="N64">
        <f t="shared" si="0"/>
        <v>953307</v>
      </c>
    </row>
    <row r="65" spans="1:14">
      <c r="A65" s="132" t="s">
        <v>1133</v>
      </c>
      <c r="B65" s="132" t="s">
        <v>1537</v>
      </c>
      <c r="C65" s="132" t="s">
        <v>2653</v>
      </c>
      <c r="D65" s="132" t="s">
        <v>2656</v>
      </c>
      <c r="E65" s="132">
        <v>333650</v>
      </c>
      <c r="F65" s="132">
        <v>753039</v>
      </c>
      <c r="G65" s="132">
        <v>0</v>
      </c>
      <c r="H65" s="132" t="s">
        <v>1149</v>
      </c>
      <c r="I65" s="132" t="s">
        <v>1150</v>
      </c>
      <c r="J65" s="132" t="s">
        <v>1130</v>
      </c>
      <c r="K65" s="132" t="s">
        <v>2567</v>
      </c>
      <c r="L65" s="132" t="s">
        <v>1129</v>
      </c>
      <c r="M65" s="132" t="s">
        <v>1148</v>
      </c>
      <c r="N65">
        <f t="shared" si="0"/>
        <v>1086689</v>
      </c>
    </row>
    <row r="66" spans="1:14">
      <c r="A66" s="132" t="s">
        <v>1133</v>
      </c>
      <c r="B66" s="132" t="s">
        <v>1539</v>
      </c>
      <c r="C66" s="132" t="s">
        <v>2655</v>
      </c>
      <c r="D66" s="132" t="s">
        <v>2656</v>
      </c>
      <c r="E66" s="132">
        <v>368650</v>
      </c>
      <c r="F66" s="132">
        <v>750012</v>
      </c>
      <c r="G66" s="132">
        <v>0</v>
      </c>
      <c r="H66" s="132" t="s">
        <v>1149</v>
      </c>
      <c r="I66" s="132" t="s">
        <v>1150</v>
      </c>
      <c r="J66" s="132" t="s">
        <v>1130</v>
      </c>
      <c r="K66" s="132" t="s">
        <v>2567</v>
      </c>
      <c r="L66" s="132" t="s">
        <v>1129</v>
      </c>
      <c r="M66" s="132" t="s">
        <v>1148</v>
      </c>
      <c r="N66">
        <f t="shared" si="0"/>
        <v>1118662</v>
      </c>
    </row>
    <row r="67" spans="1:14">
      <c r="A67" s="132" t="s">
        <v>1133</v>
      </c>
      <c r="B67" s="132" t="s">
        <v>1540</v>
      </c>
      <c r="C67" s="132" t="s">
        <v>2657</v>
      </c>
      <c r="D67" s="132" t="s">
        <v>2658</v>
      </c>
      <c r="E67" s="132">
        <v>0</v>
      </c>
      <c r="F67" s="132">
        <v>36328</v>
      </c>
      <c r="G67" s="132">
        <v>0</v>
      </c>
      <c r="H67" s="132" t="s">
        <v>1149</v>
      </c>
      <c r="I67" s="132" t="s">
        <v>1150</v>
      </c>
      <c r="J67" s="132" t="s">
        <v>1130</v>
      </c>
      <c r="K67" s="132" t="s">
        <v>2567</v>
      </c>
      <c r="L67" s="132" t="s">
        <v>1129</v>
      </c>
      <c r="M67" s="132" t="s">
        <v>1148</v>
      </c>
      <c r="N67">
        <f t="shared" si="0"/>
        <v>36328</v>
      </c>
    </row>
    <row r="68" spans="1:14">
      <c r="A68" s="132" t="s">
        <v>1133</v>
      </c>
      <c r="B68" s="132" t="s">
        <v>1543</v>
      </c>
      <c r="C68" s="132" t="s">
        <v>2659</v>
      </c>
      <c r="D68" s="132" t="s">
        <v>2660</v>
      </c>
      <c r="E68" s="132">
        <v>38956</v>
      </c>
      <c r="F68" s="132">
        <v>102604</v>
      </c>
      <c r="G68" s="132">
        <v>0</v>
      </c>
      <c r="H68" s="132" t="s">
        <v>1149</v>
      </c>
      <c r="I68" s="132" t="s">
        <v>1150</v>
      </c>
      <c r="J68" s="132" t="s">
        <v>1130</v>
      </c>
      <c r="K68" s="132" t="s">
        <v>2567</v>
      </c>
      <c r="L68" s="132" t="s">
        <v>1129</v>
      </c>
      <c r="M68" s="132" t="s">
        <v>1148</v>
      </c>
      <c r="N68">
        <f t="shared" ref="N68:N131" si="1">+E68+F68+G68</f>
        <v>141560</v>
      </c>
    </row>
    <row r="69" spans="1:14">
      <c r="A69" s="132" t="s">
        <v>1133</v>
      </c>
      <c r="B69" s="132" t="s">
        <v>1546</v>
      </c>
      <c r="C69" s="132" t="s">
        <v>2661</v>
      </c>
      <c r="D69" s="132" t="s">
        <v>2662</v>
      </c>
      <c r="E69" s="132">
        <v>1800</v>
      </c>
      <c r="F69" s="132">
        <v>0</v>
      </c>
      <c r="G69" s="132">
        <v>0</v>
      </c>
      <c r="H69" s="132" t="s">
        <v>1149</v>
      </c>
      <c r="I69" s="132" t="s">
        <v>1150</v>
      </c>
      <c r="J69" s="132" t="s">
        <v>1130</v>
      </c>
      <c r="K69" s="132" t="s">
        <v>2567</v>
      </c>
      <c r="L69" s="132" t="s">
        <v>1129</v>
      </c>
      <c r="M69" s="132" t="s">
        <v>1148</v>
      </c>
      <c r="N69">
        <f t="shared" si="1"/>
        <v>1800</v>
      </c>
    </row>
    <row r="70" spans="1:14">
      <c r="A70" s="132" t="s">
        <v>1133</v>
      </c>
      <c r="B70" s="132" t="s">
        <v>1550</v>
      </c>
      <c r="C70" s="132" t="s">
        <v>2661</v>
      </c>
      <c r="D70" s="132" t="s">
        <v>2663</v>
      </c>
      <c r="E70" s="132">
        <v>3100</v>
      </c>
      <c r="F70" s="132">
        <v>0</v>
      </c>
      <c r="G70" s="132">
        <v>0</v>
      </c>
      <c r="H70" s="132" t="s">
        <v>1149</v>
      </c>
      <c r="I70" s="132" t="s">
        <v>1150</v>
      </c>
      <c r="J70" s="132" t="s">
        <v>1130</v>
      </c>
      <c r="K70" s="132" t="s">
        <v>2567</v>
      </c>
      <c r="L70" s="132" t="s">
        <v>1129</v>
      </c>
      <c r="M70" s="132" t="s">
        <v>1148</v>
      </c>
      <c r="N70">
        <f t="shared" si="1"/>
        <v>3100</v>
      </c>
    </row>
    <row r="71" spans="1:14">
      <c r="A71" s="132" t="s">
        <v>1133</v>
      </c>
      <c r="B71" s="132" t="s">
        <v>1552</v>
      </c>
      <c r="C71" s="132" t="s">
        <v>2664</v>
      </c>
      <c r="E71" s="132">
        <v>0</v>
      </c>
      <c r="F71" s="132">
        <v>116825</v>
      </c>
      <c r="G71" s="132">
        <v>0</v>
      </c>
      <c r="H71" s="132" t="s">
        <v>1149</v>
      </c>
      <c r="I71" s="132" t="s">
        <v>1150</v>
      </c>
      <c r="J71" s="132" t="s">
        <v>1130</v>
      </c>
      <c r="K71" s="132" t="s">
        <v>2567</v>
      </c>
      <c r="L71" s="132" t="s">
        <v>1129</v>
      </c>
      <c r="M71" s="132" t="s">
        <v>1148</v>
      </c>
      <c r="N71">
        <f t="shared" si="1"/>
        <v>116825</v>
      </c>
    </row>
    <row r="72" spans="1:14">
      <c r="A72" s="132" t="s">
        <v>1134</v>
      </c>
      <c r="B72" s="132" t="s">
        <v>1555</v>
      </c>
      <c r="C72" s="132" t="s">
        <v>2665</v>
      </c>
      <c r="D72" s="132" t="s">
        <v>2666</v>
      </c>
      <c r="E72" s="132">
        <v>110</v>
      </c>
      <c r="F72" s="132">
        <v>245</v>
      </c>
      <c r="G72" s="132">
        <v>108</v>
      </c>
      <c r="H72" s="132" t="s">
        <v>1149</v>
      </c>
      <c r="I72" s="132" t="s">
        <v>1150</v>
      </c>
      <c r="J72" s="132" t="s">
        <v>1130</v>
      </c>
      <c r="K72" s="132" t="s">
        <v>2567</v>
      </c>
      <c r="L72" s="132" t="s">
        <v>1129</v>
      </c>
      <c r="M72" s="132" t="s">
        <v>1148</v>
      </c>
      <c r="N72">
        <f t="shared" si="1"/>
        <v>463</v>
      </c>
    </row>
    <row r="73" spans="1:14">
      <c r="A73" s="132" t="s">
        <v>1134</v>
      </c>
      <c r="B73" s="132" t="s">
        <v>1558</v>
      </c>
      <c r="C73" s="132" t="s">
        <v>2665</v>
      </c>
      <c r="D73" s="132" t="s">
        <v>2667</v>
      </c>
      <c r="E73" s="132">
        <v>221</v>
      </c>
      <c r="F73" s="132">
        <v>490</v>
      </c>
      <c r="G73" s="132">
        <v>217</v>
      </c>
      <c r="H73" s="132" t="s">
        <v>1149</v>
      </c>
      <c r="I73" s="132" t="s">
        <v>1150</v>
      </c>
      <c r="J73" s="132" t="s">
        <v>1130</v>
      </c>
      <c r="K73" s="132" t="s">
        <v>2567</v>
      </c>
      <c r="L73" s="132" t="s">
        <v>1129</v>
      </c>
      <c r="M73" s="132" t="s">
        <v>1148</v>
      </c>
      <c r="N73">
        <f t="shared" si="1"/>
        <v>928</v>
      </c>
    </row>
    <row r="74" spans="1:14">
      <c r="A74" s="132" t="s">
        <v>1134</v>
      </c>
      <c r="B74" s="132" t="s">
        <v>1560</v>
      </c>
      <c r="C74" s="132" t="s">
        <v>2668</v>
      </c>
      <c r="D74" s="132" t="s">
        <v>2666</v>
      </c>
      <c r="E74" s="132">
        <v>110</v>
      </c>
      <c r="F74" s="132">
        <v>245</v>
      </c>
      <c r="G74" s="132">
        <v>108</v>
      </c>
      <c r="H74" s="132" t="s">
        <v>1149</v>
      </c>
      <c r="I74" s="132" t="s">
        <v>1150</v>
      </c>
      <c r="J74" s="132" t="s">
        <v>1130</v>
      </c>
      <c r="K74" s="132" t="s">
        <v>2567</v>
      </c>
      <c r="L74" s="132" t="s">
        <v>1129</v>
      </c>
      <c r="M74" s="132" t="s">
        <v>1148</v>
      </c>
      <c r="N74">
        <f t="shared" si="1"/>
        <v>463</v>
      </c>
    </row>
    <row r="75" spans="1:14">
      <c r="A75" s="132" t="s">
        <v>1134</v>
      </c>
      <c r="B75" s="132" t="s">
        <v>1562</v>
      </c>
      <c r="C75" s="132" t="s">
        <v>2669</v>
      </c>
      <c r="D75" s="132" t="s">
        <v>2670</v>
      </c>
      <c r="E75" s="132">
        <v>116</v>
      </c>
      <c r="F75" s="132">
        <v>3</v>
      </c>
      <c r="G75" s="132">
        <v>1</v>
      </c>
      <c r="H75" s="132" t="s">
        <v>1149</v>
      </c>
      <c r="I75" s="132" t="s">
        <v>1150</v>
      </c>
      <c r="J75" s="132" t="s">
        <v>1130</v>
      </c>
      <c r="K75" s="132" t="s">
        <v>2567</v>
      </c>
      <c r="L75" s="132" t="s">
        <v>1129</v>
      </c>
      <c r="M75" s="132" t="s">
        <v>1148</v>
      </c>
      <c r="N75">
        <f t="shared" si="1"/>
        <v>120</v>
      </c>
    </row>
    <row r="76" spans="1:14">
      <c r="A76" s="132" t="s">
        <v>1134</v>
      </c>
      <c r="B76" s="132" t="s">
        <v>1565</v>
      </c>
      <c r="C76" s="132" t="s">
        <v>2671</v>
      </c>
      <c r="D76" s="132" t="s">
        <v>2672</v>
      </c>
      <c r="E76" s="132">
        <v>39945</v>
      </c>
      <c r="F76" s="132">
        <v>0</v>
      </c>
      <c r="G76" s="132">
        <v>0</v>
      </c>
      <c r="H76" s="132" t="s">
        <v>1149</v>
      </c>
      <c r="I76" s="132" t="s">
        <v>1150</v>
      </c>
      <c r="J76" s="132" t="s">
        <v>1130</v>
      </c>
      <c r="K76" s="132" t="s">
        <v>2567</v>
      </c>
      <c r="L76" s="132" t="s">
        <v>1129</v>
      </c>
      <c r="M76" s="132" t="s">
        <v>1148</v>
      </c>
      <c r="N76">
        <f t="shared" si="1"/>
        <v>39945</v>
      </c>
    </row>
    <row r="77" spans="1:14">
      <c r="A77" s="132" t="s">
        <v>1134</v>
      </c>
      <c r="B77" s="132" t="s">
        <v>1568</v>
      </c>
      <c r="C77" s="132" t="s">
        <v>2673</v>
      </c>
      <c r="D77" s="132" t="s">
        <v>2666</v>
      </c>
      <c r="E77" s="132">
        <v>110</v>
      </c>
      <c r="F77" s="132">
        <v>245</v>
      </c>
      <c r="G77" s="132">
        <v>108</v>
      </c>
      <c r="H77" s="132" t="s">
        <v>1149</v>
      </c>
      <c r="I77" s="132" t="s">
        <v>1150</v>
      </c>
      <c r="J77" s="132" t="s">
        <v>1130</v>
      </c>
      <c r="K77" s="132" t="s">
        <v>2567</v>
      </c>
      <c r="L77" s="132" t="s">
        <v>1129</v>
      </c>
      <c r="M77" s="132" t="s">
        <v>1148</v>
      </c>
      <c r="N77">
        <f t="shared" si="1"/>
        <v>463</v>
      </c>
    </row>
    <row r="78" spans="1:14">
      <c r="A78" s="132" t="s">
        <v>1134</v>
      </c>
      <c r="B78" s="132" t="s">
        <v>1562</v>
      </c>
      <c r="C78" s="132" t="s">
        <v>2669</v>
      </c>
      <c r="D78" s="132" t="s">
        <v>2670</v>
      </c>
      <c r="E78" s="132">
        <v>116</v>
      </c>
      <c r="F78" s="132">
        <v>3</v>
      </c>
      <c r="G78" s="132">
        <v>1</v>
      </c>
      <c r="H78" s="132" t="s">
        <v>1149</v>
      </c>
      <c r="I78" s="132" t="s">
        <v>1150</v>
      </c>
      <c r="J78" s="132" t="s">
        <v>1130</v>
      </c>
      <c r="K78" s="132" t="s">
        <v>2567</v>
      </c>
      <c r="L78" s="132" t="s">
        <v>1129</v>
      </c>
      <c r="M78" s="132" t="s">
        <v>1148</v>
      </c>
      <c r="N78">
        <f t="shared" si="1"/>
        <v>120</v>
      </c>
    </row>
    <row r="79" spans="1:14">
      <c r="A79" s="132" t="s">
        <v>1134</v>
      </c>
      <c r="B79" s="132" t="s">
        <v>1570</v>
      </c>
      <c r="C79" s="132" t="s">
        <v>2671</v>
      </c>
      <c r="D79" s="132" t="s">
        <v>2674</v>
      </c>
      <c r="E79" s="132">
        <v>38500</v>
      </c>
      <c r="F79" s="132">
        <v>0</v>
      </c>
      <c r="G79" s="132">
        <v>0</v>
      </c>
      <c r="H79" s="132" t="s">
        <v>1149</v>
      </c>
      <c r="I79" s="132" t="s">
        <v>1150</v>
      </c>
      <c r="J79" s="132" t="s">
        <v>1130</v>
      </c>
      <c r="K79" s="132" t="s">
        <v>2567</v>
      </c>
      <c r="L79" s="132" t="s">
        <v>1129</v>
      </c>
      <c r="M79" s="132" t="s">
        <v>1148</v>
      </c>
      <c r="N79">
        <f t="shared" si="1"/>
        <v>38500</v>
      </c>
    </row>
    <row r="80" spans="1:14">
      <c r="A80" s="132" t="s">
        <v>1134</v>
      </c>
      <c r="B80" s="132" t="s">
        <v>1572</v>
      </c>
      <c r="C80" s="132" t="s">
        <v>2675</v>
      </c>
      <c r="D80" s="132" t="s">
        <v>2676</v>
      </c>
      <c r="E80" s="132">
        <v>185</v>
      </c>
      <c r="F80" s="132">
        <v>338</v>
      </c>
      <c r="G80" s="132">
        <v>176</v>
      </c>
      <c r="H80" s="132" t="s">
        <v>1149</v>
      </c>
      <c r="I80" s="132" t="s">
        <v>1150</v>
      </c>
      <c r="J80" s="132" t="s">
        <v>1130</v>
      </c>
      <c r="K80" s="132" t="s">
        <v>2567</v>
      </c>
      <c r="L80" s="132" t="s">
        <v>1129</v>
      </c>
      <c r="M80" s="132" t="s">
        <v>1148</v>
      </c>
      <c r="N80">
        <f t="shared" si="1"/>
        <v>699</v>
      </c>
    </row>
    <row r="81" spans="1:14">
      <c r="A81" s="132" t="s">
        <v>1134</v>
      </c>
      <c r="B81" s="132" t="s">
        <v>1562</v>
      </c>
      <c r="C81" s="132" t="s">
        <v>2669</v>
      </c>
      <c r="D81" s="132" t="s">
        <v>2670</v>
      </c>
      <c r="E81" s="132">
        <v>116</v>
      </c>
      <c r="F81" s="132">
        <v>3</v>
      </c>
      <c r="G81" s="132">
        <v>1</v>
      </c>
      <c r="H81" s="132" t="s">
        <v>1149</v>
      </c>
      <c r="I81" s="132" t="s">
        <v>1150</v>
      </c>
      <c r="J81" s="132" t="s">
        <v>1130</v>
      </c>
      <c r="K81" s="132" t="s">
        <v>2567</v>
      </c>
      <c r="L81" s="132" t="s">
        <v>1129</v>
      </c>
      <c r="M81" s="132" t="s">
        <v>1148</v>
      </c>
      <c r="N81">
        <f t="shared" si="1"/>
        <v>120</v>
      </c>
    </row>
    <row r="82" spans="1:14">
      <c r="A82" s="132" t="s">
        <v>1134</v>
      </c>
      <c r="B82" s="132" t="s">
        <v>1575</v>
      </c>
      <c r="C82" s="132" t="s">
        <v>2669</v>
      </c>
      <c r="D82" s="132" t="s">
        <v>2677</v>
      </c>
      <c r="E82" s="132">
        <v>289</v>
      </c>
      <c r="F82" s="132">
        <v>3</v>
      </c>
      <c r="G82" s="132">
        <v>1</v>
      </c>
      <c r="H82" s="132" t="s">
        <v>1149</v>
      </c>
      <c r="I82" s="132" t="s">
        <v>1150</v>
      </c>
      <c r="J82" s="132" t="s">
        <v>1130</v>
      </c>
      <c r="K82" s="132" t="s">
        <v>2567</v>
      </c>
      <c r="L82" s="132" t="s">
        <v>1129</v>
      </c>
      <c r="M82" s="132" t="s">
        <v>1148</v>
      </c>
      <c r="N82">
        <f t="shared" si="1"/>
        <v>293</v>
      </c>
    </row>
    <row r="83" spans="1:14">
      <c r="A83" s="132" t="s">
        <v>1134</v>
      </c>
      <c r="B83" s="132" t="s">
        <v>1577</v>
      </c>
      <c r="C83" s="132" t="s">
        <v>2671</v>
      </c>
      <c r="D83" s="132" t="s">
        <v>2678</v>
      </c>
      <c r="E83" s="132">
        <v>35772</v>
      </c>
      <c r="F83" s="132">
        <v>0</v>
      </c>
      <c r="G83" s="132">
        <v>0</v>
      </c>
      <c r="H83" s="132" t="s">
        <v>1149</v>
      </c>
      <c r="I83" s="132" t="s">
        <v>1150</v>
      </c>
      <c r="J83" s="132" t="s">
        <v>1130</v>
      </c>
      <c r="K83" s="132" t="s">
        <v>2567</v>
      </c>
      <c r="L83" s="132" t="s">
        <v>1129</v>
      </c>
      <c r="M83" s="132" t="s">
        <v>1148</v>
      </c>
      <c r="N83">
        <f t="shared" si="1"/>
        <v>35772</v>
      </c>
    </row>
    <row r="84" spans="1:14">
      <c r="A84" s="132" t="s">
        <v>1134</v>
      </c>
      <c r="B84" s="132" t="s">
        <v>1579</v>
      </c>
      <c r="C84" s="132" t="s">
        <v>2679</v>
      </c>
      <c r="D84" s="132" t="s">
        <v>2680</v>
      </c>
      <c r="E84" s="132">
        <v>1185</v>
      </c>
      <c r="F84" s="132">
        <v>1518</v>
      </c>
      <c r="G84" s="132">
        <v>944</v>
      </c>
      <c r="H84" s="132" t="s">
        <v>1149</v>
      </c>
      <c r="I84" s="132" t="s">
        <v>1150</v>
      </c>
      <c r="J84" s="132" t="s">
        <v>1130</v>
      </c>
      <c r="K84" s="132" t="s">
        <v>2567</v>
      </c>
      <c r="L84" s="132" t="s">
        <v>1129</v>
      </c>
      <c r="M84" s="132" t="s">
        <v>1148</v>
      </c>
      <c r="N84">
        <f t="shared" si="1"/>
        <v>3647</v>
      </c>
    </row>
    <row r="85" spans="1:14">
      <c r="A85" s="132" t="s">
        <v>1134</v>
      </c>
      <c r="B85" s="132" t="s">
        <v>1582</v>
      </c>
      <c r="C85" s="132" t="s">
        <v>2679</v>
      </c>
      <c r="D85" s="132" t="s">
        <v>2681</v>
      </c>
      <c r="E85" s="132">
        <v>2861</v>
      </c>
      <c r="F85" s="132">
        <v>3653</v>
      </c>
      <c r="G85" s="132">
        <v>2299</v>
      </c>
      <c r="H85" s="132" t="s">
        <v>1149</v>
      </c>
      <c r="I85" s="132" t="s">
        <v>1150</v>
      </c>
      <c r="J85" s="132" t="s">
        <v>1130</v>
      </c>
      <c r="K85" s="132" t="s">
        <v>2567</v>
      </c>
      <c r="L85" s="132" t="s">
        <v>1129</v>
      </c>
      <c r="M85" s="132" t="s">
        <v>1148</v>
      </c>
      <c r="N85">
        <f t="shared" si="1"/>
        <v>8813</v>
      </c>
    </row>
    <row r="86" spans="1:14">
      <c r="A86" s="132" t="s">
        <v>1134</v>
      </c>
      <c r="B86" s="132" t="s">
        <v>1584</v>
      </c>
      <c r="C86" s="132" t="s">
        <v>2682</v>
      </c>
      <c r="D86" s="132" t="s">
        <v>2680</v>
      </c>
      <c r="E86" s="132">
        <v>1087</v>
      </c>
      <c r="F86" s="132">
        <v>1260</v>
      </c>
      <c r="G86" s="132">
        <v>866</v>
      </c>
      <c r="H86" s="132" t="s">
        <v>1149</v>
      </c>
      <c r="I86" s="132" t="s">
        <v>1150</v>
      </c>
      <c r="J86" s="132" t="s">
        <v>1130</v>
      </c>
      <c r="K86" s="132" t="s">
        <v>2567</v>
      </c>
      <c r="L86" s="132" t="s">
        <v>1129</v>
      </c>
      <c r="M86" s="132" t="s">
        <v>1148</v>
      </c>
      <c r="N86">
        <f t="shared" si="1"/>
        <v>3213</v>
      </c>
    </row>
    <row r="87" spans="1:14">
      <c r="A87" s="132" t="s">
        <v>1134</v>
      </c>
      <c r="B87" s="132" t="s">
        <v>1586</v>
      </c>
      <c r="C87" s="132" t="s">
        <v>2683</v>
      </c>
      <c r="D87" s="132" t="s">
        <v>2684</v>
      </c>
      <c r="E87" s="132">
        <v>5000</v>
      </c>
      <c r="F87" s="132">
        <v>0</v>
      </c>
      <c r="G87" s="132">
        <v>0</v>
      </c>
      <c r="H87" s="132" t="s">
        <v>1149</v>
      </c>
      <c r="I87" s="132" t="s">
        <v>1150</v>
      </c>
      <c r="J87" s="132" t="s">
        <v>1130</v>
      </c>
      <c r="K87" s="132" t="s">
        <v>2567</v>
      </c>
      <c r="L87" s="132" t="s">
        <v>1129</v>
      </c>
      <c r="M87" s="132" t="s">
        <v>1148</v>
      </c>
      <c r="N87">
        <f t="shared" si="1"/>
        <v>5000</v>
      </c>
    </row>
    <row r="88" spans="1:14">
      <c r="A88" s="132" t="s">
        <v>1134</v>
      </c>
      <c r="B88" s="132" t="s">
        <v>1589</v>
      </c>
      <c r="C88" s="132" t="s">
        <v>2685</v>
      </c>
      <c r="D88" s="132" t="s">
        <v>2686</v>
      </c>
      <c r="E88" s="132">
        <v>3276</v>
      </c>
      <c r="F88" s="132">
        <v>1780</v>
      </c>
      <c r="G88" s="132">
        <v>2074</v>
      </c>
      <c r="H88" s="132" t="s">
        <v>1149</v>
      </c>
      <c r="I88" s="132" t="s">
        <v>1150</v>
      </c>
      <c r="J88" s="132" t="s">
        <v>1130</v>
      </c>
      <c r="K88" s="132" t="s">
        <v>2567</v>
      </c>
      <c r="L88" s="132" t="s">
        <v>1129</v>
      </c>
      <c r="M88" s="132" t="s">
        <v>1148</v>
      </c>
      <c r="N88">
        <f t="shared" si="1"/>
        <v>7130</v>
      </c>
    </row>
    <row r="89" spans="1:14">
      <c r="A89" s="132" t="s">
        <v>1134</v>
      </c>
      <c r="B89" s="132" t="s">
        <v>1592</v>
      </c>
      <c r="C89" s="132" t="s">
        <v>2687</v>
      </c>
      <c r="D89" s="132" t="s">
        <v>2688</v>
      </c>
      <c r="E89" s="132">
        <v>754</v>
      </c>
      <c r="F89" s="132">
        <v>3254</v>
      </c>
      <c r="G89" s="132">
        <v>767</v>
      </c>
      <c r="H89" s="132" t="s">
        <v>1149</v>
      </c>
      <c r="I89" s="132" t="s">
        <v>1150</v>
      </c>
      <c r="J89" s="132" t="s">
        <v>1130</v>
      </c>
      <c r="K89" s="132" t="s">
        <v>2567</v>
      </c>
      <c r="L89" s="132" t="s">
        <v>1129</v>
      </c>
      <c r="M89" s="132" t="s">
        <v>1148</v>
      </c>
      <c r="N89">
        <f t="shared" si="1"/>
        <v>4775</v>
      </c>
    </row>
    <row r="90" spans="1:14">
      <c r="A90" s="132" t="s">
        <v>1134</v>
      </c>
      <c r="B90" s="132" t="s">
        <v>1595</v>
      </c>
      <c r="C90" s="132" t="s">
        <v>2689</v>
      </c>
      <c r="D90" s="132" t="s">
        <v>2690</v>
      </c>
      <c r="E90" s="132">
        <v>5963</v>
      </c>
      <c r="F90" s="132">
        <v>0</v>
      </c>
      <c r="G90" s="132">
        <v>0</v>
      </c>
      <c r="H90" s="132" t="s">
        <v>1149</v>
      </c>
      <c r="I90" s="132" t="s">
        <v>1150</v>
      </c>
      <c r="J90" s="132" t="s">
        <v>1130</v>
      </c>
      <c r="K90" s="132" t="s">
        <v>2567</v>
      </c>
      <c r="L90" s="132" t="s">
        <v>1129</v>
      </c>
      <c r="M90" s="132" t="s">
        <v>1148</v>
      </c>
      <c r="N90">
        <f t="shared" si="1"/>
        <v>5963</v>
      </c>
    </row>
    <row r="91" spans="1:14">
      <c r="A91" s="132" t="s">
        <v>1134</v>
      </c>
      <c r="B91" s="132" t="s">
        <v>1598</v>
      </c>
      <c r="C91" s="132" t="s">
        <v>2689</v>
      </c>
      <c r="D91" s="132" t="s">
        <v>2691</v>
      </c>
      <c r="E91" s="132">
        <v>8227</v>
      </c>
      <c r="F91" s="132">
        <v>0</v>
      </c>
      <c r="G91" s="132">
        <v>0</v>
      </c>
      <c r="H91" s="132" t="s">
        <v>1149</v>
      </c>
      <c r="I91" s="132" t="s">
        <v>1150</v>
      </c>
      <c r="J91" s="132" t="s">
        <v>1130</v>
      </c>
      <c r="K91" s="132" t="s">
        <v>2567</v>
      </c>
      <c r="L91" s="132" t="s">
        <v>1129</v>
      </c>
      <c r="M91" s="132" t="s">
        <v>1148</v>
      </c>
      <c r="N91">
        <f t="shared" si="1"/>
        <v>8227</v>
      </c>
    </row>
    <row r="92" spans="1:14">
      <c r="A92" s="132" t="s">
        <v>1134</v>
      </c>
      <c r="B92" s="132" t="s">
        <v>1600</v>
      </c>
      <c r="C92" s="132" t="s">
        <v>2689</v>
      </c>
      <c r="D92" s="132" t="s">
        <v>2692</v>
      </c>
      <c r="E92" s="132">
        <v>5490</v>
      </c>
      <c r="F92" s="132">
        <v>0</v>
      </c>
      <c r="G92" s="132">
        <v>0</v>
      </c>
      <c r="H92" s="132" t="s">
        <v>1149</v>
      </c>
      <c r="I92" s="132" t="s">
        <v>1150</v>
      </c>
      <c r="J92" s="132" t="s">
        <v>1130</v>
      </c>
      <c r="K92" s="132" t="s">
        <v>2567</v>
      </c>
      <c r="L92" s="132" t="s">
        <v>1129</v>
      </c>
      <c r="M92" s="132" t="s">
        <v>1148</v>
      </c>
      <c r="N92">
        <f t="shared" si="1"/>
        <v>5490</v>
      </c>
    </row>
    <row r="93" spans="1:14">
      <c r="A93" s="132" t="s">
        <v>1134</v>
      </c>
      <c r="B93" s="132" t="s">
        <v>1602</v>
      </c>
      <c r="C93" s="132" t="s">
        <v>2693</v>
      </c>
      <c r="D93" s="132" t="s">
        <v>2688</v>
      </c>
      <c r="E93" s="132">
        <v>645</v>
      </c>
      <c r="F93" s="132">
        <v>2831</v>
      </c>
      <c r="G93" s="132">
        <v>652</v>
      </c>
      <c r="H93" s="132" t="s">
        <v>1149</v>
      </c>
      <c r="I93" s="132" t="s">
        <v>1150</v>
      </c>
      <c r="J93" s="132" t="s">
        <v>1130</v>
      </c>
      <c r="K93" s="132" t="s">
        <v>2567</v>
      </c>
      <c r="L93" s="132" t="s">
        <v>1129</v>
      </c>
      <c r="M93" s="132" t="s">
        <v>1148</v>
      </c>
      <c r="N93">
        <f t="shared" si="1"/>
        <v>4128</v>
      </c>
    </row>
    <row r="94" spans="1:14">
      <c r="A94" s="132" t="s">
        <v>1134</v>
      </c>
      <c r="B94" s="132" t="s">
        <v>1604</v>
      </c>
      <c r="C94" s="132" t="s">
        <v>2694</v>
      </c>
      <c r="D94" s="132" t="s">
        <v>2695</v>
      </c>
      <c r="E94" s="132">
        <v>6000</v>
      </c>
      <c r="F94" s="132">
        <v>0</v>
      </c>
      <c r="G94" s="132">
        <v>0</v>
      </c>
      <c r="H94" s="132" t="s">
        <v>1149</v>
      </c>
      <c r="I94" s="132" t="s">
        <v>1150</v>
      </c>
      <c r="J94" s="132" t="s">
        <v>1130</v>
      </c>
      <c r="K94" s="132" t="s">
        <v>2567</v>
      </c>
      <c r="L94" s="132" t="s">
        <v>1129</v>
      </c>
      <c r="M94" s="132" t="s">
        <v>1148</v>
      </c>
      <c r="N94">
        <f t="shared" si="1"/>
        <v>6000</v>
      </c>
    </row>
    <row r="95" spans="1:14">
      <c r="A95" s="132" t="s">
        <v>1134</v>
      </c>
      <c r="B95" s="132" t="s">
        <v>1607</v>
      </c>
      <c r="C95" s="132" t="s">
        <v>2696</v>
      </c>
      <c r="D95" s="132" t="s">
        <v>2697</v>
      </c>
      <c r="E95" s="132">
        <v>2704</v>
      </c>
      <c r="F95" s="132">
        <v>17316</v>
      </c>
      <c r="G95" s="132">
        <v>1382</v>
      </c>
      <c r="H95" s="132" t="s">
        <v>1149</v>
      </c>
      <c r="I95" s="132" t="s">
        <v>1150</v>
      </c>
      <c r="J95" s="132" t="s">
        <v>1130</v>
      </c>
      <c r="K95" s="132" t="s">
        <v>2567</v>
      </c>
      <c r="L95" s="132" t="s">
        <v>1129</v>
      </c>
      <c r="M95" s="132" t="s">
        <v>1148</v>
      </c>
      <c r="N95">
        <f t="shared" si="1"/>
        <v>21402</v>
      </c>
    </row>
    <row r="96" spans="1:14">
      <c r="A96" s="132" t="s">
        <v>1134</v>
      </c>
      <c r="B96" s="132" t="s">
        <v>1610</v>
      </c>
      <c r="C96" s="132" t="s">
        <v>2696</v>
      </c>
      <c r="D96" s="132" t="s">
        <v>2697</v>
      </c>
      <c r="E96" s="132">
        <v>2558</v>
      </c>
      <c r="F96" s="132">
        <v>17249</v>
      </c>
      <c r="G96" s="132">
        <v>966</v>
      </c>
      <c r="H96" s="132" t="s">
        <v>1149</v>
      </c>
      <c r="I96" s="132" t="s">
        <v>1150</v>
      </c>
      <c r="J96" s="132" t="s">
        <v>1130</v>
      </c>
      <c r="K96" s="132" t="s">
        <v>2567</v>
      </c>
      <c r="L96" s="132" t="s">
        <v>1129</v>
      </c>
      <c r="M96" s="132" t="s">
        <v>1148</v>
      </c>
      <c r="N96">
        <f t="shared" si="1"/>
        <v>20773</v>
      </c>
    </row>
    <row r="97" spans="1:14">
      <c r="A97" s="132" t="s">
        <v>1134</v>
      </c>
      <c r="B97" s="132" t="s">
        <v>1611</v>
      </c>
      <c r="C97" s="132" t="s">
        <v>2698</v>
      </c>
      <c r="D97" s="132" t="s">
        <v>2697</v>
      </c>
      <c r="E97" s="132">
        <v>2363</v>
      </c>
      <c r="F97" s="132">
        <v>13997</v>
      </c>
      <c r="G97" s="132">
        <v>1036</v>
      </c>
      <c r="H97" s="132" t="s">
        <v>1149</v>
      </c>
      <c r="I97" s="132" t="s">
        <v>1150</v>
      </c>
      <c r="J97" s="132" t="s">
        <v>1130</v>
      </c>
      <c r="K97" s="132" t="s">
        <v>2567</v>
      </c>
      <c r="L97" s="132" t="s">
        <v>1129</v>
      </c>
      <c r="M97" s="132" t="s">
        <v>1148</v>
      </c>
      <c r="N97">
        <f t="shared" si="1"/>
        <v>17396</v>
      </c>
    </row>
    <row r="98" spans="1:14">
      <c r="A98" s="132" t="s">
        <v>1134</v>
      </c>
      <c r="B98" s="132" t="s">
        <v>1613</v>
      </c>
      <c r="C98" s="132" t="s">
        <v>2699</v>
      </c>
      <c r="D98" s="132" t="s">
        <v>2700</v>
      </c>
      <c r="E98" s="132">
        <v>24354</v>
      </c>
      <c r="F98" s="132">
        <v>0</v>
      </c>
      <c r="G98" s="132">
        <v>0</v>
      </c>
      <c r="H98" s="132" t="s">
        <v>1149</v>
      </c>
      <c r="I98" s="132" t="s">
        <v>1150</v>
      </c>
      <c r="J98" s="132" t="s">
        <v>1130</v>
      </c>
      <c r="K98" s="132" t="s">
        <v>2567</v>
      </c>
      <c r="L98" s="132" t="s">
        <v>1129</v>
      </c>
      <c r="M98" s="132" t="s">
        <v>1148</v>
      </c>
      <c r="N98">
        <f t="shared" si="1"/>
        <v>24354</v>
      </c>
    </row>
    <row r="99" spans="1:14">
      <c r="A99" s="132" t="s">
        <v>1134</v>
      </c>
      <c r="B99" s="132" t="s">
        <v>1616</v>
      </c>
      <c r="C99" s="132" t="s">
        <v>2701</v>
      </c>
      <c r="D99" s="132" t="s">
        <v>2700</v>
      </c>
      <c r="E99" s="132">
        <v>42581</v>
      </c>
      <c r="F99" s="132">
        <v>0</v>
      </c>
      <c r="G99" s="132">
        <v>0</v>
      </c>
      <c r="H99" s="132" t="s">
        <v>1149</v>
      </c>
      <c r="I99" s="132" t="s">
        <v>1150</v>
      </c>
      <c r="J99" s="132" t="s">
        <v>1130</v>
      </c>
      <c r="K99" s="132" t="s">
        <v>2567</v>
      </c>
      <c r="L99" s="132" t="s">
        <v>1129</v>
      </c>
      <c r="M99" s="132" t="s">
        <v>1148</v>
      </c>
      <c r="N99">
        <f t="shared" si="1"/>
        <v>42581</v>
      </c>
    </row>
    <row r="100" spans="1:14">
      <c r="A100" s="132" t="s">
        <v>1134</v>
      </c>
      <c r="B100" s="132" t="s">
        <v>1618</v>
      </c>
      <c r="C100" s="132" t="s">
        <v>2702</v>
      </c>
      <c r="D100" s="132" t="s">
        <v>2703</v>
      </c>
      <c r="E100" s="132">
        <v>1570</v>
      </c>
      <c r="F100" s="132">
        <v>8263</v>
      </c>
      <c r="G100" s="132">
        <v>493</v>
      </c>
      <c r="H100" s="132" t="s">
        <v>1149</v>
      </c>
      <c r="I100" s="132" t="s">
        <v>1150</v>
      </c>
      <c r="J100" s="132" t="s">
        <v>1130</v>
      </c>
      <c r="K100" s="132" t="s">
        <v>2567</v>
      </c>
      <c r="L100" s="132" t="s">
        <v>1129</v>
      </c>
      <c r="M100" s="132" t="s">
        <v>1148</v>
      </c>
      <c r="N100">
        <f t="shared" si="1"/>
        <v>10326</v>
      </c>
    </row>
    <row r="101" spans="1:14">
      <c r="A101" s="132" t="s">
        <v>1134</v>
      </c>
      <c r="B101" s="132" t="s">
        <v>1621</v>
      </c>
      <c r="C101" s="132" t="s">
        <v>2699</v>
      </c>
      <c r="D101" s="132" t="s">
        <v>2704</v>
      </c>
      <c r="E101" s="132">
        <v>9409</v>
      </c>
      <c r="F101" s="132">
        <v>0</v>
      </c>
      <c r="G101" s="132">
        <v>0</v>
      </c>
      <c r="H101" s="132" t="s">
        <v>1149</v>
      </c>
      <c r="I101" s="132" t="s">
        <v>1150</v>
      </c>
      <c r="J101" s="132" t="s">
        <v>1130</v>
      </c>
      <c r="K101" s="132" t="s">
        <v>2567</v>
      </c>
      <c r="L101" s="132" t="s">
        <v>1129</v>
      </c>
      <c r="M101" s="132" t="s">
        <v>1148</v>
      </c>
      <c r="N101">
        <f t="shared" si="1"/>
        <v>9409</v>
      </c>
    </row>
    <row r="102" spans="1:14">
      <c r="A102" s="132" t="s">
        <v>1134</v>
      </c>
      <c r="B102" s="132" t="s">
        <v>1623</v>
      </c>
      <c r="C102" s="132" t="s">
        <v>2705</v>
      </c>
      <c r="D102" s="132" t="s">
        <v>2706</v>
      </c>
      <c r="E102" s="132">
        <v>7436</v>
      </c>
      <c r="F102" s="132">
        <v>1463</v>
      </c>
      <c r="G102" s="132">
        <v>124</v>
      </c>
      <c r="H102" s="132" t="s">
        <v>1149</v>
      </c>
      <c r="I102" s="132" t="s">
        <v>1150</v>
      </c>
      <c r="J102" s="132" t="s">
        <v>1130</v>
      </c>
      <c r="K102" s="132" t="s">
        <v>2567</v>
      </c>
      <c r="L102" s="132" t="s">
        <v>1129</v>
      </c>
      <c r="M102" s="132" t="s">
        <v>1148</v>
      </c>
      <c r="N102">
        <f t="shared" si="1"/>
        <v>9023</v>
      </c>
    </row>
    <row r="103" spans="1:14">
      <c r="A103" s="132" t="s">
        <v>1134</v>
      </c>
      <c r="B103" s="132" t="s">
        <v>1626</v>
      </c>
      <c r="C103" s="132" t="s">
        <v>2705</v>
      </c>
      <c r="D103" s="132" t="s">
        <v>2707</v>
      </c>
      <c r="E103" s="132">
        <v>5398</v>
      </c>
      <c r="F103" s="132">
        <v>1463</v>
      </c>
      <c r="G103" s="132">
        <v>124</v>
      </c>
      <c r="H103" s="132" t="s">
        <v>1149</v>
      </c>
      <c r="I103" s="132" t="s">
        <v>1150</v>
      </c>
      <c r="J103" s="132" t="s">
        <v>1130</v>
      </c>
      <c r="K103" s="132" t="s">
        <v>2567</v>
      </c>
      <c r="L103" s="132" t="s">
        <v>1129</v>
      </c>
      <c r="M103" s="132" t="s">
        <v>1148</v>
      </c>
      <c r="N103">
        <f t="shared" si="1"/>
        <v>6985</v>
      </c>
    </row>
    <row r="104" spans="1:14">
      <c r="A104" s="132" t="s">
        <v>1134</v>
      </c>
      <c r="B104" s="132" t="s">
        <v>1628</v>
      </c>
      <c r="C104" s="132" t="s">
        <v>2708</v>
      </c>
      <c r="D104" s="132" t="s">
        <v>2709</v>
      </c>
      <c r="E104" s="132">
        <v>1082</v>
      </c>
      <c r="F104" s="132">
        <v>139</v>
      </c>
      <c r="G104" s="132">
        <v>27</v>
      </c>
      <c r="H104" s="132" t="s">
        <v>1149</v>
      </c>
      <c r="I104" s="132" t="s">
        <v>1150</v>
      </c>
      <c r="J104" s="132" t="s">
        <v>1130</v>
      </c>
      <c r="K104" s="132" t="s">
        <v>2567</v>
      </c>
      <c r="L104" s="132" t="s">
        <v>1129</v>
      </c>
      <c r="M104" s="132" t="s">
        <v>1148</v>
      </c>
      <c r="N104">
        <f t="shared" si="1"/>
        <v>1248</v>
      </c>
    </row>
    <row r="105" spans="1:14">
      <c r="A105" s="132" t="s">
        <v>1135</v>
      </c>
      <c r="B105" s="132" t="s">
        <v>1632</v>
      </c>
      <c r="C105" s="132" t="s">
        <v>2710</v>
      </c>
      <c r="H105" s="132" t="s">
        <v>1149</v>
      </c>
      <c r="I105" s="132" t="s">
        <v>1150</v>
      </c>
      <c r="J105" s="132" t="s">
        <v>1130</v>
      </c>
      <c r="K105" s="132" t="s">
        <v>2567</v>
      </c>
      <c r="L105" s="132" t="s">
        <v>1129</v>
      </c>
      <c r="M105" s="132" t="s">
        <v>1148</v>
      </c>
      <c r="N105">
        <f t="shared" si="1"/>
        <v>0</v>
      </c>
    </row>
    <row r="106" spans="1:14">
      <c r="A106" s="132" t="s">
        <v>1135</v>
      </c>
      <c r="B106" s="132" t="s">
        <v>1634</v>
      </c>
      <c r="C106" s="132" t="s">
        <v>1635</v>
      </c>
      <c r="E106" s="132">
        <v>1274</v>
      </c>
      <c r="F106" s="132">
        <v>7311</v>
      </c>
      <c r="G106" s="132">
        <v>2719</v>
      </c>
      <c r="H106" s="132" t="s">
        <v>1149</v>
      </c>
      <c r="I106" s="132" t="s">
        <v>1150</v>
      </c>
      <c r="J106" s="132" t="s">
        <v>1130</v>
      </c>
      <c r="K106" s="132" t="s">
        <v>2567</v>
      </c>
      <c r="L106" s="132" t="s">
        <v>1129</v>
      </c>
      <c r="M106" s="132" t="s">
        <v>1148</v>
      </c>
      <c r="N106">
        <f t="shared" si="1"/>
        <v>11304</v>
      </c>
    </row>
    <row r="107" spans="1:14">
      <c r="A107" s="132" t="s">
        <v>1135</v>
      </c>
      <c r="B107" s="132" t="s">
        <v>1636</v>
      </c>
      <c r="C107" s="132" t="s">
        <v>2711</v>
      </c>
      <c r="E107" s="132">
        <v>891</v>
      </c>
      <c r="F107" s="132">
        <v>6162</v>
      </c>
      <c r="G107" s="132">
        <v>2422</v>
      </c>
      <c r="H107" s="132" t="s">
        <v>1149</v>
      </c>
      <c r="I107" s="132" t="s">
        <v>1150</v>
      </c>
      <c r="J107" s="132" t="s">
        <v>1130</v>
      </c>
      <c r="K107" s="132" t="s">
        <v>2567</v>
      </c>
      <c r="L107" s="132" t="s">
        <v>1129</v>
      </c>
      <c r="M107" s="132" t="s">
        <v>1148</v>
      </c>
      <c r="N107">
        <f t="shared" si="1"/>
        <v>9475</v>
      </c>
    </row>
    <row r="108" spans="1:14">
      <c r="A108" s="132" t="s">
        <v>1135</v>
      </c>
      <c r="B108" s="132" t="s">
        <v>1638</v>
      </c>
      <c r="C108" s="132" t="s">
        <v>2712</v>
      </c>
      <c r="E108" s="132">
        <v>0</v>
      </c>
      <c r="F108" s="132">
        <v>30977</v>
      </c>
      <c r="G108" s="132">
        <v>0</v>
      </c>
      <c r="H108" s="132" t="s">
        <v>1149</v>
      </c>
      <c r="I108" s="132" t="s">
        <v>1150</v>
      </c>
      <c r="J108" s="132" t="s">
        <v>1130</v>
      </c>
      <c r="K108" s="132" t="s">
        <v>2567</v>
      </c>
      <c r="L108" s="132" t="s">
        <v>1129</v>
      </c>
      <c r="M108" s="132" t="s">
        <v>1148</v>
      </c>
      <c r="N108">
        <f t="shared" si="1"/>
        <v>30977</v>
      </c>
    </row>
    <row r="109" spans="1:14">
      <c r="A109" s="132" t="s">
        <v>1135</v>
      </c>
      <c r="B109" s="132" t="s">
        <v>1640</v>
      </c>
      <c r="C109" s="132" t="s">
        <v>2713</v>
      </c>
      <c r="D109" s="132" t="s">
        <v>2714</v>
      </c>
      <c r="E109" s="132">
        <v>2621</v>
      </c>
      <c r="F109" s="132">
        <v>13228</v>
      </c>
      <c r="G109" s="132">
        <v>396</v>
      </c>
      <c r="H109" s="132" t="s">
        <v>1149</v>
      </c>
      <c r="I109" s="132" t="s">
        <v>1150</v>
      </c>
      <c r="J109" s="132" t="s">
        <v>1130</v>
      </c>
      <c r="K109" s="132" t="s">
        <v>2567</v>
      </c>
      <c r="L109" s="132" t="s">
        <v>1129</v>
      </c>
      <c r="M109" s="132" t="s">
        <v>1148</v>
      </c>
      <c r="N109">
        <f t="shared" si="1"/>
        <v>16245</v>
      </c>
    </row>
    <row r="110" spans="1:14">
      <c r="A110" s="132" t="s">
        <v>1135</v>
      </c>
      <c r="B110" s="132" t="s">
        <v>1643</v>
      </c>
      <c r="C110" s="132" t="s">
        <v>2713</v>
      </c>
      <c r="D110" s="132" t="s">
        <v>2715</v>
      </c>
      <c r="E110" s="132">
        <v>1766</v>
      </c>
      <c r="F110" s="132">
        <v>13228</v>
      </c>
      <c r="G110" s="132">
        <v>396</v>
      </c>
      <c r="H110" s="132" t="s">
        <v>1149</v>
      </c>
      <c r="I110" s="132" t="s">
        <v>1150</v>
      </c>
      <c r="J110" s="132" t="s">
        <v>1130</v>
      </c>
      <c r="K110" s="132" t="s">
        <v>2567</v>
      </c>
      <c r="L110" s="132" t="s">
        <v>1129</v>
      </c>
      <c r="M110" s="132" t="s">
        <v>1148</v>
      </c>
      <c r="N110">
        <f t="shared" si="1"/>
        <v>15390</v>
      </c>
    </row>
    <row r="111" spans="1:14">
      <c r="A111" s="132" t="s">
        <v>1135</v>
      </c>
      <c r="B111" s="132" t="s">
        <v>1645</v>
      </c>
      <c r="C111" s="132" t="s">
        <v>2716</v>
      </c>
      <c r="D111" s="132" t="s">
        <v>2717</v>
      </c>
      <c r="E111" s="132">
        <v>5398</v>
      </c>
      <c r="F111" s="132">
        <v>13722</v>
      </c>
      <c r="G111" s="132">
        <v>0</v>
      </c>
      <c r="H111" s="132" t="s">
        <v>1149</v>
      </c>
      <c r="I111" s="132" t="s">
        <v>1150</v>
      </c>
      <c r="J111" s="132" t="s">
        <v>1130</v>
      </c>
      <c r="K111" s="132" t="s">
        <v>2567</v>
      </c>
      <c r="L111" s="132" t="s">
        <v>1129</v>
      </c>
      <c r="M111" s="132" t="s">
        <v>1148</v>
      </c>
      <c r="N111">
        <f t="shared" si="1"/>
        <v>19120</v>
      </c>
    </row>
    <row r="112" spans="1:14">
      <c r="A112" s="132" t="s">
        <v>1135</v>
      </c>
      <c r="B112" s="132" t="s">
        <v>1648</v>
      </c>
      <c r="C112" s="132" t="s">
        <v>2716</v>
      </c>
      <c r="D112" s="132" t="s">
        <v>2718</v>
      </c>
      <c r="E112" s="132">
        <v>4704</v>
      </c>
      <c r="F112" s="132">
        <v>11657</v>
      </c>
      <c r="G112" s="132">
        <v>0</v>
      </c>
      <c r="H112" s="132" t="s">
        <v>1149</v>
      </c>
      <c r="I112" s="132" t="s">
        <v>1150</v>
      </c>
      <c r="J112" s="132" t="s">
        <v>1130</v>
      </c>
      <c r="K112" s="132" t="s">
        <v>2567</v>
      </c>
      <c r="L112" s="132" t="s">
        <v>1129</v>
      </c>
      <c r="M112" s="132" t="s">
        <v>1148</v>
      </c>
      <c r="N112">
        <f t="shared" si="1"/>
        <v>16361</v>
      </c>
    </row>
    <row r="113" spans="1:14">
      <c r="A113" s="132" t="s">
        <v>1135</v>
      </c>
      <c r="B113" s="132" t="s">
        <v>1650</v>
      </c>
      <c r="C113" s="132" t="s">
        <v>2719</v>
      </c>
      <c r="D113" s="132" t="s">
        <v>2720</v>
      </c>
      <c r="E113" s="132">
        <v>8265</v>
      </c>
      <c r="F113" s="132">
        <v>15816</v>
      </c>
      <c r="G113" s="132">
        <v>0</v>
      </c>
      <c r="H113" s="132" t="s">
        <v>1149</v>
      </c>
      <c r="I113" s="132" t="s">
        <v>1150</v>
      </c>
      <c r="J113" s="132" t="s">
        <v>1130</v>
      </c>
      <c r="K113" s="132" t="s">
        <v>2567</v>
      </c>
      <c r="L113" s="132" t="s">
        <v>1129</v>
      </c>
      <c r="M113" s="132" t="s">
        <v>1148</v>
      </c>
      <c r="N113">
        <f t="shared" si="1"/>
        <v>24081</v>
      </c>
    </row>
    <row r="114" spans="1:14">
      <c r="A114" s="132" t="s">
        <v>1135</v>
      </c>
      <c r="B114" s="132" t="s">
        <v>1653</v>
      </c>
      <c r="C114" s="132" t="s">
        <v>2716</v>
      </c>
      <c r="D114" s="132" t="s">
        <v>2721</v>
      </c>
      <c r="E114" s="132">
        <v>4066</v>
      </c>
      <c r="F114" s="132">
        <v>9325</v>
      </c>
      <c r="G114" s="132">
        <v>0</v>
      </c>
      <c r="H114" s="132" t="s">
        <v>1149</v>
      </c>
      <c r="I114" s="132" t="s">
        <v>1150</v>
      </c>
      <c r="J114" s="132" t="s">
        <v>1130</v>
      </c>
      <c r="K114" s="132" t="s">
        <v>2567</v>
      </c>
      <c r="L114" s="132" t="s">
        <v>1129</v>
      </c>
      <c r="M114" s="132" t="s">
        <v>1148</v>
      </c>
      <c r="N114">
        <f t="shared" si="1"/>
        <v>13391</v>
      </c>
    </row>
    <row r="115" spans="1:14">
      <c r="A115" s="132" t="s">
        <v>1135</v>
      </c>
      <c r="B115" s="132" t="s">
        <v>1655</v>
      </c>
      <c r="C115" s="132" t="s">
        <v>2722</v>
      </c>
      <c r="D115" s="132" t="s">
        <v>2723</v>
      </c>
      <c r="E115" s="132">
        <v>4485</v>
      </c>
      <c r="F115" s="132">
        <v>383228</v>
      </c>
      <c r="G115" s="132">
        <v>0</v>
      </c>
      <c r="H115" s="132" t="s">
        <v>1149</v>
      </c>
      <c r="I115" s="132" t="s">
        <v>1150</v>
      </c>
      <c r="J115" s="132" t="s">
        <v>1130</v>
      </c>
      <c r="K115" s="132" t="s">
        <v>2567</v>
      </c>
      <c r="L115" s="132" t="s">
        <v>1129</v>
      </c>
      <c r="M115" s="132" t="s">
        <v>1148</v>
      </c>
      <c r="N115">
        <f t="shared" si="1"/>
        <v>387713</v>
      </c>
    </row>
    <row r="116" spans="1:14">
      <c r="A116" s="132" t="s">
        <v>1135</v>
      </c>
      <c r="B116" s="132" t="s">
        <v>1658</v>
      </c>
      <c r="C116" s="132" t="s">
        <v>2724</v>
      </c>
      <c r="D116" s="132" t="s">
        <v>2723</v>
      </c>
      <c r="E116" s="132">
        <v>3450</v>
      </c>
      <c r="F116" s="132">
        <v>341273</v>
      </c>
      <c r="G116" s="132">
        <v>0</v>
      </c>
      <c r="H116" s="132" t="s">
        <v>1149</v>
      </c>
      <c r="I116" s="132" t="s">
        <v>1150</v>
      </c>
      <c r="J116" s="132" t="s">
        <v>1130</v>
      </c>
      <c r="K116" s="132" t="s">
        <v>2567</v>
      </c>
      <c r="L116" s="132" t="s">
        <v>1129</v>
      </c>
      <c r="M116" s="132" t="s">
        <v>1148</v>
      </c>
      <c r="N116">
        <f t="shared" si="1"/>
        <v>344723</v>
      </c>
    </row>
    <row r="117" spans="1:14">
      <c r="A117" s="132" t="s">
        <v>1135</v>
      </c>
      <c r="B117" s="132" t="s">
        <v>1660</v>
      </c>
      <c r="C117" s="132" t="s">
        <v>2725</v>
      </c>
      <c r="D117" s="132" t="s">
        <v>2726</v>
      </c>
      <c r="E117" s="132">
        <v>255</v>
      </c>
      <c r="F117" s="132">
        <v>12</v>
      </c>
      <c r="G117" s="132">
        <v>0</v>
      </c>
      <c r="H117" s="132" t="s">
        <v>1149</v>
      </c>
      <c r="I117" s="132" t="s">
        <v>1150</v>
      </c>
      <c r="J117" s="132" t="s">
        <v>1130</v>
      </c>
      <c r="K117" s="132" t="s">
        <v>2567</v>
      </c>
      <c r="L117" s="132" t="s">
        <v>1129</v>
      </c>
      <c r="M117" s="132" t="s">
        <v>1148</v>
      </c>
      <c r="N117">
        <f t="shared" si="1"/>
        <v>267</v>
      </c>
    </row>
    <row r="118" spans="1:14">
      <c r="A118" s="132" t="s">
        <v>1135</v>
      </c>
      <c r="B118" s="132" t="s">
        <v>1663</v>
      </c>
      <c r="C118" s="132" t="s">
        <v>2725</v>
      </c>
      <c r="D118" s="132" t="s">
        <v>2727</v>
      </c>
      <c r="E118" s="132">
        <v>33</v>
      </c>
      <c r="F118" s="132">
        <v>1</v>
      </c>
      <c r="G118" s="132">
        <v>0</v>
      </c>
      <c r="H118" s="132" t="s">
        <v>1149</v>
      </c>
      <c r="I118" s="132" t="s">
        <v>1150</v>
      </c>
      <c r="J118" s="132" t="s">
        <v>1130</v>
      </c>
      <c r="K118" s="132" t="s">
        <v>2567</v>
      </c>
      <c r="L118" s="132" t="s">
        <v>1129</v>
      </c>
      <c r="M118" s="132" t="s">
        <v>1148</v>
      </c>
      <c r="N118">
        <f t="shared" si="1"/>
        <v>34</v>
      </c>
    </row>
    <row r="119" spans="1:14">
      <c r="A119" s="132" t="s">
        <v>1135</v>
      </c>
      <c r="B119" s="132" t="s">
        <v>1665</v>
      </c>
      <c r="C119" s="132" t="s">
        <v>2728</v>
      </c>
      <c r="E119" s="132">
        <v>1032</v>
      </c>
      <c r="F119" s="132">
        <v>3249</v>
      </c>
      <c r="G119" s="132">
        <v>162</v>
      </c>
      <c r="H119" s="132" t="s">
        <v>1149</v>
      </c>
      <c r="I119" s="132" t="s">
        <v>1150</v>
      </c>
      <c r="J119" s="132" t="s">
        <v>1130</v>
      </c>
      <c r="K119" s="132" t="s">
        <v>2567</v>
      </c>
      <c r="L119" s="132" t="s">
        <v>1129</v>
      </c>
      <c r="M119" s="132" t="s">
        <v>1148</v>
      </c>
      <c r="N119">
        <f t="shared" si="1"/>
        <v>4443</v>
      </c>
    </row>
    <row r="120" spans="1:14">
      <c r="A120" s="132" t="s">
        <v>1135</v>
      </c>
      <c r="B120" s="132" t="s">
        <v>1667</v>
      </c>
      <c r="C120" s="132" t="s">
        <v>2729</v>
      </c>
      <c r="E120" s="132">
        <v>7539</v>
      </c>
      <c r="F120" s="132">
        <v>244258</v>
      </c>
      <c r="G120" s="132">
        <v>0</v>
      </c>
      <c r="H120" s="132" t="s">
        <v>1149</v>
      </c>
      <c r="I120" s="132" t="s">
        <v>1150</v>
      </c>
      <c r="J120" s="132" t="s">
        <v>1130</v>
      </c>
      <c r="K120" s="132" t="s">
        <v>2567</v>
      </c>
      <c r="L120" s="132" t="s">
        <v>1129</v>
      </c>
      <c r="M120" s="132" t="s">
        <v>1148</v>
      </c>
      <c r="N120">
        <f t="shared" si="1"/>
        <v>251797</v>
      </c>
    </row>
    <row r="121" spans="1:14">
      <c r="A121" s="132" t="s">
        <v>1135</v>
      </c>
      <c r="B121" s="132" t="s">
        <v>1670</v>
      </c>
      <c r="C121" s="132" t="s">
        <v>2730</v>
      </c>
      <c r="D121" s="132" t="s">
        <v>2731</v>
      </c>
      <c r="E121" s="132">
        <v>611</v>
      </c>
      <c r="F121" s="132">
        <v>2900</v>
      </c>
      <c r="G121" s="132">
        <v>0</v>
      </c>
      <c r="H121" s="132" t="s">
        <v>1149</v>
      </c>
      <c r="I121" s="132" t="s">
        <v>1150</v>
      </c>
      <c r="J121" s="132" t="s">
        <v>1130</v>
      </c>
      <c r="K121" s="132" t="s">
        <v>2567</v>
      </c>
      <c r="L121" s="132" t="s">
        <v>1129</v>
      </c>
      <c r="M121" s="132" t="s">
        <v>1148</v>
      </c>
      <c r="N121">
        <f t="shared" si="1"/>
        <v>3511</v>
      </c>
    </row>
    <row r="122" spans="1:14">
      <c r="A122" s="132" t="s">
        <v>1135</v>
      </c>
      <c r="B122" s="132" t="s">
        <v>1673</v>
      </c>
      <c r="C122" s="132" t="s">
        <v>2732</v>
      </c>
      <c r="D122" s="132" t="s">
        <v>2733</v>
      </c>
      <c r="E122" s="132">
        <v>0</v>
      </c>
      <c r="F122" s="132">
        <v>30601</v>
      </c>
      <c r="G122" s="132">
        <v>918</v>
      </c>
      <c r="H122" s="132" t="s">
        <v>1149</v>
      </c>
      <c r="I122" s="132" t="s">
        <v>1150</v>
      </c>
      <c r="J122" s="132" t="s">
        <v>1130</v>
      </c>
      <c r="K122" s="132" t="s">
        <v>2567</v>
      </c>
      <c r="L122" s="132" t="s">
        <v>1129</v>
      </c>
      <c r="M122" s="132" t="s">
        <v>1148</v>
      </c>
      <c r="N122">
        <f t="shared" si="1"/>
        <v>31519</v>
      </c>
    </row>
    <row r="123" spans="1:14">
      <c r="A123" s="132" t="s">
        <v>1135</v>
      </c>
      <c r="B123" s="132" t="s">
        <v>1676</v>
      </c>
      <c r="C123" s="132" t="s">
        <v>2734</v>
      </c>
      <c r="D123" s="132" t="s">
        <v>2735</v>
      </c>
      <c r="E123" s="132">
        <v>10459</v>
      </c>
      <c r="F123" s="132">
        <v>5228</v>
      </c>
      <c r="G123" s="132">
        <v>156</v>
      </c>
      <c r="H123" s="132" t="s">
        <v>1149</v>
      </c>
      <c r="I123" s="132" t="s">
        <v>1150</v>
      </c>
      <c r="J123" s="132" t="s">
        <v>1130</v>
      </c>
      <c r="K123" s="132" t="s">
        <v>2567</v>
      </c>
      <c r="L123" s="132" t="s">
        <v>1129</v>
      </c>
      <c r="M123" s="132" t="s">
        <v>1148</v>
      </c>
      <c r="N123">
        <f t="shared" si="1"/>
        <v>15843</v>
      </c>
    </row>
    <row r="124" spans="1:14">
      <c r="A124" s="132" t="s">
        <v>1135</v>
      </c>
      <c r="B124" s="132" t="s">
        <v>1679</v>
      </c>
      <c r="C124" s="132" t="s">
        <v>2734</v>
      </c>
      <c r="D124" s="132" t="s">
        <v>2736</v>
      </c>
      <c r="E124" s="132">
        <v>10459</v>
      </c>
      <c r="F124" s="132">
        <v>9834</v>
      </c>
      <c r="G124" s="132">
        <v>295</v>
      </c>
      <c r="H124" s="132" t="s">
        <v>1149</v>
      </c>
      <c r="I124" s="132" t="s">
        <v>1150</v>
      </c>
      <c r="J124" s="132" t="s">
        <v>1130</v>
      </c>
      <c r="K124" s="132" t="s">
        <v>2567</v>
      </c>
      <c r="L124" s="132" t="s">
        <v>1129</v>
      </c>
      <c r="M124" s="132" t="s">
        <v>1148</v>
      </c>
      <c r="N124">
        <f t="shared" si="1"/>
        <v>20588</v>
      </c>
    </row>
    <row r="125" spans="1:14">
      <c r="A125" s="132" t="s">
        <v>1135</v>
      </c>
      <c r="B125" s="132" t="s">
        <v>1681</v>
      </c>
      <c r="C125" s="132" t="s">
        <v>2737</v>
      </c>
      <c r="D125" s="132" t="s">
        <v>2736</v>
      </c>
      <c r="E125" s="132">
        <v>5948</v>
      </c>
      <c r="F125" s="132">
        <v>1816</v>
      </c>
      <c r="G125" s="132">
        <v>0</v>
      </c>
      <c r="H125" s="132" t="s">
        <v>1149</v>
      </c>
      <c r="I125" s="132" t="s">
        <v>1150</v>
      </c>
      <c r="J125" s="132" t="s">
        <v>1130</v>
      </c>
      <c r="K125" s="132" t="s">
        <v>2567</v>
      </c>
      <c r="L125" s="132" t="s">
        <v>1129</v>
      </c>
      <c r="M125" s="132" t="s">
        <v>1148</v>
      </c>
      <c r="N125">
        <f t="shared" si="1"/>
        <v>7764</v>
      </c>
    </row>
    <row r="126" spans="1:14">
      <c r="A126" s="132" t="s">
        <v>1135</v>
      </c>
      <c r="B126" s="132" t="s">
        <v>1683</v>
      </c>
      <c r="C126" s="132" t="s">
        <v>2738</v>
      </c>
      <c r="D126" s="132" t="s">
        <v>2739</v>
      </c>
      <c r="E126" s="132">
        <v>0</v>
      </c>
      <c r="F126" s="132">
        <v>6497</v>
      </c>
      <c r="G126" s="132">
        <v>0</v>
      </c>
      <c r="H126" s="132" t="s">
        <v>1149</v>
      </c>
      <c r="I126" s="132" t="s">
        <v>1150</v>
      </c>
      <c r="J126" s="132" t="s">
        <v>1130</v>
      </c>
      <c r="K126" s="132" t="s">
        <v>2567</v>
      </c>
      <c r="L126" s="132" t="s">
        <v>1129</v>
      </c>
      <c r="M126" s="132" t="s">
        <v>1148</v>
      </c>
      <c r="N126">
        <f t="shared" si="1"/>
        <v>6497</v>
      </c>
    </row>
    <row r="127" spans="1:14">
      <c r="A127" s="132" t="s">
        <v>1135</v>
      </c>
      <c r="B127" s="132" t="s">
        <v>1686</v>
      </c>
      <c r="C127" s="132" t="s">
        <v>2738</v>
      </c>
      <c r="D127" s="132" t="s">
        <v>2740</v>
      </c>
      <c r="E127" s="132">
        <v>0</v>
      </c>
      <c r="F127" s="132">
        <v>7677</v>
      </c>
      <c r="G127" s="132">
        <v>0</v>
      </c>
      <c r="H127" s="132" t="s">
        <v>1149</v>
      </c>
      <c r="I127" s="132" t="s">
        <v>1150</v>
      </c>
      <c r="J127" s="132" t="s">
        <v>1130</v>
      </c>
      <c r="K127" s="132" t="s">
        <v>2567</v>
      </c>
      <c r="L127" s="132" t="s">
        <v>1129</v>
      </c>
      <c r="M127" s="132" t="s">
        <v>1148</v>
      </c>
      <c r="N127">
        <f t="shared" si="1"/>
        <v>7677</v>
      </c>
    </row>
    <row r="128" spans="1:14">
      <c r="A128" s="132" t="s">
        <v>1135</v>
      </c>
      <c r="B128" s="132" t="s">
        <v>1688</v>
      </c>
      <c r="C128" s="132" t="s">
        <v>2738</v>
      </c>
      <c r="D128" s="132" t="s">
        <v>2741</v>
      </c>
      <c r="E128" s="132">
        <v>0</v>
      </c>
      <c r="F128" s="132">
        <v>8858</v>
      </c>
      <c r="G128" s="132">
        <v>0</v>
      </c>
      <c r="H128" s="132" t="s">
        <v>1149</v>
      </c>
      <c r="I128" s="132" t="s">
        <v>1150</v>
      </c>
      <c r="J128" s="132" t="s">
        <v>1130</v>
      </c>
      <c r="K128" s="132" t="s">
        <v>2567</v>
      </c>
      <c r="L128" s="132" t="s">
        <v>1129</v>
      </c>
      <c r="M128" s="132" t="s">
        <v>1148</v>
      </c>
      <c r="N128">
        <f t="shared" si="1"/>
        <v>8858</v>
      </c>
    </row>
    <row r="129" spans="1:14">
      <c r="A129" s="132" t="s">
        <v>1135</v>
      </c>
      <c r="B129" s="132" t="s">
        <v>1690</v>
      </c>
      <c r="C129" s="132" t="s">
        <v>2742</v>
      </c>
      <c r="D129" s="132" t="s">
        <v>2743</v>
      </c>
      <c r="E129" s="132">
        <v>1980</v>
      </c>
      <c r="F129" s="132">
        <v>4705</v>
      </c>
      <c r="G129" s="132">
        <v>0</v>
      </c>
      <c r="H129" s="132" t="s">
        <v>1149</v>
      </c>
      <c r="I129" s="132" t="s">
        <v>1150</v>
      </c>
      <c r="J129" s="132" t="s">
        <v>1130</v>
      </c>
      <c r="K129" s="132" t="s">
        <v>2567</v>
      </c>
      <c r="L129" s="132" t="s">
        <v>1129</v>
      </c>
      <c r="M129" s="132" t="s">
        <v>1148</v>
      </c>
      <c r="N129">
        <f t="shared" si="1"/>
        <v>6685</v>
      </c>
    </row>
    <row r="130" spans="1:14">
      <c r="A130" s="132" t="s">
        <v>1135</v>
      </c>
      <c r="B130" s="132" t="s">
        <v>1693</v>
      </c>
      <c r="C130" s="132" t="s">
        <v>2744</v>
      </c>
      <c r="D130" s="132" t="s">
        <v>2745</v>
      </c>
      <c r="E130" s="132">
        <v>9861</v>
      </c>
      <c r="F130" s="132">
        <v>46966</v>
      </c>
      <c r="G130" s="132">
        <v>999</v>
      </c>
      <c r="H130" s="132" t="s">
        <v>1149</v>
      </c>
      <c r="I130" s="132" t="s">
        <v>1150</v>
      </c>
      <c r="J130" s="132" t="s">
        <v>1130</v>
      </c>
      <c r="K130" s="132" t="s">
        <v>2567</v>
      </c>
      <c r="L130" s="132" t="s">
        <v>1129</v>
      </c>
      <c r="M130" s="132" t="s">
        <v>1148</v>
      </c>
      <c r="N130">
        <f t="shared" si="1"/>
        <v>57826</v>
      </c>
    </row>
    <row r="131" spans="1:14">
      <c r="A131" s="132" t="s">
        <v>1135</v>
      </c>
      <c r="B131" s="132" t="s">
        <v>1696</v>
      </c>
      <c r="C131" s="132" t="s">
        <v>2746</v>
      </c>
      <c r="D131" s="132" t="s">
        <v>2747</v>
      </c>
      <c r="E131" s="132">
        <v>866</v>
      </c>
      <c r="F131" s="132">
        <v>5597</v>
      </c>
      <c r="G131" s="132">
        <v>111</v>
      </c>
      <c r="H131" s="132" t="s">
        <v>1149</v>
      </c>
      <c r="I131" s="132" t="s">
        <v>1150</v>
      </c>
      <c r="J131" s="132" t="s">
        <v>1130</v>
      </c>
      <c r="K131" s="132" t="s">
        <v>2567</v>
      </c>
      <c r="L131" s="132" t="s">
        <v>1129</v>
      </c>
      <c r="M131" s="132" t="s">
        <v>1148</v>
      </c>
      <c r="N131">
        <f t="shared" si="1"/>
        <v>6574</v>
      </c>
    </row>
    <row r="132" spans="1:14">
      <c r="A132" s="132" t="s">
        <v>1135</v>
      </c>
      <c r="B132" s="132" t="s">
        <v>1699</v>
      </c>
      <c r="C132" s="132" t="s">
        <v>2748</v>
      </c>
      <c r="D132" s="132" t="s">
        <v>2749</v>
      </c>
      <c r="E132" s="132">
        <v>89</v>
      </c>
      <c r="F132" s="132">
        <v>4</v>
      </c>
      <c r="G132" s="132">
        <v>0</v>
      </c>
      <c r="H132" s="132" t="s">
        <v>1149</v>
      </c>
      <c r="I132" s="132" t="s">
        <v>1150</v>
      </c>
      <c r="J132" s="132" t="s">
        <v>1130</v>
      </c>
      <c r="K132" s="132" t="s">
        <v>2567</v>
      </c>
      <c r="L132" s="132" t="s">
        <v>1129</v>
      </c>
      <c r="M132" s="132" t="s">
        <v>1148</v>
      </c>
      <c r="N132">
        <f t="shared" ref="N132:N195" si="2">+E132+F132+G132</f>
        <v>93</v>
      </c>
    </row>
    <row r="133" spans="1:14">
      <c r="A133" s="132" t="s">
        <v>1135</v>
      </c>
      <c r="B133" s="132" t="s">
        <v>1702</v>
      </c>
      <c r="C133" s="132" t="s">
        <v>2750</v>
      </c>
      <c r="D133" s="132" t="s">
        <v>2751</v>
      </c>
      <c r="E133" s="132">
        <v>2716</v>
      </c>
      <c r="F133" s="132">
        <v>19183</v>
      </c>
      <c r="G133" s="132">
        <v>575</v>
      </c>
      <c r="H133" s="132" t="s">
        <v>1149</v>
      </c>
      <c r="I133" s="132" t="s">
        <v>1150</v>
      </c>
      <c r="J133" s="132" t="s">
        <v>1130</v>
      </c>
      <c r="K133" s="132" t="s">
        <v>2567</v>
      </c>
      <c r="L133" s="132" t="s">
        <v>1129</v>
      </c>
      <c r="M133" s="132" t="s">
        <v>1148</v>
      </c>
      <c r="N133">
        <f t="shared" si="2"/>
        <v>22474</v>
      </c>
    </row>
    <row r="134" spans="1:14">
      <c r="A134" s="132" t="s">
        <v>1135</v>
      </c>
      <c r="B134" s="132" t="s">
        <v>1705</v>
      </c>
      <c r="C134" s="132" t="s">
        <v>2752</v>
      </c>
      <c r="D134" s="132" t="s">
        <v>2753</v>
      </c>
      <c r="E134" s="132">
        <v>24150</v>
      </c>
      <c r="F134" s="132">
        <v>1150</v>
      </c>
      <c r="G134" s="132">
        <v>0</v>
      </c>
      <c r="H134" s="132" t="s">
        <v>1149</v>
      </c>
      <c r="I134" s="132" t="s">
        <v>1150</v>
      </c>
      <c r="J134" s="132" t="s">
        <v>1130</v>
      </c>
      <c r="K134" s="132" t="s">
        <v>2567</v>
      </c>
      <c r="L134" s="132" t="s">
        <v>1129</v>
      </c>
      <c r="M134" s="132" t="s">
        <v>1148</v>
      </c>
      <c r="N134">
        <f t="shared" si="2"/>
        <v>25300</v>
      </c>
    </row>
    <row r="135" spans="1:14">
      <c r="A135" s="132" t="s">
        <v>1135</v>
      </c>
      <c r="B135" s="132" t="s">
        <v>1708</v>
      </c>
      <c r="C135" s="132" t="s">
        <v>2754</v>
      </c>
      <c r="D135" s="132" t="s">
        <v>2755</v>
      </c>
      <c r="E135" s="132">
        <v>52000</v>
      </c>
      <c r="F135" s="132">
        <v>1210</v>
      </c>
      <c r="G135" s="132">
        <v>0</v>
      </c>
      <c r="H135" s="132" t="s">
        <v>1149</v>
      </c>
      <c r="I135" s="132" t="s">
        <v>1150</v>
      </c>
      <c r="J135" s="132" t="s">
        <v>1130</v>
      </c>
      <c r="K135" s="132" t="s">
        <v>2567</v>
      </c>
      <c r="L135" s="132" t="s">
        <v>1129</v>
      </c>
      <c r="M135" s="132" t="s">
        <v>1148</v>
      </c>
      <c r="N135">
        <f t="shared" si="2"/>
        <v>53210</v>
      </c>
    </row>
    <row r="136" spans="1:14">
      <c r="A136" s="132" t="s">
        <v>1135</v>
      </c>
      <c r="B136" s="132" t="s">
        <v>1712</v>
      </c>
      <c r="C136" s="132" t="s">
        <v>2756</v>
      </c>
      <c r="D136" s="132" t="s">
        <v>2757</v>
      </c>
      <c r="E136" s="132">
        <v>144469</v>
      </c>
      <c r="F136" s="132">
        <v>30126</v>
      </c>
      <c r="G136" s="132">
        <v>0</v>
      </c>
      <c r="H136" s="132" t="s">
        <v>1149</v>
      </c>
      <c r="I136" s="132" t="s">
        <v>1150</v>
      </c>
      <c r="J136" s="132" t="s">
        <v>1130</v>
      </c>
      <c r="K136" s="132" t="s">
        <v>2567</v>
      </c>
      <c r="L136" s="132" t="s">
        <v>1129</v>
      </c>
      <c r="M136" s="132" t="s">
        <v>1148</v>
      </c>
      <c r="N136">
        <f t="shared" si="2"/>
        <v>174595</v>
      </c>
    </row>
    <row r="137" spans="1:14">
      <c r="A137" s="132" t="s">
        <v>1135</v>
      </c>
      <c r="B137" s="132" t="s">
        <v>1715</v>
      </c>
      <c r="C137" s="132" t="s">
        <v>2758</v>
      </c>
      <c r="D137" s="132" t="s">
        <v>2759</v>
      </c>
      <c r="E137" s="132">
        <v>25953</v>
      </c>
      <c r="F137" s="132">
        <v>71919</v>
      </c>
      <c r="G137" s="132">
        <v>1438</v>
      </c>
      <c r="H137" s="132" t="s">
        <v>1149</v>
      </c>
      <c r="I137" s="132" t="s">
        <v>1150</v>
      </c>
      <c r="J137" s="132" t="s">
        <v>1130</v>
      </c>
      <c r="K137" s="132" t="s">
        <v>2567</v>
      </c>
      <c r="L137" s="132" t="s">
        <v>1129</v>
      </c>
      <c r="M137" s="132" t="s">
        <v>1148</v>
      </c>
      <c r="N137">
        <f t="shared" si="2"/>
        <v>99310</v>
      </c>
    </row>
    <row r="138" spans="1:14">
      <c r="A138" s="132" t="s">
        <v>1135</v>
      </c>
      <c r="B138" s="132" t="s">
        <v>1718</v>
      </c>
      <c r="C138" s="132" t="s">
        <v>2760</v>
      </c>
      <c r="D138" s="132" t="s">
        <v>2761</v>
      </c>
      <c r="E138" s="132">
        <v>2271</v>
      </c>
      <c r="F138" s="132">
        <v>7470</v>
      </c>
      <c r="G138" s="132">
        <v>149</v>
      </c>
      <c r="H138" s="132" t="s">
        <v>1149</v>
      </c>
      <c r="I138" s="132" t="s">
        <v>1150</v>
      </c>
      <c r="J138" s="132" t="s">
        <v>1130</v>
      </c>
      <c r="K138" s="132" t="s">
        <v>2567</v>
      </c>
      <c r="L138" s="132" t="s">
        <v>1129</v>
      </c>
      <c r="M138" s="132" t="s">
        <v>1148</v>
      </c>
      <c r="N138">
        <f t="shared" si="2"/>
        <v>9890</v>
      </c>
    </row>
    <row r="139" spans="1:14">
      <c r="A139" s="132" t="s">
        <v>1135</v>
      </c>
      <c r="B139" s="132" t="s">
        <v>1721</v>
      </c>
      <c r="C139" s="132" t="s">
        <v>2762</v>
      </c>
      <c r="E139" s="132">
        <v>1528</v>
      </c>
      <c r="F139" s="132">
        <v>76</v>
      </c>
      <c r="G139" s="132">
        <v>0</v>
      </c>
      <c r="H139" s="132" t="s">
        <v>1149</v>
      </c>
      <c r="I139" s="132" t="s">
        <v>1150</v>
      </c>
      <c r="J139" s="132" t="s">
        <v>1130</v>
      </c>
      <c r="K139" s="132" t="s">
        <v>2567</v>
      </c>
      <c r="L139" s="132" t="s">
        <v>1129</v>
      </c>
      <c r="M139" s="132" t="s">
        <v>1148</v>
      </c>
      <c r="N139">
        <f t="shared" si="2"/>
        <v>1604</v>
      </c>
    </row>
    <row r="140" spans="1:14">
      <c r="A140" s="132" t="s">
        <v>1135</v>
      </c>
      <c r="B140" s="132" t="s">
        <v>1723</v>
      </c>
      <c r="C140" s="132" t="s">
        <v>2763</v>
      </c>
      <c r="E140" s="132">
        <v>29900</v>
      </c>
      <c r="F140" s="132">
        <v>1495</v>
      </c>
      <c r="G140" s="132">
        <v>0</v>
      </c>
      <c r="H140" s="132" t="s">
        <v>1149</v>
      </c>
      <c r="I140" s="132" t="s">
        <v>1150</v>
      </c>
      <c r="J140" s="132" t="s">
        <v>1130</v>
      </c>
      <c r="K140" s="132" t="s">
        <v>2567</v>
      </c>
      <c r="L140" s="132" t="s">
        <v>1129</v>
      </c>
      <c r="M140" s="132" t="s">
        <v>1148</v>
      </c>
      <c r="N140">
        <f t="shared" si="2"/>
        <v>31395</v>
      </c>
    </row>
    <row r="141" spans="1:14">
      <c r="A141" s="132" t="s">
        <v>1135</v>
      </c>
      <c r="B141" s="132" t="s">
        <v>1725</v>
      </c>
      <c r="C141" s="132" t="s">
        <v>2764</v>
      </c>
      <c r="D141" s="132" t="s">
        <v>2765</v>
      </c>
      <c r="E141" s="132">
        <v>4110</v>
      </c>
      <c r="F141" s="132">
        <v>0</v>
      </c>
      <c r="G141" s="132">
        <v>0</v>
      </c>
      <c r="H141" s="132" t="s">
        <v>1149</v>
      </c>
      <c r="I141" s="132" t="s">
        <v>1150</v>
      </c>
      <c r="J141" s="132" t="s">
        <v>1130</v>
      </c>
      <c r="K141" s="132" t="s">
        <v>2567</v>
      </c>
      <c r="L141" s="132" t="s">
        <v>1129</v>
      </c>
      <c r="M141" s="132" t="s">
        <v>1148</v>
      </c>
      <c r="N141">
        <f t="shared" si="2"/>
        <v>4110</v>
      </c>
    </row>
    <row r="142" spans="1:14">
      <c r="A142" s="132" t="s">
        <v>1135</v>
      </c>
      <c r="B142" s="132" t="s">
        <v>1728</v>
      </c>
      <c r="C142" s="132" t="s">
        <v>2766</v>
      </c>
      <c r="D142" s="132" t="s">
        <v>2767</v>
      </c>
      <c r="E142" s="132">
        <v>7000</v>
      </c>
      <c r="F142" s="132">
        <v>0</v>
      </c>
      <c r="G142" s="132">
        <v>0</v>
      </c>
      <c r="H142" s="132" t="s">
        <v>1149</v>
      </c>
      <c r="I142" s="132" t="s">
        <v>1150</v>
      </c>
      <c r="J142" s="132" t="s">
        <v>1130</v>
      </c>
      <c r="K142" s="132" t="s">
        <v>2567</v>
      </c>
      <c r="L142" s="132" t="s">
        <v>1129</v>
      </c>
      <c r="M142" s="132" t="s">
        <v>1148</v>
      </c>
      <c r="N142">
        <f t="shared" si="2"/>
        <v>7000</v>
      </c>
    </row>
    <row r="143" spans="1:14">
      <c r="A143" s="132" t="s">
        <v>1135</v>
      </c>
      <c r="B143" s="132" t="s">
        <v>1731</v>
      </c>
      <c r="C143" s="132" t="s">
        <v>2766</v>
      </c>
      <c r="D143" s="132" t="s">
        <v>2768</v>
      </c>
      <c r="E143" s="132">
        <v>7500</v>
      </c>
      <c r="F143" s="132">
        <v>0</v>
      </c>
      <c r="G143" s="132">
        <v>0</v>
      </c>
      <c r="H143" s="132" t="s">
        <v>1149</v>
      </c>
      <c r="I143" s="132" t="s">
        <v>1150</v>
      </c>
      <c r="J143" s="132" t="s">
        <v>1130</v>
      </c>
      <c r="K143" s="132" t="s">
        <v>2567</v>
      </c>
      <c r="L143" s="132" t="s">
        <v>1129</v>
      </c>
      <c r="M143" s="132" t="s">
        <v>1148</v>
      </c>
      <c r="N143">
        <f t="shared" si="2"/>
        <v>7500</v>
      </c>
    </row>
    <row r="144" spans="1:14">
      <c r="A144" s="132" t="s">
        <v>1135</v>
      </c>
      <c r="B144" s="132" t="s">
        <v>1733</v>
      </c>
      <c r="C144" s="132" t="s">
        <v>2766</v>
      </c>
      <c r="D144" s="132" t="s">
        <v>2769</v>
      </c>
      <c r="E144" s="132">
        <v>8000</v>
      </c>
      <c r="F144" s="132">
        <v>0</v>
      </c>
      <c r="G144" s="132">
        <v>0</v>
      </c>
      <c r="H144" s="132" t="s">
        <v>1149</v>
      </c>
      <c r="I144" s="132" t="s">
        <v>1150</v>
      </c>
      <c r="J144" s="132" t="s">
        <v>1130</v>
      </c>
      <c r="K144" s="132" t="s">
        <v>2567</v>
      </c>
      <c r="L144" s="132" t="s">
        <v>1129</v>
      </c>
      <c r="M144" s="132" t="s">
        <v>1148</v>
      </c>
      <c r="N144">
        <f t="shared" si="2"/>
        <v>8000</v>
      </c>
    </row>
    <row r="145" spans="1:14">
      <c r="A145" s="132" t="s">
        <v>1135</v>
      </c>
      <c r="B145" s="132" t="s">
        <v>1735</v>
      </c>
      <c r="C145" s="132" t="s">
        <v>2766</v>
      </c>
      <c r="D145" s="132" t="s">
        <v>2770</v>
      </c>
      <c r="E145" s="132">
        <v>8500</v>
      </c>
      <c r="F145" s="132">
        <v>0</v>
      </c>
      <c r="G145" s="132">
        <v>0</v>
      </c>
      <c r="H145" s="132" t="s">
        <v>1149</v>
      </c>
      <c r="I145" s="132" t="s">
        <v>1150</v>
      </c>
      <c r="J145" s="132" t="s">
        <v>1130</v>
      </c>
      <c r="K145" s="132" t="s">
        <v>2567</v>
      </c>
      <c r="L145" s="132" t="s">
        <v>1129</v>
      </c>
      <c r="M145" s="132" t="s">
        <v>1148</v>
      </c>
      <c r="N145">
        <f t="shared" si="2"/>
        <v>8500</v>
      </c>
    </row>
    <row r="146" spans="1:14">
      <c r="A146" s="132" t="s">
        <v>1135</v>
      </c>
      <c r="B146" s="132" t="s">
        <v>1737</v>
      </c>
      <c r="C146" s="132" t="s">
        <v>2766</v>
      </c>
      <c r="D146" s="132" t="s">
        <v>2771</v>
      </c>
      <c r="E146" s="132">
        <v>9000</v>
      </c>
      <c r="F146" s="132">
        <v>0</v>
      </c>
      <c r="G146" s="132">
        <v>0</v>
      </c>
      <c r="H146" s="132" t="s">
        <v>1149</v>
      </c>
      <c r="I146" s="132" t="s">
        <v>1150</v>
      </c>
      <c r="J146" s="132" t="s">
        <v>1130</v>
      </c>
      <c r="K146" s="132" t="s">
        <v>2567</v>
      </c>
      <c r="L146" s="132" t="s">
        <v>1129</v>
      </c>
      <c r="M146" s="132" t="s">
        <v>1148</v>
      </c>
      <c r="N146">
        <f t="shared" si="2"/>
        <v>9000</v>
      </c>
    </row>
    <row r="147" spans="1:14">
      <c r="A147" s="132" t="s">
        <v>1135</v>
      </c>
      <c r="B147" s="132" t="s">
        <v>1739</v>
      </c>
      <c r="C147" s="132" t="s">
        <v>2752</v>
      </c>
      <c r="D147" s="132" t="s">
        <v>2772</v>
      </c>
      <c r="E147" s="132">
        <v>3990</v>
      </c>
      <c r="F147" s="132">
        <v>190</v>
      </c>
      <c r="G147" s="132">
        <v>0</v>
      </c>
      <c r="H147" s="132" t="s">
        <v>1149</v>
      </c>
      <c r="I147" s="132" t="s">
        <v>1150</v>
      </c>
      <c r="J147" s="132" t="s">
        <v>1130</v>
      </c>
      <c r="K147" s="132" t="s">
        <v>2567</v>
      </c>
      <c r="L147" s="132" t="s">
        <v>1129</v>
      </c>
      <c r="M147" s="132" t="s">
        <v>1148</v>
      </c>
      <c r="N147">
        <f t="shared" si="2"/>
        <v>4180</v>
      </c>
    </row>
    <row r="148" spans="1:14">
      <c r="A148" s="132" t="s">
        <v>1135</v>
      </c>
      <c r="B148" s="132" t="s">
        <v>1741</v>
      </c>
      <c r="C148" s="132" t="s">
        <v>2773</v>
      </c>
      <c r="D148" s="132" t="s">
        <v>2774</v>
      </c>
      <c r="E148" s="132">
        <v>42002</v>
      </c>
      <c r="F148" s="132">
        <v>248232</v>
      </c>
      <c r="G148" s="132">
        <v>0</v>
      </c>
      <c r="H148" s="132" t="s">
        <v>1149</v>
      </c>
      <c r="I148" s="132" t="s">
        <v>1150</v>
      </c>
      <c r="J148" s="132" t="s">
        <v>1130</v>
      </c>
      <c r="K148" s="132" t="s">
        <v>2567</v>
      </c>
      <c r="L148" s="132" t="s">
        <v>1129</v>
      </c>
      <c r="M148" s="132" t="s">
        <v>1148</v>
      </c>
      <c r="N148">
        <f t="shared" si="2"/>
        <v>290234</v>
      </c>
    </row>
    <row r="149" spans="1:14">
      <c r="A149" s="132" t="s">
        <v>1135</v>
      </c>
      <c r="B149" s="132" t="s">
        <v>1745</v>
      </c>
      <c r="C149" s="132" t="s">
        <v>2775</v>
      </c>
      <c r="D149" s="132" t="s">
        <v>2776</v>
      </c>
      <c r="E149" s="132">
        <v>367177</v>
      </c>
      <c r="F149" s="132">
        <v>2994960</v>
      </c>
      <c r="G149" s="132">
        <v>11718</v>
      </c>
      <c r="H149" s="132" t="s">
        <v>1149</v>
      </c>
      <c r="I149" s="132" t="s">
        <v>1150</v>
      </c>
      <c r="J149" s="132" t="s">
        <v>1130</v>
      </c>
      <c r="K149" s="132" t="s">
        <v>2567</v>
      </c>
      <c r="L149" s="132" t="s">
        <v>1129</v>
      </c>
      <c r="M149" s="132" t="s">
        <v>1148</v>
      </c>
      <c r="N149">
        <f t="shared" si="2"/>
        <v>3373855</v>
      </c>
    </row>
    <row r="150" spans="1:14">
      <c r="A150" s="132" t="s">
        <v>1135</v>
      </c>
      <c r="B150" s="132" t="s">
        <v>1748</v>
      </c>
      <c r="C150" s="132" t="s">
        <v>2777</v>
      </c>
      <c r="D150" s="132" t="s">
        <v>2778</v>
      </c>
      <c r="E150" s="132">
        <v>72242</v>
      </c>
      <c r="F150" s="132">
        <v>38724</v>
      </c>
      <c r="G150" s="132">
        <v>0</v>
      </c>
      <c r="H150" s="132" t="s">
        <v>1149</v>
      </c>
      <c r="I150" s="132" t="s">
        <v>1150</v>
      </c>
      <c r="J150" s="132" t="s">
        <v>1130</v>
      </c>
      <c r="K150" s="132" t="s">
        <v>2567</v>
      </c>
      <c r="L150" s="132" t="s">
        <v>1129</v>
      </c>
      <c r="M150" s="132" t="s">
        <v>1148</v>
      </c>
      <c r="N150">
        <f t="shared" si="2"/>
        <v>110966</v>
      </c>
    </row>
    <row r="151" spans="1:14">
      <c r="A151" s="132" t="s">
        <v>1135</v>
      </c>
      <c r="B151" s="132" t="s">
        <v>1751</v>
      </c>
      <c r="C151" s="132" t="s">
        <v>2779</v>
      </c>
      <c r="D151" s="132" t="s">
        <v>2780</v>
      </c>
      <c r="E151" s="132">
        <v>140472</v>
      </c>
      <c r="F151" s="132">
        <v>75299</v>
      </c>
      <c r="G151" s="132">
        <v>0</v>
      </c>
      <c r="H151" s="132" t="s">
        <v>1149</v>
      </c>
      <c r="I151" s="132" t="s">
        <v>1150</v>
      </c>
      <c r="J151" s="132" t="s">
        <v>1130</v>
      </c>
      <c r="K151" s="132" t="s">
        <v>2567</v>
      </c>
      <c r="L151" s="132" t="s">
        <v>1129</v>
      </c>
      <c r="M151" s="132" t="s">
        <v>1148</v>
      </c>
      <c r="N151">
        <f t="shared" si="2"/>
        <v>215771</v>
      </c>
    </row>
    <row r="152" spans="1:14">
      <c r="A152" s="132" t="s">
        <v>1135</v>
      </c>
      <c r="B152" s="132" t="s">
        <v>1754</v>
      </c>
      <c r="C152" s="132" t="s">
        <v>2781</v>
      </c>
      <c r="E152" s="132">
        <v>5000</v>
      </c>
      <c r="F152" s="132">
        <v>500</v>
      </c>
      <c r="G152" s="132">
        <v>0</v>
      </c>
      <c r="H152" s="132" t="s">
        <v>1149</v>
      </c>
      <c r="I152" s="132" t="s">
        <v>1150</v>
      </c>
      <c r="J152" s="132" t="s">
        <v>1130</v>
      </c>
      <c r="K152" s="132" t="s">
        <v>2567</v>
      </c>
      <c r="L152" s="132" t="s">
        <v>1129</v>
      </c>
      <c r="M152" s="132" t="s">
        <v>1148</v>
      </c>
      <c r="N152">
        <f t="shared" si="2"/>
        <v>5500</v>
      </c>
    </row>
    <row r="153" spans="1:14">
      <c r="A153" s="132" t="s">
        <v>1135</v>
      </c>
      <c r="B153" s="132" t="s">
        <v>1756</v>
      </c>
      <c r="C153" s="132" t="s">
        <v>2782</v>
      </c>
      <c r="D153" s="132" t="s">
        <v>2783</v>
      </c>
      <c r="E153" s="132">
        <v>25000</v>
      </c>
      <c r="F153" s="132">
        <v>208158</v>
      </c>
      <c r="G153" s="132">
        <v>0</v>
      </c>
      <c r="H153" s="132" t="s">
        <v>1149</v>
      </c>
      <c r="I153" s="132" t="s">
        <v>1150</v>
      </c>
      <c r="J153" s="132" t="s">
        <v>1130</v>
      </c>
      <c r="K153" s="132" t="s">
        <v>2567</v>
      </c>
      <c r="L153" s="132" t="s">
        <v>1129</v>
      </c>
      <c r="M153" s="132" t="s">
        <v>1148</v>
      </c>
      <c r="N153">
        <f t="shared" si="2"/>
        <v>233158</v>
      </c>
    </row>
    <row r="154" spans="1:14">
      <c r="A154" s="132" t="s">
        <v>1135</v>
      </c>
      <c r="B154" s="132" t="s">
        <v>1759</v>
      </c>
      <c r="C154" s="132" t="s">
        <v>2784</v>
      </c>
      <c r="H154" s="132" t="s">
        <v>1149</v>
      </c>
      <c r="I154" s="132" t="s">
        <v>1150</v>
      </c>
      <c r="J154" s="132" t="s">
        <v>1130</v>
      </c>
      <c r="K154" s="132" t="s">
        <v>2567</v>
      </c>
      <c r="L154" s="132" t="s">
        <v>1129</v>
      </c>
      <c r="M154" s="132" t="s">
        <v>1148</v>
      </c>
      <c r="N154">
        <f t="shared" si="2"/>
        <v>0</v>
      </c>
    </row>
    <row r="155" spans="1:14">
      <c r="A155" s="132" t="s">
        <v>1135</v>
      </c>
      <c r="B155" s="132" t="s">
        <v>1761</v>
      </c>
      <c r="C155" s="132" t="s">
        <v>2785</v>
      </c>
      <c r="D155" s="132" t="s">
        <v>2786</v>
      </c>
      <c r="E155" s="132">
        <v>0</v>
      </c>
      <c r="F155" s="132">
        <v>3693</v>
      </c>
      <c r="G155" s="132">
        <v>0</v>
      </c>
      <c r="H155" s="132" t="s">
        <v>1149</v>
      </c>
      <c r="I155" s="132" t="s">
        <v>1150</v>
      </c>
      <c r="J155" s="132" t="s">
        <v>1130</v>
      </c>
      <c r="K155" s="132" t="s">
        <v>2567</v>
      </c>
      <c r="L155" s="132" t="s">
        <v>1129</v>
      </c>
      <c r="M155" s="132" t="s">
        <v>1148</v>
      </c>
      <c r="N155">
        <f t="shared" si="2"/>
        <v>3693</v>
      </c>
    </row>
    <row r="156" spans="1:14">
      <c r="A156" s="132" t="s">
        <v>1135</v>
      </c>
      <c r="B156" s="132" t="s">
        <v>1764</v>
      </c>
      <c r="C156" s="132" t="s">
        <v>2787</v>
      </c>
      <c r="E156" s="132">
        <v>345486</v>
      </c>
      <c r="F156" s="132">
        <v>54520</v>
      </c>
      <c r="G156" s="132">
        <v>650</v>
      </c>
      <c r="H156" s="132" t="s">
        <v>1149</v>
      </c>
      <c r="I156" s="132" t="s">
        <v>1150</v>
      </c>
      <c r="J156" s="132" t="s">
        <v>1130</v>
      </c>
      <c r="K156" s="132" t="s">
        <v>2567</v>
      </c>
      <c r="L156" s="132" t="s">
        <v>1129</v>
      </c>
      <c r="M156" s="132" t="s">
        <v>1148</v>
      </c>
      <c r="N156">
        <f t="shared" si="2"/>
        <v>400656</v>
      </c>
    </row>
    <row r="157" spans="1:14">
      <c r="A157" s="132" t="s">
        <v>1135</v>
      </c>
      <c r="B157" s="132" t="s">
        <v>1766</v>
      </c>
      <c r="C157" s="132" t="s">
        <v>2788</v>
      </c>
      <c r="D157" s="132" t="s">
        <v>2789</v>
      </c>
      <c r="E157" s="132">
        <v>2400</v>
      </c>
      <c r="F157" s="132">
        <v>0</v>
      </c>
      <c r="G157" s="132">
        <v>0</v>
      </c>
      <c r="H157" s="132" t="s">
        <v>1149</v>
      </c>
      <c r="I157" s="132" t="s">
        <v>1150</v>
      </c>
      <c r="J157" s="132" t="s">
        <v>1130</v>
      </c>
      <c r="K157" s="132" t="s">
        <v>2567</v>
      </c>
      <c r="L157" s="132" t="s">
        <v>1129</v>
      </c>
      <c r="M157" s="132" t="s">
        <v>1148</v>
      </c>
      <c r="N157">
        <f t="shared" si="2"/>
        <v>2400</v>
      </c>
    </row>
    <row r="158" spans="1:14">
      <c r="A158" s="132" t="s">
        <v>1135</v>
      </c>
      <c r="B158" s="132" t="s">
        <v>1769</v>
      </c>
      <c r="C158" s="132" t="s">
        <v>2790</v>
      </c>
      <c r="D158" s="132" t="s">
        <v>2791</v>
      </c>
      <c r="E158" s="132">
        <v>8400</v>
      </c>
      <c r="F158" s="132">
        <v>0</v>
      </c>
      <c r="G158" s="132">
        <v>0</v>
      </c>
      <c r="H158" s="132" t="s">
        <v>1149</v>
      </c>
      <c r="I158" s="132" t="s">
        <v>1150</v>
      </c>
      <c r="J158" s="132" t="s">
        <v>1130</v>
      </c>
      <c r="K158" s="132" t="s">
        <v>2567</v>
      </c>
      <c r="L158" s="132" t="s">
        <v>1129</v>
      </c>
      <c r="M158" s="132" t="s">
        <v>1148</v>
      </c>
      <c r="N158">
        <f t="shared" si="2"/>
        <v>8400</v>
      </c>
    </row>
    <row r="159" spans="1:14">
      <c r="A159" s="132" t="s">
        <v>1135</v>
      </c>
      <c r="B159" s="132" t="s">
        <v>1772</v>
      </c>
      <c r="C159" s="132" t="s">
        <v>2792</v>
      </c>
      <c r="D159" s="132" t="s">
        <v>2793</v>
      </c>
      <c r="E159" s="132">
        <v>3800</v>
      </c>
      <c r="F159" s="132">
        <v>0</v>
      </c>
      <c r="G159" s="132">
        <v>0</v>
      </c>
      <c r="H159" s="132" t="s">
        <v>1149</v>
      </c>
      <c r="I159" s="132" t="s">
        <v>1150</v>
      </c>
      <c r="J159" s="132" t="s">
        <v>1130</v>
      </c>
      <c r="K159" s="132" t="s">
        <v>2567</v>
      </c>
      <c r="L159" s="132" t="s">
        <v>1129</v>
      </c>
      <c r="M159" s="132" t="s">
        <v>1148</v>
      </c>
      <c r="N159">
        <f t="shared" si="2"/>
        <v>3800</v>
      </c>
    </row>
    <row r="160" spans="1:14">
      <c r="A160" s="132" t="s">
        <v>1135</v>
      </c>
      <c r="B160" s="132" t="s">
        <v>10</v>
      </c>
      <c r="C160" s="132" t="s">
        <v>2794</v>
      </c>
      <c r="E160" s="132">
        <v>3130</v>
      </c>
      <c r="F160" s="132">
        <v>0</v>
      </c>
      <c r="G160" s="132">
        <v>0</v>
      </c>
      <c r="H160" s="132" t="s">
        <v>1149</v>
      </c>
      <c r="I160" s="132" t="s">
        <v>1150</v>
      </c>
      <c r="J160" s="132" t="s">
        <v>1130</v>
      </c>
      <c r="K160" s="132" t="s">
        <v>2567</v>
      </c>
      <c r="L160" s="132" t="s">
        <v>1129</v>
      </c>
      <c r="M160" s="132" t="s">
        <v>1148</v>
      </c>
      <c r="N160">
        <f t="shared" si="2"/>
        <v>3130</v>
      </c>
    </row>
    <row r="161" spans="1:14">
      <c r="A161" s="132" t="s">
        <v>1135</v>
      </c>
      <c r="B161" s="132" t="s">
        <v>13</v>
      </c>
      <c r="C161" s="132" t="s">
        <v>2795</v>
      </c>
      <c r="D161" s="132" t="s">
        <v>2796</v>
      </c>
      <c r="E161" s="132">
        <v>746</v>
      </c>
      <c r="F161" s="132">
        <v>0</v>
      </c>
      <c r="G161" s="132">
        <v>0</v>
      </c>
      <c r="H161" s="132" t="s">
        <v>1149</v>
      </c>
      <c r="I161" s="132" t="s">
        <v>1150</v>
      </c>
      <c r="J161" s="132" t="s">
        <v>1130</v>
      </c>
      <c r="K161" s="132" t="s">
        <v>2567</v>
      </c>
      <c r="L161" s="132" t="s">
        <v>1129</v>
      </c>
      <c r="M161" s="132" t="s">
        <v>1148</v>
      </c>
      <c r="N161">
        <f t="shared" si="2"/>
        <v>746</v>
      </c>
    </row>
    <row r="162" spans="1:14">
      <c r="A162" s="132" t="s">
        <v>1135</v>
      </c>
      <c r="B162" s="132" t="s">
        <v>16</v>
      </c>
      <c r="C162" s="132" t="s">
        <v>2797</v>
      </c>
      <c r="D162" s="132" t="s">
        <v>2798</v>
      </c>
      <c r="E162" s="132">
        <v>50</v>
      </c>
      <c r="F162" s="132">
        <v>0</v>
      </c>
      <c r="G162" s="132">
        <v>0</v>
      </c>
      <c r="H162" s="132" t="s">
        <v>1149</v>
      </c>
      <c r="I162" s="132" t="s">
        <v>1150</v>
      </c>
      <c r="J162" s="132" t="s">
        <v>1130</v>
      </c>
      <c r="K162" s="132" t="s">
        <v>2567</v>
      </c>
      <c r="L162" s="132" t="s">
        <v>1129</v>
      </c>
      <c r="M162" s="132" t="s">
        <v>1148</v>
      </c>
      <c r="N162">
        <f t="shared" si="2"/>
        <v>50</v>
      </c>
    </row>
    <row r="163" spans="1:14">
      <c r="A163" s="132" t="s">
        <v>1135</v>
      </c>
      <c r="B163" s="132" t="s">
        <v>19</v>
      </c>
      <c r="C163" s="132" t="s">
        <v>2799</v>
      </c>
      <c r="H163" s="132" t="s">
        <v>1149</v>
      </c>
      <c r="I163" s="132" t="s">
        <v>1150</v>
      </c>
      <c r="J163" s="132" t="s">
        <v>1130</v>
      </c>
      <c r="K163" s="132" t="s">
        <v>2567</v>
      </c>
      <c r="L163" s="132" t="s">
        <v>1129</v>
      </c>
      <c r="M163" s="132" t="s">
        <v>1148</v>
      </c>
      <c r="N163">
        <f t="shared" si="2"/>
        <v>0</v>
      </c>
    </row>
    <row r="164" spans="1:14">
      <c r="A164" s="132" t="s">
        <v>1135</v>
      </c>
      <c r="B164" s="132" t="s">
        <v>21</v>
      </c>
      <c r="C164" s="132" t="s">
        <v>2800</v>
      </c>
      <c r="D164" s="132" t="s">
        <v>2801</v>
      </c>
      <c r="E164" s="132">
        <v>11394</v>
      </c>
      <c r="F164" s="132">
        <v>17036</v>
      </c>
      <c r="G164" s="132">
        <v>4864</v>
      </c>
      <c r="H164" s="132" t="s">
        <v>1149</v>
      </c>
      <c r="I164" s="132" t="s">
        <v>1150</v>
      </c>
      <c r="J164" s="132" t="s">
        <v>1130</v>
      </c>
      <c r="K164" s="132" t="s">
        <v>2567</v>
      </c>
      <c r="L164" s="132" t="s">
        <v>1129</v>
      </c>
      <c r="M164" s="132" t="s">
        <v>1148</v>
      </c>
      <c r="N164">
        <f t="shared" si="2"/>
        <v>33294</v>
      </c>
    </row>
    <row r="165" spans="1:14">
      <c r="A165" s="132" t="s">
        <v>1135</v>
      </c>
      <c r="B165" s="132" t="s">
        <v>24</v>
      </c>
      <c r="C165" s="132" t="s">
        <v>2800</v>
      </c>
      <c r="D165" s="132" t="s">
        <v>2802</v>
      </c>
      <c r="E165" s="132">
        <v>10873</v>
      </c>
      <c r="F165" s="132">
        <v>15026</v>
      </c>
      <c r="G165" s="132">
        <v>4389</v>
      </c>
      <c r="H165" s="132" t="s">
        <v>1149</v>
      </c>
      <c r="I165" s="132" t="s">
        <v>1150</v>
      </c>
      <c r="J165" s="132" t="s">
        <v>1130</v>
      </c>
      <c r="K165" s="132" t="s">
        <v>2567</v>
      </c>
      <c r="L165" s="132" t="s">
        <v>1129</v>
      </c>
      <c r="M165" s="132" t="s">
        <v>1148</v>
      </c>
      <c r="N165">
        <f t="shared" si="2"/>
        <v>30288</v>
      </c>
    </row>
    <row r="166" spans="1:14">
      <c r="A166" s="132" t="s">
        <v>1135</v>
      </c>
      <c r="B166" s="132" t="s">
        <v>26</v>
      </c>
      <c r="C166" s="132" t="s">
        <v>2803</v>
      </c>
      <c r="D166" s="132" t="s">
        <v>2804</v>
      </c>
      <c r="E166" s="132">
        <v>0</v>
      </c>
      <c r="F166" s="132">
        <v>27335</v>
      </c>
      <c r="G166" s="132">
        <v>0</v>
      </c>
      <c r="H166" s="132" t="s">
        <v>1149</v>
      </c>
      <c r="I166" s="132" t="s">
        <v>1150</v>
      </c>
      <c r="J166" s="132" t="s">
        <v>1130</v>
      </c>
      <c r="K166" s="132" t="s">
        <v>2567</v>
      </c>
      <c r="L166" s="132" t="s">
        <v>1129</v>
      </c>
      <c r="M166" s="132" t="s">
        <v>1148</v>
      </c>
      <c r="N166">
        <f t="shared" si="2"/>
        <v>27335</v>
      </c>
    </row>
    <row r="167" spans="1:14">
      <c r="A167" s="132" t="s">
        <v>1135</v>
      </c>
      <c r="B167" s="132" t="s">
        <v>29</v>
      </c>
      <c r="C167" s="132" t="s">
        <v>2805</v>
      </c>
      <c r="D167" s="132" t="s">
        <v>2806</v>
      </c>
      <c r="E167" s="132">
        <v>1006000</v>
      </c>
      <c r="F167" s="132">
        <v>0</v>
      </c>
      <c r="G167" s="132">
        <v>0</v>
      </c>
      <c r="H167" s="132" t="s">
        <v>1149</v>
      </c>
      <c r="I167" s="132" t="s">
        <v>1150</v>
      </c>
      <c r="J167" s="132" t="s">
        <v>1130</v>
      </c>
      <c r="K167" s="132" t="s">
        <v>2567</v>
      </c>
      <c r="L167" s="132" t="s">
        <v>1129</v>
      </c>
      <c r="M167" s="132" t="s">
        <v>1148</v>
      </c>
      <c r="N167">
        <f t="shared" si="2"/>
        <v>1006000</v>
      </c>
    </row>
    <row r="168" spans="1:14">
      <c r="A168" s="132" t="s">
        <v>1135</v>
      </c>
      <c r="B168" s="132" t="s">
        <v>32</v>
      </c>
      <c r="C168" s="132" t="s">
        <v>2805</v>
      </c>
      <c r="D168" s="132" t="s">
        <v>2807</v>
      </c>
      <c r="E168" s="132">
        <v>1066000</v>
      </c>
      <c r="F168" s="132">
        <v>0</v>
      </c>
      <c r="G168" s="132">
        <v>0</v>
      </c>
      <c r="H168" s="132" t="s">
        <v>1149</v>
      </c>
      <c r="I168" s="132" t="s">
        <v>1150</v>
      </c>
      <c r="J168" s="132" t="s">
        <v>1130</v>
      </c>
      <c r="K168" s="132" t="s">
        <v>2567</v>
      </c>
      <c r="L168" s="132" t="s">
        <v>1129</v>
      </c>
      <c r="M168" s="132" t="s">
        <v>1148</v>
      </c>
      <c r="N168">
        <f t="shared" si="2"/>
        <v>1066000</v>
      </c>
    </row>
    <row r="169" spans="1:14">
      <c r="A169" s="132" t="s">
        <v>1135</v>
      </c>
      <c r="B169" s="132" t="s">
        <v>34</v>
      </c>
      <c r="C169" s="132" t="s">
        <v>2805</v>
      </c>
      <c r="D169" s="132" t="s">
        <v>2808</v>
      </c>
      <c r="E169" s="132">
        <v>1126000</v>
      </c>
      <c r="F169" s="132">
        <v>0</v>
      </c>
      <c r="G169" s="132">
        <v>0</v>
      </c>
      <c r="H169" s="132" t="s">
        <v>1149</v>
      </c>
      <c r="I169" s="132" t="s">
        <v>1150</v>
      </c>
      <c r="J169" s="132" t="s">
        <v>1130</v>
      </c>
      <c r="K169" s="132" t="s">
        <v>2567</v>
      </c>
      <c r="L169" s="132" t="s">
        <v>1129</v>
      </c>
      <c r="M169" s="132" t="s">
        <v>1148</v>
      </c>
      <c r="N169">
        <f t="shared" si="2"/>
        <v>1126000</v>
      </c>
    </row>
    <row r="170" spans="1:14">
      <c r="A170" s="132" t="s">
        <v>1135</v>
      </c>
      <c r="B170" s="132" t="s">
        <v>36</v>
      </c>
      <c r="C170" s="132" t="s">
        <v>2809</v>
      </c>
      <c r="D170" s="132" t="s">
        <v>2567</v>
      </c>
      <c r="E170" s="132">
        <v>0</v>
      </c>
      <c r="F170" s="132">
        <v>25094</v>
      </c>
      <c r="G170" s="132">
        <v>0</v>
      </c>
      <c r="H170" s="132" t="s">
        <v>1149</v>
      </c>
      <c r="I170" s="132" t="s">
        <v>1150</v>
      </c>
      <c r="J170" s="132" t="s">
        <v>1130</v>
      </c>
      <c r="K170" s="132" t="s">
        <v>2567</v>
      </c>
      <c r="L170" s="132" t="s">
        <v>1129</v>
      </c>
      <c r="M170" s="132" t="s">
        <v>1148</v>
      </c>
      <c r="N170">
        <f t="shared" si="2"/>
        <v>25094</v>
      </c>
    </row>
    <row r="171" spans="1:14">
      <c r="A171" s="132" t="s">
        <v>1135</v>
      </c>
      <c r="B171" s="132" t="s">
        <v>38</v>
      </c>
      <c r="C171" s="132" t="s">
        <v>2810</v>
      </c>
      <c r="D171" s="132" t="s">
        <v>2811</v>
      </c>
      <c r="E171" s="132">
        <v>61091</v>
      </c>
      <c r="F171" s="132">
        <v>95565</v>
      </c>
      <c r="G171" s="132">
        <v>1196</v>
      </c>
      <c r="H171" s="132" t="s">
        <v>1149</v>
      </c>
      <c r="I171" s="132" t="s">
        <v>1150</v>
      </c>
      <c r="J171" s="132" t="s">
        <v>1130</v>
      </c>
      <c r="K171" s="132" t="s">
        <v>2567</v>
      </c>
      <c r="L171" s="132" t="s">
        <v>1129</v>
      </c>
      <c r="M171" s="132" t="s">
        <v>1148</v>
      </c>
      <c r="N171">
        <f t="shared" si="2"/>
        <v>157852</v>
      </c>
    </row>
    <row r="172" spans="1:14">
      <c r="A172" s="132" t="s">
        <v>1135</v>
      </c>
      <c r="B172" s="132" t="s">
        <v>41</v>
      </c>
      <c r="C172" s="132" t="s">
        <v>2812</v>
      </c>
      <c r="E172" s="132">
        <v>25800</v>
      </c>
      <c r="F172" s="132">
        <v>337400</v>
      </c>
      <c r="G172" s="132">
        <v>6966</v>
      </c>
      <c r="H172" s="132" t="s">
        <v>1149</v>
      </c>
      <c r="I172" s="132" t="s">
        <v>1150</v>
      </c>
      <c r="J172" s="132" t="s">
        <v>1130</v>
      </c>
      <c r="K172" s="132" t="s">
        <v>2567</v>
      </c>
      <c r="L172" s="132" t="s">
        <v>1129</v>
      </c>
      <c r="M172" s="132" t="s">
        <v>1148</v>
      </c>
      <c r="N172">
        <f t="shared" si="2"/>
        <v>370166</v>
      </c>
    </row>
    <row r="173" spans="1:14">
      <c r="A173" s="132" t="s">
        <v>1135</v>
      </c>
      <c r="B173" s="132" t="s">
        <v>43</v>
      </c>
      <c r="C173" s="132" t="s">
        <v>2813</v>
      </c>
      <c r="E173" s="132">
        <v>25800</v>
      </c>
      <c r="F173" s="132">
        <v>337400</v>
      </c>
      <c r="G173" s="132">
        <v>6966</v>
      </c>
      <c r="H173" s="132" t="s">
        <v>1149</v>
      </c>
      <c r="I173" s="132" t="s">
        <v>1150</v>
      </c>
      <c r="J173" s="132" t="s">
        <v>1130</v>
      </c>
      <c r="K173" s="132" t="s">
        <v>2567</v>
      </c>
      <c r="L173" s="132" t="s">
        <v>1129</v>
      </c>
      <c r="M173" s="132" t="s">
        <v>1148</v>
      </c>
      <c r="N173">
        <f t="shared" si="2"/>
        <v>370166</v>
      </c>
    </row>
    <row r="174" spans="1:14">
      <c r="A174" s="132" t="s">
        <v>1135</v>
      </c>
      <c r="B174" s="132" t="s">
        <v>45</v>
      </c>
      <c r="C174" s="132" t="s">
        <v>2814</v>
      </c>
      <c r="D174" s="132" t="s">
        <v>2815</v>
      </c>
      <c r="E174" s="132">
        <v>11343</v>
      </c>
      <c r="F174" s="132">
        <v>0</v>
      </c>
      <c r="G174" s="132">
        <v>0</v>
      </c>
      <c r="H174" s="132" t="s">
        <v>1149</v>
      </c>
      <c r="I174" s="132" t="s">
        <v>1150</v>
      </c>
      <c r="J174" s="132" t="s">
        <v>1130</v>
      </c>
      <c r="K174" s="132" t="s">
        <v>2567</v>
      </c>
      <c r="L174" s="132" t="s">
        <v>1129</v>
      </c>
      <c r="M174" s="132" t="s">
        <v>1148</v>
      </c>
      <c r="N174">
        <f t="shared" si="2"/>
        <v>11343</v>
      </c>
    </row>
    <row r="175" spans="1:14">
      <c r="A175" s="132" t="s">
        <v>1135</v>
      </c>
      <c r="B175" s="132" t="s">
        <v>48</v>
      </c>
      <c r="C175" s="132" t="s">
        <v>2816</v>
      </c>
      <c r="D175" s="132" t="s">
        <v>2817</v>
      </c>
      <c r="E175" s="132">
        <v>3200</v>
      </c>
      <c r="F175" s="132">
        <v>0</v>
      </c>
      <c r="G175" s="132">
        <v>0</v>
      </c>
      <c r="H175" s="132" t="s">
        <v>1149</v>
      </c>
      <c r="I175" s="132" t="s">
        <v>1150</v>
      </c>
      <c r="J175" s="132" t="s">
        <v>1130</v>
      </c>
      <c r="K175" s="132" t="s">
        <v>2567</v>
      </c>
      <c r="L175" s="132" t="s">
        <v>1129</v>
      </c>
      <c r="M175" s="132" t="s">
        <v>1148</v>
      </c>
      <c r="N175">
        <f t="shared" si="2"/>
        <v>3200</v>
      </c>
    </row>
    <row r="176" spans="1:14">
      <c r="A176" s="132" t="s">
        <v>1135</v>
      </c>
      <c r="B176" s="132" t="s">
        <v>52</v>
      </c>
      <c r="C176" s="132" t="s">
        <v>2818</v>
      </c>
      <c r="D176" s="132" t="s">
        <v>2819</v>
      </c>
      <c r="E176" s="132">
        <v>4100</v>
      </c>
      <c r="F176" s="132">
        <v>0</v>
      </c>
      <c r="G176" s="132">
        <v>0</v>
      </c>
      <c r="H176" s="132" t="s">
        <v>1149</v>
      </c>
      <c r="I176" s="132" t="s">
        <v>1150</v>
      </c>
      <c r="J176" s="132" t="s">
        <v>1130</v>
      </c>
      <c r="K176" s="132" t="s">
        <v>2567</v>
      </c>
      <c r="L176" s="132" t="s">
        <v>1129</v>
      </c>
      <c r="M176" s="132" t="s">
        <v>1148</v>
      </c>
      <c r="N176">
        <f t="shared" si="2"/>
        <v>4100</v>
      </c>
    </row>
    <row r="177" spans="1:14">
      <c r="A177" s="132" t="s">
        <v>1135</v>
      </c>
      <c r="B177" s="132" t="s">
        <v>1772</v>
      </c>
      <c r="C177" s="132" t="s">
        <v>2792</v>
      </c>
      <c r="D177" s="132" t="s">
        <v>2793</v>
      </c>
      <c r="E177" s="132">
        <v>3800</v>
      </c>
      <c r="F177" s="132">
        <v>0</v>
      </c>
      <c r="G177" s="132">
        <v>0</v>
      </c>
      <c r="H177" s="132" t="s">
        <v>1149</v>
      </c>
      <c r="I177" s="132" t="s">
        <v>1150</v>
      </c>
      <c r="J177" s="132" t="s">
        <v>1130</v>
      </c>
      <c r="K177" s="132" t="s">
        <v>2567</v>
      </c>
      <c r="L177" s="132" t="s">
        <v>1129</v>
      </c>
      <c r="M177" s="132" t="s">
        <v>1148</v>
      </c>
      <c r="N177">
        <f t="shared" si="2"/>
        <v>3800</v>
      </c>
    </row>
    <row r="178" spans="1:14">
      <c r="A178" s="132" t="s">
        <v>1135</v>
      </c>
      <c r="B178" s="132" t="s">
        <v>55</v>
      </c>
      <c r="C178" s="132" t="s">
        <v>2820</v>
      </c>
      <c r="D178" s="132" t="s">
        <v>2821</v>
      </c>
      <c r="E178" s="132">
        <v>572</v>
      </c>
      <c r="F178" s="132">
        <v>0</v>
      </c>
      <c r="G178" s="132">
        <v>0</v>
      </c>
      <c r="H178" s="132" t="s">
        <v>1149</v>
      </c>
      <c r="I178" s="132" t="s">
        <v>1150</v>
      </c>
      <c r="J178" s="132" t="s">
        <v>1130</v>
      </c>
      <c r="K178" s="132" t="s">
        <v>2567</v>
      </c>
      <c r="L178" s="132" t="s">
        <v>1129</v>
      </c>
      <c r="M178" s="132" t="s">
        <v>1148</v>
      </c>
      <c r="N178">
        <f t="shared" si="2"/>
        <v>572</v>
      </c>
    </row>
    <row r="179" spans="1:14">
      <c r="A179" s="132" t="s">
        <v>1135</v>
      </c>
      <c r="B179" s="132" t="s">
        <v>58</v>
      </c>
      <c r="C179" s="132" t="s">
        <v>2642</v>
      </c>
      <c r="D179" s="132" t="s">
        <v>2643</v>
      </c>
      <c r="E179" s="132">
        <v>350</v>
      </c>
      <c r="F179" s="132">
        <v>0</v>
      </c>
      <c r="G179" s="132">
        <v>0</v>
      </c>
      <c r="H179" s="132" t="s">
        <v>1149</v>
      </c>
      <c r="I179" s="132" t="s">
        <v>1150</v>
      </c>
      <c r="J179" s="132" t="s">
        <v>1130</v>
      </c>
      <c r="K179" s="132" t="s">
        <v>2567</v>
      </c>
      <c r="L179" s="132" t="s">
        <v>1129</v>
      </c>
      <c r="M179" s="132" t="s">
        <v>1148</v>
      </c>
      <c r="N179">
        <f t="shared" si="2"/>
        <v>350</v>
      </c>
    </row>
    <row r="180" spans="1:14">
      <c r="A180" s="132" t="s">
        <v>1135</v>
      </c>
      <c r="B180" s="132" t="s">
        <v>59</v>
      </c>
      <c r="C180" s="132" t="s">
        <v>2822</v>
      </c>
      <c r="H180" s="132" t="s">
        <v>1149</v>
      </c>
      <c r="I180" s="132" t="s">
        <v>1150</v>
      </c>
      <c r="J180" s="132" t="s">
        <v>1130</v>
      </c>
      <c r="K180" s="132" t="s">
        <v>2567</v>
      </c>
      <c r="L180" s="132" t="s">
        <v>1129</v>
      </c>
      <c r="M180" s="132" t="s">
        <v>1148</v>
      </c>
      <c r="N180">
        <f t="shared" si="2"/>
        <v>0</v>
      </c>
    </row>
    <row r="181" spans="1:14">
      <c r="A181" s="132" t="s">
        <v>1135</v>
      </c>
      <c r="B181" s="132" t="s">
        <v>61</v>
      </c>
      <c r="C181" s="132" t="s">
        <v>2823</v>
      </c>
      <c r="D181" s="132" t="s">
        <v>2824</v>
      </c>
      <c r="E181" s="132">
        <v>3102</v>
      </c>
      <c r="F181" s="132">
        <v>0</v>
      </c>
      <c r="G181" s="132">
        <v>0</v>
      </c>
      <c r="H181" s="132" t="s">
        <v>1149</v>
      </c>
      <c r="I181" s="132" t="s">
        <v>1150</v>
      </c>
      <c r="J181" s="132" t="s">
        <v>1130</v>
      </c>
      <c r="K181" s="132" t="s">
        <v>2567</v>
      </c>
      <c r="L181" s="132" t="s">
        <v>1129</v>
      </c>
      <c r="M181" s="132" t="s">
        <v>1148</v>
      </c>
      <c r="N181">
        <f t="shared" si="2"/>
        <v>3102</v>
      </c>
    </row>
    <row r="182" spans="1:14">
      <c r="A182" s="132" t="s">
        <v>1135</v>
      </c>
      <c r="B182" s="132" t="s">
        <v>65</v>
      </c>
      <c r="C182" s="132" t="s">
        <v>2825</v>
      </c>
      <c r="D182" s="132" t="s">
        <v>2826</v>
      </c>
      <c r="E182" s="132">
        <v>3300</v>
      </c>
      <c r="F182" s="132">
        <v>0</v>
      </c>
      <c r="G182" s="132">
        <v>0</v>
      </c>
      <c r="H182" s="132" t="s">
        <v>1149</v>
      </c>
      <c r="I182" s="132" t="s">
        <v>1150</v>
      </c>
      <c r="J182" s="132" t="s">
        <v>1130</v>
      </c>
      <c r="K182" s="132" t="s">
        <v>2567</v>
      </c>
      <c r="L182" s="132" t="s">
        <v>1129</v>
      </c>
      <c r="M182" s="132" t="s">
        <v>1148</v>
      </c>
      <c r="N182">
        <f t="shared" si="2"/>
        <v>3300</v>
      </c>
    </row>
    <row r="183" spans="1:14">
      <c r="A183" s="132" t="s">
        <v>1135</v>
      </c>
      <c r="B183" s="132" t="s">
        <v>68</v>
      </c>
      <c r="C183" s="132" t="s">
        <v>2825</v>
      </c>
      <c r="D183" s="132" t="s">
        <v>2827</v>
      </c>
      <c r="E183" s="132">
        <v>3900</v>
      </c>
      <c r="F183" s="132">
        <v>0</v>
      </c>
      <c r="G183" s="132">
        <v>0</v>
      </c>
      <c r="H183" s="132" t="s">
        <v>1149</v>
      </c>
      <c r="I183" s="132" t="s">
        <v>1150</v>
      </c>
      <c r="J183" s="132" t="s">
        <v>1130</v>
      </c>
      <c r="K183" s="132" t="s">
        <v>2567</v>
      </c>
      <c r="L183" s="132" t="s">
        <v>1129</v>
      </c>
      <c r="M183" s="132" t="s">
        <v>1148</v>
      </c>
      <c r="N183">
        <f t="shared" si="2"/>
        <v>3900</v>
      </c>
    </row>
    <row r="184" spans="1:14">
      <c r="A184" s="132" t="s">
        <v>1135</v>
      </c>
      <c r="B184" s="132" t="s">
        <v>70</v>
      </c>
      <c r="C184" s="132" t="s">
        <v>2828</v>
      </c>
      <c r="D184" s="132" t="s">
        <v>2829</v>
      </c>
      <c r="E184" s="132">
        <v>0</v>
      </c>
      <c r="F184" s="132">
        <v>0</v>
      </c>
      <c r="G184" s="132">
        <v>337</v>
      </c>
      <c r="H184" s="132" t="s">
        <v>1149</v>
      </c>
      <c r="I184" s="132" t="s">
        <v>1150</v>
      </c>
      <c r="J184" s="132" t="s">
        <v>1130</v>
      </c>
      <c r="K184" s="132" t="s">
        <v>2567</v>
      </c>
      <c r="L184" s="132" t="s">
        <v>1129</v>
      </c>
      <c r="M184" s="132" t="s">
        <v>1148</v>
      </c>
      <c r="N184">
        <f t="shared" si="2"/>
        <v>337</v>
      </c>
    </row>
    <row r="185" spans="1:14">
      <c r="A185" s="132" t="s">
        <v>1135</v>
      </c>
      <c r="B185" s="132" t="s">
        <v>73</v>
      </c>
      <c r="C185" s="132" t="s">
        <v>2830</v>
      </c>
      <c r="D185" s="132" t="s">
        <v>2831</v>
      </c>
      <c r="E185" s="132">
        <v>0</v>
      </c>
      <c r="F185" s="132">
        <v>0</v>
      </c>
      <c r="G185" s="132">
        <v>210.34</v>
      </c>
      <c r="H185" s="132" t="s">
        <v>1149</v>
      </c>
      <c r="I185" s="132" t="s">
        <v>1150</v>
      </c>
      <c r="J185" s="132" t="s">
        <v>1130</v>
      </c>
      <c r="K185" s="132" t="s">
        <v>2567</v>
      </c>
      <c r="L185" s="132" t="s">
        <v>1129</v>
      </c>
      <c r="M185" s="132" t="s">
        <v>1148</v>
      </c>
      <c r="N185">
        <f t="shared" si="2"/>
        <v>210.34</v>
      </c>
    </row>
    <row r="186" spans="1:14">
      <c r="A186" s="132" t="s">
        <v>1135</v>
      </c>
      <c r="B186" s="132" t="s">
        <v>76</v>
      </c>
      <c r="C186" s="132" t="s">
        <v>2832</v>
      </c>
      <c r="D186" s="132" t="s">
        <v>2686</v>
      </c>
      <c r="E186" s="132">
        <v>13990</v>
      </c>
      <c r="F186" s="132">
        <v>1625</v>
      </c>
      <c r="G186" s="132">
        <v>1893</v>
      </c>
      <c r="H186" s="132" t="s">
        <v>1149</v>
      </c>
      <c r="I186" s="132" t="s">
        <v>1150</v>
      </c>
      <c r="J186" s="132" t="s">
        <v>1130</v>
      </c>
      <c r="K186" s="132" t="s">
        <v>2567</v>
      </c>
      <c r="L186" s="132" t="s">
        <v>1129</v>
      </c>
      <c r="M186" s="132" t="s">
        <v>1148</v>
      </c>
      <c r="N186">
        <f t="shared" si="2"/>
        <v>17508</v>
      </c>
    </row>
    <row r="187" spans="1:14">
      <c r="A187" s="132" t="s">
        <v>1135</v>
      </c>
      <c r="B187" s="132" t="s">
        <v>78</v>
      </c>
      <c r="C187" s="132" t="s">
        <v>2833</v>
      </c>
      <c r="D187" s="132" t="s">
        <v>2686</v>
      </c>
      <c r="E187" s="132">
        <v>16802</v>
      </c>
      <c r="F187" s="132">
        <v>1794</v>
      </c>
      <c r="G187" s="132">
        <v>2090</v>
      </c>
      <c r="H187" s="132" t="s">
        <v>1149</v>
      </c>
      <c r="I187" s="132" t="s">
        <v>1150</v>
      </c>
      <c r="J187" s="132" t="s">
        <v>1130</v>
      </c>
      <c r="K187" s="132" t="s">
        <v>2567</v>
      </c>
      <c r="L187" s="132" t="s">
        <v>1129</v>
      </c>
      <c r="M187" s="132" t="s">
        <v>1148</v>
      </c>
      <c r="N187">
        <f t="shared" si="2"/>
        <v>20686</v>
      </c>
    </row>
    <row r="188" spans="1:14">
      <c r="A188" s="132" t="s">
        <v>1135</v>
      </c>
      <c r="B188" s="132" t="s">
        <v>80</v>
      </c>
      <c r="C188" s="132" t="s">
        <v>2834</v>
      </c>
      <c r="D188" s="132" t="s">
        <v>2835</v>
      </c>
      <c r="E188" s="132">
        <v>49966</v>
      </c>
      <c r="F188" s="132">
        <v>0</v>
      </c>
      <c r="G188" s="132">
        <v>0</v>
      </c>
      <c r="H188" s="132" t="s">
        <v>1149</v>
      </c>
      <c r="I188" s="132" t="s">
        <v>1150</v>
      </c>
      <c r="J188" s="132" t="s">
        <v>1130</v>
      </c>
      <c r="K188" s="132" t="s">
        <v>2567</v>
      </c>
      <c r="L188" s="132" t="s">
        <v>1129</v>
      </c>
      <c r="M188" s="132" t="s">
        <v>1148</v>
      </c>
      <c r="N188">
        <f t="shared" si="2"/>
        <v>49966</v>
      </c>
    </row>
    <row r="189" spans="1:14">
      <c r="A189" s="132" t="s">
        <v>1135</v>
      </c>
      <c r="B189" s="132" t="s">
        <v>83</v>
      </c>
      <c r="C189" s="132" t="s">
        <v>2834</v>
      </c>
      <c r="D189" s="132" t="s">
        <v>2836</v>
      </c>
      <c r="E189" s="132">
        <v>47198</v>
      </c>
      <c r="F189" s="132">
        <v>0</v>
      </c>
      <c r="G189" s="132">
        <v>0</v>
      </c>
      <c r="H189" s="132" t="s">
        <v>1149</v>
      </c>
      <c r="I189" s="132" t="s">
        <v>1150</v>
      </c>
      <c r="J189" s="132" t="s">
        <v>1130</v>
      </c>
      <c r="K189" s="132" t="s">
        <v>2567</v>
      </c>
      <c r="L189" s="132" t="s">
        <v>1129</v>
      </c>
      <c r="M189" s="132" t="s">
        <v>1148</v>
      </c>
      <c r="N189">
        <f t="shared" si="2"/>
        <v>47198</v>
      </c>
    </row>
    <row r="190" spans="1:14">
      <c r="A190" s="132" t="s">
        <v>1135</v>
      </c>
      <c r="B190" s="132" t="s">
        <v>85</v>
      </c>
      <c r="C190" s="132" t="s">
        <v>2834</v>
      </c>
      <c r="D190" s="132" t="s">
        <v>2837</v>
      </c>
      <c r="E190" s="132">
        <v>44612</v>
      </c>
      <c r="F190" s="132">
        <v>0</v>
      </c>
      <c r="G190" s="132">
        <v>0</v>
      </c>
      <c r="H190" s="132" t="s">
        <v>1149</v>
      </c>
      <c r="I190" s="132" t="s">
        <v>1150</v>
      </c>
      <c r="J190" s="132" t="s">
        <v>1130</v>
      </c>
      <c r="K190" s="132" t="s">
        <v>2567</v>
      </c>
      <c r="L190" s="132" t="s">
        <v>1129</v>
      </c>
      <c r="M190" s="132" t="s">
        <v>1148</v>
      </c>
      <c r="N190">
        <f t="shared" si="2"/>
        <v>44612</v>
      </c>
    </row>
    <row r="191" spans="1:14">
      <c r="A191" s="132" t="s">
        <v>1135</v>
      </c>
      <c r="B191" s="132" t="s">
        <v>87</v>
      </c>
      <c r="C191" s="132" t="s">
        <v>2834</v>
      </c>
      <c r="D191" s="132" t="s">
        <v>2838</v>
      </c>
      <c r="E191" s="132">
        <v>40300</v>
      </c>
      <c r="F191" s="132">
        <v>0</v>
      </c>
      <c r="G191" s="132">
        <v>0</v>
      </c>
      <c r="H191" s="132" t="s">
        <v>1149</v>
      </c>
      <c r="I191" s="132" t="s">
        <v>1150</v>
      </c>
      <c r="J191" s="132" t="s">
        <v>1130</v>
      </c>
      <c r="K191" s="132" t="s">
        <v>2567</v>
      </c>
      <c r="L191" s="132" t="s">
        <v>1129</v>
      </c>
      <c r="M191" s="132" t="s">
        <v>1148</v>
      </c>
      <c r="N191">
        <f t="shared" si="2"/>
        <v>40300</v>
      </c>
    </row>
    <row r="192" spans="1:14">
      <c r="A192" s="132" t="s">
        <v>1135</v>
      </c>
      <c r="B192" s="132" t="s">
        <v>89</v>
      </c>
      <c r="C192" s="132" t="s">
        <v>2834</v>
      </c>
      <c r="D192" s="132" t="s">
        <v>2839</v>
      </c>
      <c r="E192" s="132">
        <v>38729</v>
      </c>
      <c r="F192" s="132">
        <v>0</v>
      </c>
      <c r="G192" s="132">
        <v>0</v>
      </c>
      <c r="H192" s="132" t="s">
        <v>1149</v>
      </c>
      <c r="I192" s="132" t="s">
        <v>1150</v>
      </c>
      <c r="J192" s="132" t="s">
        <v>1130</v>
      </c>
      <c r="K192" s="132" t="s">
        <v>2567</v>
      </c>
      <c r="L192" s="132" t="s">
        <v>1129</v>
      </c>
      <c r="M192" s="132" t="s">
        <v>1148</v>
      </c>
      <c r="N192">
        <f t="shared" si="2"/>
        <v>38729</v>
      </c>
    </row>
    <row r="193" spans="1:14">
      <c r="A193" s="132" t="s">
        <v>1135</v>
      </c>
      <c r="B193" s="132" t="s">
        <v>91</v>
      </c>
      <c r="C193" s="132" t="s">
        <v>2840</v>
      </c>
      <c r="D193" s="132" t="s">
        <v>2841</v>
      </c>
      <c r="E193" s="132">
        <v>555254</v>
      </c>
      <c r="F193" s="132">
        <v>0</v>
      </c>
      <c r="G193" s="132">
        <v>0</v>
      </c>
      <c r="H193" s="132" t="s">
        <v>1149</v>
      </c>
      <c r="I193" s="132" t="s">
        <v>1150</v>
      </c>
      <c r="J193" s="132" t="s">
        <v>1130</v>
      </c>
      <c r="K193" s="132" t="s">
        <v>2567</v>
      </c>
      <c r="L193" s="132" t="s">
        <v>1129</v>
      </c>
      <c r="M193" s="132" t="s">
        <v>1148</v>
      </c>
      <c r="N193">
        <f t="shared" si="2"/>
        <v>555254</v>
      </c>
    </row>
    <row r="194" spans="1:14">
      <c r="A194" s="132" t="s">
        <v>1135</v>
      </c>
      <c r="B194" s="132" t="s">
        <v>94</v>
      </c>
      <c r="C194" s="132" t="s">
        <v>2840</v>
      </c>
      <c r="D194" s="132" t="s">
        <v>2842</v>
      </c>
      <c r="E194" s="132">
        <v>552300</v>
      </c>
      <c r="F194" s="132">
        <v>0</v>
      </c>
      <c r="G194" s="132">
        <v>0</v>
      </c>
      <c r="H194" s="132" t="s">
        <v>1149</v>
      </c>
      <c r="I194" s="132" t="s">
        <v>1150</v>
      </c>
      <c r="J194" s="132" t="s">
        <v>1130</v>
      </c>
      <c r="K194" s="132" t="s">
        <v>2567</v>
      </c>
      <c r="L194" s="132" t="s">
        <v>1129</v>
      </c>
      <c r="M194" s="132" t="s">
        <v>1148</v>
      </c>
      <c r="N194">
        <f t="shared" si="2"/>
        <v>552300</v>
      </c>
    </row>
    <row r="195" spans="1:14">
      <c r="A195" s="132" t="s">
        <v>1135</v>
      </c>
      <c r="B195" s="132" t="s">
        <v>96</v>
      </c>
      <c r="C195" s="132" t="s">
        <v>2840</v>
      </c>
      <c r="D195" s="132" t="s">
        <v>2843</v>
      </c>
      <c r="E195" s="132">
        <v>552300</v>
      </c>
      <c r="F195" s="132">
        <v>0</v>
      </c>
      <c r="G195" s="132">
        <v>0</v>
      </c>
      <c r="H195" s="132" t="s">
        <v>1149</v>
      </c>
      <c r="I195" s="132" t="s">
        <v>1150</v>
      </c>
      <c r="J195" s="132" t="s">
        <v>1130</v>
      </c>
      <c r="K195" s="132" t="s">
        <v>2567</v>
      </c>
      <c r="L195" s="132" t="s">
        <v>1129</v>
      </c>
      <c r="M195" s="132" t="s">
        <v>1148</v>
      </c>
      <c r="N195">
        <f t="shared" si="2"/>
        <v>552300</v>
      </c>
    </row>
    <row r="196" spans="1:14">
      <c r="A196" s="132" t="s">
        <v>1135</v>
      </c>
      <c r="B196" s="132" t="s">
        <v>98</v>
      </c>
      <c r="C196" s="132" t="s">
        <v>2840</v>
      </c>
      <c r="D196" s="132" t="s">
        <v>2844</v>
      </c>
      <c r="E196" s="132">
        <v>552300</v>
      </c>
      <c r="F196" s="132">
        <v>0</v>
      </c>
      <c r="G196" s="132">
        <v>0</v>
      </c>
      <c r="H196" s="132" t="s">
        <v>1149</v>
      </c>
      <c r="I196" s="132" t="s">
        <v>1150</v>
      </c>
      <c r="J196" s="132" t="s">
        <v>1130</v>
      </c>
      <c r="K196" s="132" t="s">
        <v>2567</v>
      </c>
      <c r="L196" s="132" t="s">
        <v>1129</v>
      </c>
      <c r="M196" s="132" t="s">
        <v>1148</v>
      </c>
      <c r="N196">
        <f t="shared" ref="N196:N259" si="3">+E196+F196+G196</f>
        <v>552300</v>
      </c>
    </row>
    <row r="197" spans="1:14">
      <c r="A197" s="132" t="s">
        <v>1135</v>
      </c>
      <c r="B197" s="132" t="s">
        <v>100</v>
      </c>
      <c r="C197" s="132" t="s">
        <v>2840</v>
      </c>
      <c r="D197" s="132" t="s">
        <v>2845</v>
      </c>
      <c r="E197" s="132">
        <v>552300</v>
      </c>
      <c r="F197" s="132">
        <v>0</v>
      </c>
      <c r="G197" s="132">
        <v>0</v>
      </c>
      <c r="H197" s="132" t="s">
        <v>1149</v>
      </c>
      <c r="I197" s="132" t="s">
        <v>1150</v>
      </c>
      <c r="J197" s="132" t="s">
        <v>1130</v>
      </c>
      <c r="K197" s="132" t="s">
        <v>2567</v>
      </c>
      <c r="L197" s="132" t="s">
        <v>1129</v>
      </c>
      <c r="M197" s="132" t="s">
        <v>1148</v>
      </c>
      <c r="N197">
        <f t="shared" si="3"/>
        <v>552300</v>
      </c>
    </row>
    <row r="198" spans="1:14">
      <c r="A198" s="132" t="s">
        <v>1135</v>
      </c>
      <c r="B198" s="132" t="s">
        <v>102</v>
      </c>
      <c r="C198" s="132" t="s">
        <v>2840</v>
      </c>
      <c r="D198" s="132" t="s">
        <v>2846</v>
      </c>
      <c r="E198" s="132">
        <v>552300</v>
      </c>
      <c r="F198" s="132">
        <v>0</v>
      </c>
      <c r="G198" s="132">
        <v>0</v>
      </c>
      <c r="H198" s="132" t="s">
        <v>1149</v>
      </c>
      <c r="I198" s="132" t="s">
        <v>1150</v>
      </c>
      <c r="J198" s="132" t="s">
        <v>1130</v>
      </c>
      <c r="K198" s="132" t="s">
        <v>2567</v>
      </c>
      <c r="L198" s="132" t="s">
        <v>1129</v>
      </c>
      <c r="M198" s="132" t="s">
        <v>1148</v>
      </c>
      <c r="N198">
        <f t="shared" si="3"/>
        <v>552300</v>
      </c>
    </row>
    <row r="199" spans="1:14">
      <c r="A199" s="132" t="s">
        <v>1135</v>
      </c>
      <c r="B199" s="132" t="s">
        <v>104</v>
      </c>
      <c r="C199" s="132" t="s">
        <v>2847</v>
      </c>
      <c r="D199" s="132" t="s">
        <v>2848</v>
      </c>
      <c r="E199" s="132">
        <v>560181</v>
      </c>
      <c r="F199" s="132">
        <v>0</v>
      </c>
      <c r="G199" s="132">
        <v>0</v>
      </c>
      <c r="H199" s="132" t="s">
        <v>1149</v>
      </c>
      <c r="I199" s="132" t="s">
        <v>1150</v>
      </c>
      <c r="J199" s="132" t="s">
        <v>1130</v>
      </c>
      <c r="K199" s="132" t="s">
        <v>2567</v>
      </c>
      <c r="L199" s="132" t="s">
        <v>1129</v>
      </c>
      <c r="M199" s="132" t="s">
        <v>1148</v>
      </c>
      <c r="N199">
        <f t="shared" si="3"/>
        <v>560181</v>
      </c>
    </row>
    <row r="200" spans="1:14">
      <c r="A200" s="132" t="s">
        <v>1135</v>
      </c>
      <c r="B200" s="132" t="s">
        <v>107</v>
      </c>
      <c r="C200" s="132" t="s">
        <v>2847</v>
      </c>
      <c r="D200" s="132" t="s">
        <v>2849</v>
      </c>
      <c r="E200" s="132">
        <v>557227</v>
      </c>
      <c r="F200" s="132">
        <v>0</v>
      </c>
      <c r="G200" s="132">
        <v>0</v>
      </c>
      <c r="H200" s="132" t="s">
        <v>1149</v>
      </c>
      <c r="I200" s="132" t="s">
        <v>1150</v>
      </c>
      <c r="J200" s="132" t="s">
        <v>1130</v>
      </c>
      <c r="K200" s="132" t="s">
        <v>2567</v>
      </c>
      <c r="L200" s="132" t="s">
        <v>1129</v>
      </c>
      <c r="M200" s="132" t="s">
        <v>1148</v>
      </c>
      <c r="N200">
        <f t="shared" si="3"/>
        <v>557227</v>
      </c>
    </row>
    <row r="201" spans="1:14">
      <c r="A201" s="132" t="s">
        <v>1135</v>
      </c>
      <c r="B201" s="132" t="s">
        <v>109</v>
      </c>
      <c r="C201" s="132" t="s">
        <v>2847</v>
      </c>
      <c r="D201" s="132" t="s">
        <v>2850</v>
      </c>
      <c r="E201" s="132">
        <v>557227</v>
      </c>
      <c r="F201" s="132">
        <v>0</v>
      </c>
      <c r="G201" s="132">
        <v>0</v>
      </c>
      <c r="H201" s="132" t="s">
        <v>1149</v>
      </c>
      <c r="I201" s="132" t="s">
        <v>1150</v>
      </c>
      <c r="J201" s="132" t="s">
        <v>1130</v>
      </c>
      <c r="K201" s="132" t="s">
        <v>2567</v>
      </c>
      <c r="L201" s="132" t="s">
        <v>1129</v>
      </c>
      <c r="M201" s="132" t="s">
        <v>1148</v>
      </c>
      <c r="N201">
        <f t="shared" si="3"/>
        <v>557227</v>
      </c>
    </row>
    <row r="202" spans="1:14">
      <c r="A202" s="132" t="s">
        <v>1135</v>
      </c>
      <c r="B202" s="132" t="s">
        <v>111</v>
      </c>
      <c r="C202" s="132" t="s">
        <v>2847</v>
      </c>
      <c r="D202" s="132" t="s">
        <v>2851</v>
      </c>
      <c r="E202" s="132">
        <v>557227</v>
      </c>
      <c r="F202" s="132">
        <v>0</v>
      </c>
      <c r="G202" s="132">
        <v>0</v>
      </c>
      <c r="H202" s="132" t="s">
        <v>1149</v>
      </c>
      <c r="I202" s="132" t="s">
        <v>1150</v>
      </c>
      <c r="J202" s="132" t="s">
        <v>1130</v>
      </c>
      <c r="K202" s="132" t="s">
        <v>2567</v>
      </c>
      <c r="L202" s="132" t="s">
        <v>1129</v>
      </c>
      <c r="M202" s="132" t="s">
        <v>1148</v>
      </c>
      <c r="N202">
        <f t="shared" si="3"/>
        <v>557227</v>
      </c>
    </row>
    <row r="203" spans="1:14">
      <c r="A203" s="132" t="s">
        <v>1135</v>
      </c>
      <c r="B203" s="132" t="s">
        <v>113</v>
      </c>
      <c r="C203" s="132" t="s">
        <v>2847</v>
      </c>
      <c r="D203" s="132" t="s">
        <v>2852</v>
      </c>
      <c r="E203" s="132">
        <v>557227</v>
      </c>
      <c r="F203" s="132">
        <v>0</v>
      </c>
      <c r="G203" s="132">
        <v>0</v>
      </c>
      <c r="H203" s="132" t="s">
        <v>1149</v>
      </c>
      <c r="I203" s="132" t="s">
        <v>1150</v>
      </c>
      <c r="J203" s="132" t="s">
        <v>1130</v>
      </c>
      <c r="K203" s="132" t="s">
        <v>2567</v>
      </c>
      <c r="L203" s="132" t="s">
        <v>1129</v>
      </c>
      <c r="M203" s="132" t="s">
        <v>1148</v>
      </c>
      <c r="N203">
        <f t="shared" si="3"/>
        <v>557227</v>
      </c>
    </row>
    <row r="204" spans="1:14">
      <c r="A204" s="132" t="s">
        <v>1135</v>
      </c>
      <c r="B204" s="132" t="s">
        <v>115</v>
      </c>
      <c r="C204" s="132" t="s">
        <v>2847</v>
      </c>
      <c r="D204" s="132" t="s">
        <v>2853</v>
      </c>
      <c r="E204" s="132">
        <v>557227</v>
      </c>
      <c r="F204" s="132">
        <v>0</v>
      </c>
      <c r="G204" s="132">
        <v>0</v>
      </c>
      <c r="H204" s="132" t="s">
        <v>1149</v>
      </c>
      <c r="I204" s="132" t="s">
        <v>1150</v>
      </c>
      <c r="J204" s="132" t="s">
        <v>1130</v>
      </c>
      <c r="K204" s="132" t="s">
        <v>2567</v>
      </c>
      <c r="L204" s="132" t="s">
        <v>1129</v>
      </c>
      <c r="M204" s="132" t="s">
        <v>1148</v>
      </c>
      <c r="N204">
        <f t="shared" si="3"/>
        <v>557227</v>
      </c>
    </row>
    <row r="205" spans="1:14">
      <c r="A205" s="132" t="s">
        <v>1135</v>
      </c>
      <c r="B205" s="132" t="s">
        <v>117</v>
      </c>
      <c r="C205" s="132" t="s">
        <v>2854</v>
      </c>
      <c r="D205" s="132" t="s">
        <v>2855</v>
      </c>
      <c r="E205" s="132">
        <v>0</v>
      </c>
      <c r="F205" s="132">
        <v>0</v>
      </c>
      <c r="G205" s="132">
        <v>174990</v>
      </c>
      <c r="H205" s="132" t="s">
        <v>1149</v>
      </c>
      <c r="I205" s="132" t="s">
        <v>2856</v>
      </c>
      <c r="J205" s="132" t="s">
        <v>1130</v>
      </c>
      <c r="K205" s="132" t="s">
        <v>2567</v>
      </c>
      <c r="L205" s="132" t="s">
        <v>1129</v>
      </c>
      <c r="M205" s="132" t="s">
        <v>1148</v>
      </c>
      <c r="N205">
        <f t="shared" si="3"/>
        <v>174990</v>
      </c>
    </row>
    <row r="206" spans="1:14">
      <c r="A206" s="132" t="s">
        <v>1135</v>
      </c>
      <c r="B206" s="132" t="s">
        <v>121</v>
      </c>
      <c r="C206" s="132" t="s">
        <v>2857</v>
      </c>
      <c r="D206" s="132" t="s">
        <v>2858</v>
      </c>
      <c r="E206" s="132">
        <v>909</v>
      </c>
      <c r="F206" s="132">
        <v>0</v>
      </c>
      <c r="G206" s="132">
        <v>0</v>
      </c>
      <c r="H206" s="132" t="s">
        <v>1149</v>
      </c>
      <c r="I206" s="132" t="s">
        <v>1150</v>
      </c>
      <c r="J206" s="132" t="s">
        <v>1130</v>
      </c>
      <c r="K206" s="132" t="s">
        <v>2567</v>
      </c>
      <c r="L206" s="132" t="s">
        <v>1129</v>
      </c>
      <c r="M206" s="132" t="s">
        <v>1148</v>
      </c>
      <c r="N206">
        <f t="shared" si="3"/>
        <v>909</v>
      </c>
    </row>
    <row r="207" spans="1:14">
      <c r="A207" s="132" t="s">
        <v>1135</v>
      </c>
      <c r="B207" s="132" t="s">
        <v>125</v>
      </c>
      <c r="C207" s="132" t="s">
        <v>2859</v>
      </c>
      <c r="E207" s="132">
        <v>0</v>
      </c>
      <c r="F207" s="132">
        <v>0</v>
      </c>
      <c r="G207" s="132">
        <v>1737</v>
      </c>
      <c r="H207" s="132" t="s">
        <v>1149</v>
      </c>
      <c r="I207" s="132" t="s">
        <v>1150</v>
      </c>
      <c r="J207" s="132" t="s">
        <v>1130</v>
      </c>
      <c r="K207" s="132" t="s">
        <v>2567</v>
      </c>
      <c r="L207" s="132" t="s">
        <v>1129</v>
      </c>
      <c r="M207" s="132" t="s">
        <v>1148</v>
      </c>
      <c r="N207">
        <f t="shared" si="3"/>
        <v>1737</v>
      </c>
    </row>
    <row r="208" spans="1:14">
      <c r="A208" s="132" t="s">
        <v>1135</v>
      </c>
      <c r="B208" s="132" t="s">
        <v>1510</v>
      </c>
      <c r="C208" s="132" t="s">
        <v>2642</v>
      </c>
      <c r="D208" s="132" t="s">
        <v>2643</v>
      </c>
      <c r="E208" s="132">
        <v>350000</v>
      </c>
      <c r="F208" s="132">
        <v>0</v>
      </c>
      <c r="G208" s="132">
        <v>0</v>
      </c>
      <c r="H208" s="132" t="s">
        <v>1149</v>
      </c>
      <c r="I208" s="132" t="s">
        <v>1150</v>
      </c>
      <c r="J208" s="132" t="s">
        <v>1130</v>
      </c>
      <c r="K208" s="132" t="s">
        <v>2567</v>
      </c>
      <c r="L208" s="132" t="s">
        <v>1129</v>
      </c>
      <c r="M208" s="132" t="s">
        <v>1148</v>
      </c>
      <c r="N208">
        <f t="shared" si="3"/>
        <v>350000</v>
      </c>
    </row>
    <row r="209" spans="1:14">
      <c r="A209" s="132" t="s">
        <v>1135</v>
      </c>
      <c r="B209" s="132" t="s">
        <v>127</v>
      </c>
      <c r="C209" s="132" t="s">
        <v>2860</v>
      </c>
      <c r="H209" s="132" t="s">
        <v>1149</v>
      </c>
      <c r="I209" s="132" t="s">
        <v>1150</v>
      </c>
      <c r="J209" s="132" t="s">
        <v>1130</v>
      </c>
      <c r="K209" s="132" t="s">
        <v>2567</v>
      </c>
      <c r="L209" s="132" t="s">
        <v>1129</v>
      </c>
      <c r="M209" s="132" t="s">
        <v>1148</v>
      </c>
      <c r="N209">
        <f t="shared" si="3"/>
        <v>0</v>
      </c>
    </row>
    <row r="210" spans="1:14">
      <c r="A210" s="132" t="s">
        <v>1135</v>
      </c>
      <c r="B210" s="132" t="s">
        <v>129</v>
      </c>
      <c r="C210" s="132" t="s">
        <v>2861</v>
      </c>
      <c r="H210" s="132" t="s">
        <v>1149</v>
      </c>
      <c r="I210" s="132" t="s">
        <v>1150</v>
      </c>
      <c r="J210" s="132" t="s">
        <v>1130</v>
      </c>
      <c r="K210" s="132" t="s">
        <v>2567</v>
      </c>
      <c r="L210" s="132" t="s">
        <v>1129</v>
      </c>
      <c r="M210" s="132" t="s">
        <v>1148</v>
      </c>
      <c r="N210">
        <f t="shared" si="3"/>
        <v>0</v>
      </c>
    </row>
    <row r="211" spans="1:14">
      <c r="A211" s="132" t="s">
        <v>1135</v>
      </c>
      <c r="B211" s="132" t="s">
        <v>131</v>
      </c>
      <c r="C211" s="132" t="s">
        <v>2862</v>
      </c>
      <c r="H211" s="132" t="s">
        <v>1149</v>
      </c>
      <c r="I211" s="132" t="s">
        <v>1150</v>
      </c>
      <c r="J211" s="132" t="s">
        <v>1130</v>
      </c>
      <c r="K211" s="132" t="s">
        <v>2567</v>
      </c>
      <c r="L211" s="132" t="s">
        <v>1129</v>
      </c>
      <c r="M211" s="132" t="s">
        <v>1148</v>
      </c>
      <c r="N211">
        <f t="shared" si="3"/>
        <v>0</v>
      </c>
    </row>
    <row r="212" spans="1:14">
      <c r="A212" s="132" t="s">
        <v>1135</v>
      </c>
      <c r="B212" s="132" t="s">
        <v>133</v>
      </c>
      <c r="C212" s="132" t="s">
        <v>2863</v>
      </c>
      <c r="D212" s="132" t="s">
        <v>2864</v>
      </c>
      <c r="E212" s="132">
        <v>500000</v>
      </c>
      <c r="F212" s="132">
        <v>49107</v>
      </c>
      <c r="G212" s="132">
        <v>1473</v>
      </c>
      <c r="H212" s="132" t="s">
        <v>1149</v>
      </c>
      <c r="I212" s="132" t="s">
        <v>1150</v>
      </c>
      <c r="J212" s="132" t="s">
        <v>1130</v>
      </c>
      <c r="K212" s="132" t="s">
        <v>2567</v>
      </c>
      <c r="L212" s="132" t="s">
        <v>1129</v>
      </c>
      <c r="M212" s="132" t="s">
        <v>1148</v>
      </c>
      <c r="N212">
        <f t="shared" si="3"/>
        <v>550580</v>
      </c>
    </row>
    <row r="213" spans="1:14">
      <c r="A213" s="132" t="s">
        <v>1135</v>
      </c>
      <c r="B213" s="132" t="s">
        <v>136</v>
      </c>
      <c r="C213" s="132" t="s">
        <v>2863</v>
      </c>
      <c r="D213" s="132" t="s">
        <v>2865</v>
      </c>
      <c r="E213" s="132">
        <v>550000</v>
      </c>
      <c r="F213" s="132">
        <v>73661</v>
      </c>
      <c r="G213" s="132">
        <v>2209</v>
      </c>
      <c r="H213" s="132" t="s">
        <v>1149</v>
      </c>
      <c r="I213" s="132" t="s">
        <v>1150</v>
      </c>
      <c r="J213" s="132" t="s">
        <v>1130</v>
      </c>
      <c r="K213" s="132" t="s">
        <v>2567</v>
      </c>
      <c r="L213" s="132" t="s">
        <v>1129</v>
      </c>
      <c r="M213" s="132" t="s">
        <v>1148</v>
      </c>
      <c r="N213">
        <f t="shared" si="3"/>
        <v>625870</v>
      </c>
    </row>
    <row r="214" spans="1:14">
      <c r="A214" s="132" t="s">
        <v>1135</v>
      </c>
      <c r="B214" s="132" t="s">
        <v>138</v>
      </c>
      <c r="C214" s="132" t="s">
        <v>2863</v>
      </c>
      <c r="D214" s="132" t="s">
        <v>2866</v>
      </c>
      <c r="E214" s="132">
        <v>700000</v>
      </c>
      <c r="F214" s="132">
        <v>73661</v>
      </c>
      <c r="G214" s="132">
        <v>2209</v>
      </c>
      <c r="H214" s="132" t="s">
        <v>1149</v>
      </c>
      <c r="I214" s="132" t="s">
        <v>1150</v>
      </c>
      <c r="J214" s="132" t="s">
        <v>1130</v>
      </c>
      <c r="K214" s="132" t="s">
        <v>2567</v>
      </c>
      <c r="L214" s="132" t="s">
        <v>1129</v>
      </c>
      <c r="M214" s="132" t="s">
        <v>1148</v>
      </c>
      <c r="N214">
        <f t="shared" si="3"/>
        <v>775870</v>
      </c>
    </row>
    <row r="215" spans="1:14">
      <c r="A215" s="132" t="s">
        <v>1135</v>
      </c>
      <c r="B215" s="132" t="s">
        <v>140</v>
      </c>
      <c r="C215" s="132" t="s">
        <v>2867</v>
      </c>
      <c r="D215" s="132" t="s">
        <v>2868</v>
      </c>
      <c r="E215" s="132">
        <v>7213</v>
      </c>
      <c r="F215" s="132">
        <v>39412</v>
      </c>
      <c r="G215" s="132">
        <v>788</v>
      </c>
      <c r="H215" s="132" t="s">
        <v>1149</v>
      </c>
      <c r="I215" s="132" t="s">
        <v>1150</v>
      </c>
      <c r="J215" s="132" t="s">
        <v>1130</v>
      </c>
      <c r="K215" s="132" t="s">
        <v>2567</v>
      </c>
      <c r="L215" s="132" t="s">
        <v>1129</v>
      </c>
      <c r="M215" s="132" t="s">
        <v>1148</v>
      </c>
      <c r="N215">
        <f t="shared" si="3"/>
        <v>47413</v>
      </c>
    </row>
    <row r="216" spans="1:14">
      <c r="A216" s="132" t="s">
        <v>1135</v>
      </c>
      <c r="B216" s="132" t="s">
        <v>143</v>
      </c>
      <c r="C216" s="132" t="s">
        <v>2867</v>
      </c>
      <c r="D216" s="132" t="s">
        <v>2869</v>
      </c>
      <c r="E216" s="132">
        <v>8197</v>
      </c>
      <c r="F216" s="132">
        <v>41469</v>
      </c>
      <c r="G216" s="132">
        <v>829</v>
      </c>
      <c r="H216" s="132" t="s">
        <v>1149</v>
      </c>
      <c r="I216" s="132" t="s">
        <v>1150</v>
      </c>
      <c r="J216" s="132" t="s">
        <v>1130</v>
      </c>
      <c r="K216" s="132" t="s">
        <v>2567</v>
      </c>
      <c r="L216" s="132" t="s">
        <v>1129</v>
      </c>
      <c r="M216" s="132" t="s">
        <v>1148</v>
      </c>
      <c r="N216">
        <f t="shared" si="3"/>
        <v>50495</v>
      </c>
    </row>
    <row r="217" spans="1:14">
      <c r="A217" s="132" t="s">
        <v>1135</v>
      </c>
      <c r="B217" s="132" t="s">
        <v>145</v>
      </c>
      <c r="C217" s="132" t="s">
        <v>2870</v>
      </c>
      <c r="D217" s="132" t="s">
        <v>2871</v>
      </c>
      <c r="E217" s="132">
        <v>516000</v>
      </c>
      <c r="F217" s="132">
        <v>35375</v>
      </c>
      <c r="G217" s="132">
        <v>1061</v>
      </c>
      <c r="H217" s="132" t="s">
        <v>1149</v>
      </c>
      <c r="I217" s="132" t="s">
        <v>1150</v>
      </c>
      <c r="J217" s="132" t="s">
        <v>1130</v>
      </c>
      <c r="K217" s="132" t="s">
        <v>2567</v>
      </c>
      <c r="L217" s="132" t="s">
        <v>1129</v>
      </c>
      <c r="M217" s="132" t="s">
        <v>1148</v>
      </c>
      <c r="N217">
        <f t="shared" si="3"/>
        <v>552436</v>
      </c>
    </row>
    <row r="218" spans="1:14">
      <c r="A218" s="132" t="s">
        <v>1135</v>
      </c>
      <c r="B218" s="132" t="s">
        <v>148</v>
      </c>
      <c r="C218" s="132" t="s">
        <v>2870</v>
      </c>
      <c r="D218" s="132" t="s">
        <v>2872</v>
      </c>
      <c r="E218" s="132">
        <v>256800</v>
      </c>
      <c r="F218" s="132">
        <v>35375</v>
      </c>
      <c r="G218" s="132">
        <v>1061</v>
      </c>
      <c r="H218" s="132" t="s">
        <v>1149</v>
      </c>
      <c r="I218" s="132" t="s">
        <v>1150</v>
      </c>
      <c r="J218" s="132" t="s">
        <v>1130</v>
      </c>
      <c r="K218" s="132" t="s">
        <v>2567</v>
      </c>
      <c r="L218" s="132" t="s">
        <v>1129</v>
      </c>
      <c r="M218" s="132" t="s">
        <v>1148</v>
      </c>
      <c r="N218">
        <f t="shared" si="3"/>
        <v>293236</v>
      </c>
    </row>
    <row r="219" spans="1:14">
      <c r="A219" s="132" t="s">
        <v>1135</v>
      </c>
      <c r="B219" s="132" t="s">
        <v>150</v>
      </c>
      <c r="C219" s="132" t="s">
        <v>2870</v>
      </c>
      <c r="D219" s="132" t="s">
        <v>2873</v>
      </c>
      <c r="E219" s="132">
        <v>177600</v>
      </c>
      <c r="F219" s="132">
        <v>35375</v>
      </c>
      <c r="G219" s="132">
        <v>1061</v>
      </c>
      <c r="H219" s="132" t="s">
        <v>1149</v>
      </c>
      <c r="I219" s="132" t="s">
        <v>1150</v>
      </c>
      <c r="J219" s="132" t="s">
        <v>1130</v>
      </c>
      <c r="K219" s="132" t="s">
        <v>2567</v>
      </c>
      <c r="L219" s="132" t="s">
        <v>1129</v>
      </c>
      <c r="M219" s="132" t="s">
        <v>1148</v>
      </c>
      <c r="N219">
        <f t="shared" si="3"/>
        <v>214036</v>
      </c>
    </row>
    <row r="220" spans="1:14">
      <c r="A220" s="132" t="s">
        <v>1135</v>
      </c>
      <c r="B220" s="132" t="s">
        <v>152</v>
      </c>
      <c r="C220" s="132" t="s">
        <v>2874</v>
      </c>
      <c r="D220" s="132" t="s">
        <v>2875</v>
      </c>
      <c r="E220" s="132">
        <v>11000</v>
      </c>
      <c r="F220" s="132">
        <v>60879</v>
      </c>
      <c r="G220" s="132">
        <v>1826</v>
      </c>
      <c r="H220" s="132" t="s">
        <v>1149</v>
      </c>
      <c r="I220" s="132" t="s">
        <v>1150</v>
      </c>
      <c r="J220" s="132" t="s">
        <v>1130</v>
      </c>
      <c r="K220" s="132" t="s">
        <v>2567</v>
      </c>
      <c r="L220" s="132" t="s">
        <v>1129</v>
      </c>
      <c r="M220" s="132" t="s">
        <v>1148</v>
      </c>
      <c r="N220">
        <f t="shared" si="3"/>
        <v>73705</v>
      </c>
    </row>
    <row r="221" spans="1:14">
      <c r="A221" s="132" t="s">
        <v>1135</v>
      </c>
      <c r="B221" s="132" t="s">
        <v>155</v>
      </c>
      <c r="C221" s="132" t="s">
        <v>2874</v>
      </c>
      <c r="D221" s="132" t="s">
        <v>2876</v>
      </c>
      <c r="E221" s="132">
        <v>10000</v>
      </c>
      <c r="F221" s="132">
        <v>60879</v>
      </c>
      <c r="G221" s="132">
        <v>1826</v>
      </c>
      <c r="H221" s="132" t="s">
        <v>1149</v>
      </c>
      <c r="I221" s="132" t="s">
        <v>1150</v>
      </c>
      <c r="J221" s="132" t="s">
        <v>1130</v>
      </c>
      <c r="K221" s="132" t="s">
        <v>2567</v>
      </c>
      <c r="L221" s="132" t="s">
        <v>1129</v>
      </c>
      <c r="M221" s="132" t="s">
        <v>1148</v>
      </c>
      <c r="N221">
        <f t="shared" si="3"/>
        <v>72705</v>
      </c>
    </row>
    <row r="222" spans="1:14">
      <c r="A222" s="132" t="s">
        <v>1135</v>
      </c>
      <c r="B222" s="132" t="s">
        <v>157</v>
      </c>
      <c r="C222" s="132" t="s">
        <v>2874</v>
      </c>
      <c r="D222" s="132" t="s">
        <v>2877</v>
      </c>
      <c r="E222" s="132">
        <v>10000</v>
      </c>
      <c r="F222" s="132">
        <v>60879</v>
      </c>
      <c r="G222" s="132">
        <v>1826</v>
      </c>
      <c r="H222" s="132" t="s">
        <v>1149</v>
      </c>
      <c r="I222" s="132" t="s">
        <v>1150</v>
      </c>
      <c r="J222" s="132" t="s">
        <v>1130</v>
      </c>
      <c r="K222" s="132" t="s">
        <v>2567</v>
      </c>
      <c r="L222" s="132" t="s">
        <v>1129</v>
      </c>
      <c r="M222" s="132" t="s">
        <v>1148</v>
      </c>
      <c r="N222">
        <f t="shared" si="3"/>
        <v>72705</v>
      </c>
    </row>
    <row r="223" spans="1:14">
      <c r="A223" s="132" t="s">
        <v>1135</v>
      </c>
      <c r="B223" s="132" t="s">
        <v>1934</v>
      </c>
      <c r="C223" s="132" t="s">
        <v>2878</v>
      </c>
      <c r="D223" s="132" t="s">
        <v>2879</v>
      </c>
      <c r="E223" s="132">
        <v>49500</v>
      </c>
      <c r="F223" s="132">
        <v>98722</v>
      </c>
      <c r="G223" s="132">
        <v>2961</v>
      </c>
      <c r="H223" s="132" t="s">
        <v>1149</v>
      </c>
      <c r="I223" s="132" t="s">
        <v>1150</v>
      </c>
      <c r="J223" s="132" t="s">
        <v>1130</v>
      </c>
      <c r="K223" s="132" t="s">
        <v>2567</v>
      </c>
      <c r="L223" s="132" t="s">
        <v>1129</v>
      </c>
      <c r="M223" s="132" t="s">
        <v>1148</v>
      </c>
      <c r="N223">
        <f t="shared" si="3"/>
        <v>151183</v>
      </c>
    </row>
    <row r="224" spans="1:14">
      <c r="A224" s="132" t="s">
        <v>1135</v>
      </c>
      <c r="B224" s="132" t="s">
        <v>1937</v>
      </c>
      <c r="C224" s="132" t="s">
        <v>2878</v>
      </c>
      <c r="D224" s="132" t="s">
        <v>2880</v>
      </c>
      <c r="E224" s="132">
        <v>19800</v>
      </c>
      <c r="F224" s="132">
        <v>60879</v>
      </c>
      <c r="G224" s="132">
        <v>1826</v>
      </c>
      <c r="H224" s="132" t="s">
        <v>1149</v>
      </c>
      <c r="I224" s="132" t="s">
        <v>1150</v>
      </c>
      <c r="J224" s="132" t="s">
        <v>1130</v>
      </c>
      <c r="K224" s="132" t="s">
        <v>2567</v>
      </c>
      <c r="L224" s="132" t="s">
        <v>1129</v>
      </c>
      <c r="M224" s="132" t="s">
        <v>1148</v>
      </c>
      <c r="N224">
        <f t="shared" si="3"/>
        <v>82505</v>
      </c>
    </row>
    <row r="225" spans="1:14">
      <c r="A225" s="132" t="s">
        <v>1135</v>
      </c>
      <c r="B225" s="132" t="s">
        <v>1939</v>
      </c>
      <c r="C225" s="132" t="s">
        <v>2878</v>
      </c>
      <c r="D225" s="132" t="s">
        <v>2881</v>
      </c>
      <c r="E225" s="132">
        <v>17600</v>
      </c>
      <c r="F225" s="132">
        <v>60879</v>
      </c>
      <c r="G225" s="132">
        <v>1826</v>
      </c>
      <c r="H225" s="132" t="s">
        <v>1149</v>
      </c>
      <c r="I225" s="132" t="s">
        <v>1150</v>
      </c>
      <c r="J225" s="132" t="s">
        <v>1130</v>
      </c>
      <c r="K225" s="132" t="s">
        <v>2567</v>
      </c>
      <c r="L225" s="132" t="s">
        <v>1129</v>
      </c>
      <c r="M225" s="132" t="s">
        <v>1148</v>
      </c>
      <c r="N225">
        <f t="shared" si="3"/>
        <v>80305</v>
      </c>
    </row>
    <row r="226" spans="1:14">
      <c r="A226" s="132" t="s">
        <v>1135</v>
      </c>
      <c r="B226" s="132" t="s">
        <v>1941</v>
      </c>
      <c r="C226" s="132" t="s">
        <v>2878</v>
      </c>
      <c r="D226" s="132" t="s">
        <v>2882</v>
      </c>
      <c r="E226" s="132">
        <v>399300</v>
      </c>
      <c r="F226" s="132">
        <v>98722</v>
      </c>
      <c r="G226" s="132">
        <v>2961</v>
      </c>
      <c r="H226" s="132" t="s">
        <v>1149</v>
      </c>
      <c r="I226" s="132" t="s">
        <v>1150</v>
      </c>
      <c r="J226" s="132" t="s">
        <v>1130</v>
      </c>
      <c r="K226" s="132" t="s">
        <v>2567</v>
      </c>
      <c r="L226" s="132" t="s">
        <v>1129</v>
      </c>
      <c r="M226" s="132" t="s">
        <v>1148</v>
      </c>
      <c r="N226">
        <f t="shared" si="3"/>
        <v>500983</v>
      </c>
    </row>
    <row r="227" spans="1:14">
      <c r="A227" s="132" t="s">
        <v>1135</v>
      </c>
      <c r="B227" s="132" t="s">
        <v>1943</v>
      </c>
      <c r="C227" s="132" t="s">
        <v>2878</v>
      </c>
      <c r="D227" s="132" t="s">
        <v>2883</v>
      </c>
      <c r="E227" s="132">
        <v>471900</v>
      </c>
      <c r="F227" s="132">
        <v>98722</v>
      </c>
      <c r="G227" s="132">
        <v>2961</v>
      </c>
      <c r="H227" s="132" t="s">
        <v>1149</v>
      </c>
      <c r="I227" s="132" t="s">
        <v>1150</v>
      </c>
      <c r="J227" s="132" t="s">
        <v>1130</v>
      </c>
      <c r="K227" s="132" t="s">
        <v>2567</v>
      </c>
      <c r="L227" s="132" t="s">
        <v>1129</v>
      </c>
      <c r="M227" s="132" t="s">
        <v>1148</v>
      </c>
      <c r="N227">
        <f t="shared" si="3"/>
        <v>573583</v>
      </c>
    </row>
    <row r="228" spans="1:14">
      <c r="A228" s="132" t="s">
        <v>1135</v>
      </c>
      <c r="B228" s="132" t="s">
        <v>1945</v>
      </c>
      <c r="C228" s="132" t="s">
        <v>2884</v>
      </c>
      <c r="D228" s="132" t="s">
        <v>2885</v>
      </c>
      <c r="E228" s="132">
        <v>18700</v>
      </c>
      <c r="F228" s="132">
        <v>45247</v>
      </c>
      <c r="G228" s="132">
        <v>1357</v>
      </c>
      <c r="H228" s="132" t="s">
        <v>1149</v>
      </c>
      <c r="I228" s="132" t="s">
        <v>1150</v>
      </c>
      <c r="J228" s="132" t="s">
        <v>1130</v>
      </c>
      <c r="K228" s="132" t="s">
        <v>2567</v>
      </c>
      <c r="L228" s="132" t="s">
        <v>1129</v>
      </c>
      <c r="M228" s="132" t="s">
        <v>1148</v>
      </c>
      <c r="N228">
        <f t="shared" si="3"/>
        <v>65304</v>
      </c>
    </row>
    <row r="229" spans="1:14">
      <c r="A229" s="132" t="s">
        <v>1135</v>
      </c>
      <c r="B229" s="132" t="s">
        <v>1948</v>
      </c>
      <c r="C229" s="132" t="s">
        <v>2884</v>
      </c>
      <c r="D229" s="132" t="s">
        <v>2886</v>
      </c>
      <c r="E229" s="132">
        <v>13900</v>
      </c>
      <c r="F229" s="132">
        <v>45247</v>
      </c>
      <c r="G229" s="132">
        <v>1357</v>
      </c>
      <c r="H229" s="132" t="s">
        <v>1149</v>
      </c>
      <c r="I229" s="132" t="s">
        <v>1150</v>
      </c>
      <c r="J229" s="132" t="s">
        <v>1130</v>
      </c>
      <c r="K229" s="132" t="s">
        <v>2567</v>
      </c>
      <c r="L229" s="132" t="s">
        <v>1129</v>
      </c>
      <c r="M229" s="132" t="s">
        <v>1148</v>
      </c>
      <c r="N229">
        <f t="shared" si="3"/>
        <v>60504</v>
      </c>
    </row>
    <row r="230" spans="1:14">
      <c r="A230" s="132" t="s">
        <v>1135</v>
      </c>
      <c r="B230" s="132" t="s">
        <v>1950</v>
      </c>
      <c r="C230" s="132" t="s">
        <v>2887</v>
      </c>
      <c r="D230" s="132" t="s">
        <v>2888</v>
      </c>
      <c r="E230" s="132">
        <v>700</v>
      </c>
      <c r="F230" s="132">
        <v>0</v>
      </c>
      <c r="G230" s="132">
        <v>0</v>
      </c>
      <c r="H230" s="132" t="s">
        <v>1149</v>
      </c>
      <c r="I230" s="132" t="s">
        <v>1150</v>
      </c>
      <c r="J230" s="132" t="s">
        <v>1130</v>
      </c>
      <c r="K230" s="132" t="s">
        <v>2567</v>
      </c>
      <c r="L230" s="132" t="s">
        <v>1129</v>
      </c>
      <c r="M230" s="132" t="s">
        <v>1148</v>
      </c>
      <c r="N230">
        <f t="shared" si="3"/>
        <v>700</v>
      </c>
    </row>
    <row r="231" spans="1:14">
      <c r="A231" s="132" t="s">
        <v>1135</v>
      </c>
      <c r="B231" s="132" t="s">
        <v>1953</v>
      </c>
      <c r="C231" s="132" t="s">
        <v>2889</v>
      </c>
      <c r="D231" s="132" t="s">
        <v>2890</v>
      </c>
      <c r="E231" s="132">
        <v>15752</v>
      </c>
      <c r="F231" s="132">
        <v>0</v>
      </c>
      <c r="G231" s="132">
        <v>0</v>
      </c>
      <c r="H231" s="132" t="s">
        <v>1149</v>
      </c>
      <c r="I231" s="132" t="s">
        <v>1150</v>
      </c>
      <c r="J231" s="132" t="s">
        <v>1130</v>
      </c>
      <c r="K231" s="132" t="s">
        <v>2567</v>
      </c>
      <c r="L231" s="132" t="s">
        <v>1129</v>
      </c>
      <c r="M231" s="132" t="s">
        <v>1148</v>
      </c>
      <c r="N231">
        <f t="shared" si="3"/>
        <v>15752</v>
      </c>
    </row>
    <row r="232" spans="1:14">
      <c r="A232" s="132" t="s">
        <v>1135</v>
      </c>
      <c r="B232" s="132" t="s">
        <v>164</v>
      </c>
      <c r="C232" s="132" t="s">
        <v>2891</v>
      </c>
      <c r="E232" s="132">
        <v>12000</v>
      </c>
      <c r="F232" s="132">
        <v>0</v>
      </c>
      <c r="G232" s="132">
        <v>0</v>
      </c>
      <c r="H232" s="132" t="s">
        <v>1149</v>
      </c>
      <c r="I232" s="132" t="s">
        <v>1150</v>
      </c>
      <c r="J232" s="132" t="s">
        <v>1130</v>
      </c>
      <c r="K232" s="132" t="s">
        <v>2567</v>
      </c>
      <c r="L232" s="132" t="s">
        <v>1129</v>
      </c>
      <c r="M232" s="132" t="s">
        <v>1148</v>
      </c>
      <c r="N232">
        <f t="shared" si="3"/>
        <v>12000</v>
      </c>
    </row>
    <row r="233" spans="1:14">
      <c r="A233" s="132" t="s">
        <v>1135</v>
      </c>
      <c r="B233" s="132" t="s">
        <v>166</v>
      </c>
      <c r="C233" s="132" t="s">
        <v>2892</v>
      </c>
      <c r="H233" s="132" t="s">
        <v>1149</v>
      </c>
      <c r="I233" s="132" t="s">
        <v>1150</v>
      </c>
      <c r="J233" s="132" t="s">
        <v>1130</v>
      </c>
      <c r="K233" s="132" t="s">
        <v>2567</v>
      </c>
      <c r="L233" s="132" t="s">
        <v>1129</v>
      </c>
      <c r="M233" s="132" t="s">
        <v>1148</v>
      </c>
      <c r="N233">
        <f t="shared" si="3"/>
        <v>0</v>
      </c>
    </row>
    <row r="234" spans="1:14">
      <c r="A234" s="132" t="s">
        <v>1135</v>
      </c>
      <c r="B234" s="132" t="s">
        <v>168</v>
      </c>
      <c r="C234" s="132" t="s">
        <v>2893</v>
      </c>
      <c r="D234" s="132" t="s">
        <v>2894</v>
      </c>
      <c r="E234" s="132">
        <v>11600000</v>
      </c>
      <c r="F234" s="132">
        <v>1224340</v>
      </c>
      <c r="G234" s="132">
        <v>36730</v>
      </c>
      <c r="H234" s="132" t="s">
        <v>1149</v>
      </c>
      <c r="I234" s="132" t="s">
        <v>1150</v>
      </c>
      <c r="J234" s="132" t="s">
        <v>1130</v>
      </c>
      <c r="K234" s="132" t="s">
        <v>2567</v>
      </c>
      <c r="L234" s="132" t="s">
        <v>1129</v>
      </c>
      <c r="M234" s="132" t="s">
        <v>1148</v>
      </c>
      <c r="N234">
        <f t="shared" si="3"/>
        <v>12861070</v>
      </c>
    </row>
    <row r="235" spans="1:14">
      <c r="A235" s="132" t="s">
        <v>1135</v>
      </c>
      <c r="B235" s="132" t="s">
        <v>171</v>
      </c>
      <c r="C235" s="132" t="s">
        <v>2895</v>
      </c>
      <c r="D235" s="132" t="s">
        <v>2896</v>
      </c>
      <c r="E235" s="132">
        <v>107852</v>
      </c>
      <c r="F235" s="132">
        <v>190083</v>
      </c>
      <c r="G235" s="132">
        <v>3801</v>
      </c>
      <c r="H235" s="132" t="s">
        <v>1149</v>
      </c>
      <c r="I235" s="132" t="s">
        <v>1150</v>
      </c>
      <c r="J235" s="132" t="s">
        <v>1130</v>
      </c>
      <c r="K235" s="132" t="s">
        <v>2567</v>
      </c>
      <c r="L235" s="132" t="s">
        <v>1129</v>
      </c>
      <c r="M235" s="132" t="s">
        <v>1148</v>
      </c>
      <c r="N235">
        <f t="shared" si="3"/>
        <v>301736</v>
      </c>
    </row>
    <row r="236" spans="1:14">
      <c r="A236" s="132" t="s">
        <v>1135</v>
      </c>
      <c r="B236" s="132" t="s">
        <v>174</v>
      </c>
      <c r="C236" s="132" t="s">
        <v>2897</v>
      </c>
      <c r="D236" s="132" t="s">
        <v>2759</v>
      </c>
      <c r="E236" s="132">
        <v>93000</v>
      </c>
      <c r="F236" s="132">
        <v>0</v>
      </c>
      <c r="G236" s="132">
        <v>0</v>
      </c>
      <c r="H236" s="132" t="s">
        <v>1149</v>
      </c>
      <c r="I236" s="132" t="s">
        <v>1150</v>
      </c>
      <c r="J236" s="132" t="s">
        <v>1130</v>
      </c>
      <c r="K236" s="132" t="s">
        <v>2567</v>
      </c>
      <c r="L236" s="132" t="s">
        <v>1129</v>
      </c>
      <c r="M236" s="132" t="s">
        <v>1148</v>
      </c>
      <c r="N236">
        <f t="shared" si="3"/>
        <v>93000</v>
      </c>
    </row>
    <row r="237" spans="1:14">
      <c r="A237" s="132" t="s">
        <v>1135</v>
      </c>
      <c r="B237" s="132" t="s">
        <v>176</v>
      </c>
      <c r="C237" s="132" t="s">
        <v>2898</v>
      </c>
      <c r="D237" s="132" t="s">
        <v>2899</v>
      </c>
      <c r="E237" s="132">
        <v>1057000</v>
      </c>
      <c r="F237" s="132">
        <v>94870</v>
      </c>
      <c r="G237" s="132">
        <v>1897</v>
      </c>
      <c r="H237" s="132" t="s">
        <v>1149</v>
      </c>
      <c r="I237" s="132" t="s">
        <v>1150</v>
      </c>
      <c r="J237" s="132" t="s">
        <v>1130</v>
      </c>
      <c r="K237" s="132" t="s">
        <v>2567</v>
      </c>
      <c r="L237" s="132" t="s">
        <v>1129</v>
      </c>
      <c r="M237" s="132" t="s">
        <v>1148</v>
      </c>
      <c r="N237">
        <f t="shared" si="3"/>
        <v>1153767</v>
      </c>
    </row>
    <row r="238" spans="1:14">
      <c r="A238" s="132" t="s">
        <v>1135</v>
      </c>
      <c r="B238" s="132" t="s">
        <v>179</v>
      </c>
      <c r="C238" s="132" t="s">
        <v>2900</v>
      </c>
      <c r="D238" s="132" t="s">
        <v>2901</v>
      </c>
      <c r="E238" s="132">
        <v>16000</v>
      </c>
      <c r="F238" s="132">
        <v>4786</v>
      </c>
      <c r="G238" s="132">
        <v>95</v>
      </c>
      <c r="H238" s="132" t="s">
        <v>1149</v>
      </c>
      <c r="I238" s="132" t="s">
        <v>1150</v>
      </c>
      <c r="J238" s="132" t="s">
        <v>1130</v>
      </c>
      <c r="K238" s="132" t="s">
        <v>2567</v>
      </c>
      <c r="L238" s="132" t="s">
        <v>1129</v>
      </c>
      <c r="M238" s="132" t="s">
        <v>1148</v>
      </c>
      <c r="N238">
        <f t="shared" si="3"/>
        <v>20881</v>
      </c>
    </row>
    <row r="239" spans="1:14">
      <c r="A239" s="132" t="s">
        <v>1135</v>
      </c>
      <c r="B239" s="132" t="s">
        <v>182</v>
      </c>
      <c r="C239" s="132" t="s">
        <v>2902</v>
      </c>
      <c r="D239" s="132" t="s">
        <v>2903</v>
      </c>
      <c r="E239" s="132">
        <v>106880</v>
      </c>
      <c r="F239" s="132">
        <v>496607</v>
      </c>
      <c r="G239" s="132">
        <v>9932</v>
      </c>
      <c r="H239" s="132" t="s">
        <v>1149</v>
      </c>
      <c r="I239" s="132" t="s">
        <v>1150</v>
      </c>
      <c r="J239" s="132" t="s">
        <v>1130</v>
      </c>
      <c r="K239" s="132" t="s">
        <v>2567</v>
      </c>
      <c r="L239" s="132" t="s">
        <v>1129</v>
      </c>
      <c r="M239" s="132" t="s">
        <v>1148</v>
      </c>
      <c r="N239">
        <f t="shared" si="3"/>
        <v>613419</v>
      </c>
    </row>
    <row r="240" spans="1:14">
      <c r="A240" s="132" t="s">
        <v>1135</v>
      </c>
      <c r="B240" s="132" t="s">
        <v>185</v>
      </c>
      <c r="C240" s="132" t="s">
        <v>2904</v>
      </c>
      <c r="D240" s="132" t="s">
        <v>2905</v>
      </c>
      <c r="E240" s="132">
        <v>3938</v>
      </c>
      <c r="F240" s="132">
        <v>0</v>
      </c>
      <c r="G240" s="132">
        <v>0</v>
      </c>
      <c r="H240" s="132" t="s">
        <v>1149</v>
      </c>
      <c r="I240" s="132" t="s">
        <v>1150</v>
      </c>
      <c r="J240" s="132" t="s">
        <v>1130</v>
      </c>
      <c r="K240" s="132" t="s">
        <v>2567</v>
      </c>
      <c r="L240" s="132" t="s">
        <v>1129</v>
      </c>
      <c r="M240" s="132" t="s">
        <v>1148</v>
      </c>
      <c r="N240">
        <f t="shared" si="3"/>
        <v>3938</v>
      </c>
    </row>
    <row r="241" spans="1:14">
      <c r="A241" s="132" t="s">
        <v>1135</v>
      </c>
      <c r="B241" s="132" t="s">
        <v>188</v>
      </c>
      <c r="C241" s="132" t="s">
        <v>2906</v>
      </c>
      <c r="D241" s="132" t="s">
        <v>2907</v>
      </c>
      <c r="E241" s="132">
        <v>17778</v>
      </c>
      <c r="F241" s="132">
        <v>0</v>
      </c>
      <c r="G241" s="132">
        <v>118</v>
      </c>
      <c r="H241" s="132" t="s">
        <v>1149</v>
      </c>
      <c r="I241" s="132" t="s">
        <v>1150</v>
      </c>
      <c r="J241" s="132" t="s">
        <v>1130</v>
      </c>
      <c r="K241" s="132" t="s">
        <v>2567</v>
      </c>
      <c r="L241" s="132" t="s">
        <v>1129</v>
      </c>
      <c r="M241" s="132" t="s">
        <v>1148</v>
      </c>
      <c r="N241">
        <f t="shared" si="3"/>
        <v>17896</v>
      </c>
    </row>
    <row r="242" spans="1:14">
      <c r="A242" s="132" t="s">
        <v>1135</v>
      </c>
      <c r="B242" s="132" t="s">
        <v>191</v>
      </c>
      <c r="C242" s="132" t="s">
        <v>2908</v>
      </c>
      <c r="D242" s="132" t="s">
        <v>2909</v>
      </c>
      <c r="E242" s="132">
        <v>77174</v>
      </c>
      <c r="F242" s="132">
        <v>0</v>
      </c>
      <c r="G242" s="132">
        <v>118</v>
      </c>
      <c r="H242" s="132" t="s">
        <v>1149</v>
      </c>
      <c r="I242" s="132" t="s">
        <v>1150</v>
      </c>
      <c r="J242" s="132" t="s">
        <v>1130</v>
      </c>
      <c r="K242" s="132" t="s">
        <v>2567</v>
      </c>
      <c r="L242" s="132" t="s">
        <v>1129</v>
      </c>
      <c r="M242" s="132" t="s">
        <v>1148</v>
      </c>
      <c r="N242">
        <f t="shared" si="3"/>
        <v>77292</v>
      </c>
    </row>
    <row r="243" spans="1:14">
      <c r="A243" s="132" t="s">
        <v>1135</v>
      </c>
      <c r="B243" s="132" t="s">
        <v>194</v>
      </c>
      <c r="C243" s="132" t="s">
        <v>2910</v>
      </c>
      <c r="D243" s="132" t="s">
        <v>2909</v>
      </c>
      <c r="E243" s="132">
        <v>145652</v>
      </c>
      <c r="F243" s="132">
        <v>0</v>
      </c>
      <c r="G243" s="132">
        <v>236</v>
      </c>
      <c r="H243" s="132" t="s">
        <v>1149</v>
      </c>
      <c r="I243" s="132" t="s">
        <v>1150</v>
      </c>
      <c r="J243" s="132" t="s">
        <v>1130</v>
      </c>
      <c r="K243" s="132" t="s">
        <v>2567</v>
      </c>
      <c r="L243" s="132" t="s">
        <v>1129</v>
      </c>
      <c r="M243" s="132" t="s">
        <v>1148</v>
      </c>
      <c r="N243">
        <f t="shared" si="3"/>
        <v>145888</v>
      </c>
    </row>
    <row r="244" spans="1:14">
      <c r="A244" s="132" t="s">
        <v>1135</v>
      </c>
      <c r="B244" s="132" t="s">
        <v>196</v>
      </c>
      <c r="C244" s="132" t="s">
        <v>2911</v>
      </c>
      <c r="E244" s="132">
        <v>12949</v>
      </c>
      <c r="F244" s="132">
        <v>53721</v>
      </c>
      <c r="G244" s="132">
        <v>490</v>
      </c>
      <c r="H244" s="132" t="s">
        <v>1149</v>
      </c>
      <c r="I244" s="132" t="s">
        <v>1150</v>
      </c>
      <c r="J244" s="132" t="s">
        <v>1130</v>
      </c>
      <c r="K244" s="132" t="s">
        <v>2567</v>
      </c>
      <c r="L244" s="132" t="s">
        <v>1129</v>
      </c>
      <c r="M244" s="132" t="s">
        <v>1148</v>
      </c>
      <c r="N244">
        <f t="shared" si="3"/>
        <v>67160</v>
      </c>
    </row>
    <row r="245" spans="1:14">
      <c r="A245" s="132" t="s">
        <v>1135</v>
      </c>
      <c r="B245" s="132" t="s">
        <v>198</v>
      </c>
      <c r="C245" s="132" t="s">
        <v>2912</v>
      </c>
      <c r="D245" s="132" t="s">
        <v>2913</v>
      </c>
      <c r="E245" s="132">
        <v>4939</v>
      </c>
      <c r="F245" s="132">
        <v>18836</v>
      </c>
      <c r="G245" s="132">
        <v>634</v>
      </c>
      <c r="H245" s="132" t="s">
        <v>1149</v>
      </c>
      <c r="I245" s="132" t="s">
        <v>1150</v>
      </c>
      <c r="J245" s="132" t="s">
        <v>1130</v>
      </c>
      <c r="K245" s="132" t="s">
        <v>2567</v>
      </c>
      <c r="L245" s="132" t="s">
        <v>1129</v>
      </c>
      <c r="M245" s="132" t="s">
        <v>1148</v>
      </c>
      <c r="N245">
        <f t="shared" si="3"/>
        <v>24409</v>
      </c>
    </row>
    <row r="246" spans="1:14">
      <c r="A246" s="132" t="s">
        <v>1135</v>
      </c>
      <c r="B246" s="132" t="s">
        <v>201</v>
      </c>
      <c r="C246" s="132" t="s">
        <v>2914</v>
      </c>
      <c r="E246" s="132">
        <v>37032</v>
      </c>
      <c r="F246" s="132">
        <v>151321</v>
      </c>
      <c r="G246" s="132">
        <v>4869</v>
      </c>
      <c r="H246" s="132" t="s">
        <v>1149</v>
      </c>
      <c r="I246" s="132" t="s">
        <v>1150</v>
      </c>
      <c r="J246" s="132" t="s">
        <v>1130</v>
      </c>
      <c r="K246" s="132" t="s">
        <v>2567</v>
      </c>
      <c r="L246" s="132" t="s">
        <v>1129</v>
      </c>
      <c r="M246" s="132" t="s">
        <v>1148</v>
      </c>
      <c r="N246">
        <f t="shared" si="3"/>
        <v>193222</v>
      </c>
    </row>
    <row r="247" spans="1:14">
      <c r="A247" s="132" t="s">
        <v>1135</v>
      </c>
      <c r="B247" s="132" t="s">
        <v>204</v>
      </c>
      <c r="C247" s="132" t="s">
        <v>2915</v>
      </c>
      <c r="D247" s="132" t="s">
        <v>2916</v>
      </c>
      <c r="E247" s="132">
        <v>9500000</v>
      </c>
      <c r="F247" s="132">
        <v>0</v>
      </c>
      <c r="G247" s="132">
        <v>0</v>
      </c>
      <c r="H247" s="132" t="s">
        <v>1149</v>
      </c>
      <c r="I247" s="132" t="s">
        <v>1150</v>
      </c>
      <c r="J247" s="132" t="s">
        <v>1130</v>
      </c>
      <c r="K247" s="132" t="s">
        <v>2567</v>
      </c>
      <c r="L247" s="132" t="s">
        <v>1129</v>
      </c>
      <c r="M247" s="132" t="s">
        <v>1148</v>
      </c>
      <c r="N247">
        <f t="shared" si="3"/>
        <v>9500000</v>
      </c>
    </row>
    <row r="248" spans="1:14">
      <c r="A248" s="132" t="s">
        <v>1135</v>
      </c>
      <c r="B248" s="132" t="s">
        <v>207</v>
      </c>
      <c r="C248" s="132" t="s">
        <v>2915</v>
      </c>
      <c r="D248" s="132" t="s">
        <v>2917</v>
      </c>
      <c r="E248" s="132">
        <v>9000000</v>
      </c>
      <c r="F248" s="132">
        <v>0</v>
      </c>
      <c r="G248" s="132">
        <v>0</v>
      </c>
      <c r="H248" s="132" t="s">
        <v>1149</v>
      </c>
      <c r="I248" s="132" t="s">
        <v>1150</v>
      </c>
      <c r="J248" s="132" t="s">
        <v>1130</v>
      </c>
      <c r="K248" s="132" t="s">
        <v>2567</v>
      </c>
      <c r="L248" s="132" t="s">
        <v>1129</v>
      </c>
      <c r="M248" s="132" t="s">
        <v>1148</v>
      </c>
      <c r="N248">
        <f t="shared" si="3"/>
        <v>9000000</v>
      </c>
    </row>
    <row r="249" spans="1:14">
      <c r="A249" s="132" t="s">
        <v>1135</v>
      </c>
      <c r="B249" s="132" t="s">
        <v>209</v>
      </c>
      <c r="C249" s="132" t="s">
        <v>2918</v>
      </c>
      <c r="D249" s="132" t="s">
        <v>2919</v>
      </c>
      <c r="E249" s="132">
        <v>608</v>
      </c>
      <c r="F249" s="132">
        <v>0</v>
      </c>
      <c r="G249" s="132">
        <v>0</v>
      </c>
      <c r="H249" s="132" t="s">
        <v>1149</v>
      </c>
      <c r="I249" s="132" t="s">
        <v>1150</v>
      </c>
      <c r="J249" s="132" t="s">
        <v>1130</v>
      </c>
      <c r="K249" s="132" t="s">
        <v>2567</v>
      </c>
      <c r="L249" s="132" t="s">
        <v>1129</v>
      </c>
      <c r="M249" s="132" t="s">
        <v>1148</v>
      </c>
      <c r="N249">
        <f t="shared" si="3"/>
        <v>608</v>
      </c>
    </row>
    <row r="250" spans="1:14">
      <c r="A250" s="132" t="s">
        <v>1135</v>
      </c>
      <c r="B250" s="132" t="s">
        <v>58</v>
      </c>
      <c r="C250" s="132" t="s">
        <v>2642</v>
      </c>
      <c r="D250" s="132" t="s">
        <v>2643</v>
      </c>
      <c r="E250" s="132">
        <v>350</v>
      </c>
      <c r="F250" s="132">
        <v>0</v>
      </c>
      <c r="G250" s="132">
        <v>0</v>
      </c>
      <c r="H250" s="132" t="s">
        <v>1149</v>
      </c>
      <c r="I250" s="132" t="s">
        <v>1150</v>
      </c>
      <c r="J250" s="132" t="s">
        <v>1130</v>
      </c>
      <c r="K250" s="132" t="s">
        <v>2567</v>
      </c>
      <c r="L250" s="132" t="s">
        <v>1129</v>
      </c>
      <c r="M250" s="132" t="s">
        <v>1148</v>
      </c>
      <c r="N250">
        <f t="shared" si="3"/>
        <v>350</v>
      </c>
    </row>
    <row r="251" spans="1:14">
      <c r="A251" s="132" t="s">
        <v>1135</v>
      </c>
      <c r="B251" s="132" t="s">
        <v>212</v>
      </c>
      <c r="C251" s="132" t="s">
        <v>2920</v>
      </c>
      <c r="D251" s="132" t="s">
        <v>2921</v>
      </c>
      <c r="E251" s="132">
        <v>48218</v>
      </c>
      <c r="F251" s="132">
        <v>3209938</v>
      </c>
      <c r="G251" s="132">
        <v>106592</v>
      </c>
      <c r="H251" s="132" t="s">
        <v>1149</v>
      </c>
      <c r="I251" s="132" t="s">
        <v>1150</v>
      </c>
      <c r="J251" s="132" t="s">
        <v>1130</v>
      </c>
      <c r="K251" s="132" t="s">
        <v>2567</v>
      </c>
      <c r="L251" s="132" t="s">
        <v>1129</v>
      </c>
      <c r="M251" s="132" t="s">
        <v>1148</v>
      </c>
      <c r="N251">
        <f t="shared" si="3"/>
        <v>3364748</v>
      </c>
    </row>
    <row r="252" spans="1:14">
      <c r="A252" s="132" t="s">
        <v>1135</v>
      </c>
      <c r="B252" s="132" t="s">
        <v>1696</v>
      </c>
      <c r="C252" s="132" t="s">
        <v>2746</v>
      </c>
      <c r="D252" s="132" t="s">
        <v>2747</v>
      </c>
      <c r="E252" s="132">
        <v>866</v>
      </c>
      <c r="F252" s="132">
        <v>5597</v>
      </c>
      <c r="G252" s="132">
        <v>111</v>
      </c>
      <c r="H252" s="132" t="s">
        <v>1149</v>
      </c>
      <c r="I252" s="132" t="s">
        <v>1150</v>
      </c>
      <c r="J252" s="132" t="s">
        <v>1130</v>
      </c>
      <c r="K252" s="132" t="s">
        <v>2567</v>
      </c>
      <c r="L252" s="132" t="s">
        <v>1129</v>
      </c>
      <c r="M252" s="132" t="s">
        <v>1148</v>
      </c>
      <c r="N252">
        <f t="shared" si="3"/>
        <v>6574</v>
      </c>
    </row>
    <row r="253" spans="1:14">
      <c r="A253" s="132" t="s">
        <v>1135</v>
      </c>
      <c r="B253" s="132" t="s">
        <v>215</v>
      </c>
      <c r="C253" s="132" t="s">
        <v>2922</v>
      </c>
      <c r="H253" s="132" t="s">
        <v>1149</v>
      </c>
      <c r="I253" s="132" t="s">
        <v>1150</v>
      </c>
      <c r="J253" s="132" t="s">
        <v>1130</v>
      </c>
      <c r="K253" s="132" t="s">
        <v>2567</v>
      </c>
      <c r="L253" s="132" t="s">
        <v>1129</v>
      </c>
      <c r="M253" s="132" t="s">
        <v>1148</v>
      </c>
      <c r="N253">
        <f t="shared" si="3"/>
        <v>0</v>
      </c>
    </row>
    <row r="254" spans="1:14">
      <c r="A254" s="132" t="s">
        <v>1135</v>
      </c>
      <c r="B254" s="132" t="s">
        <v>217</v>
      </c>
      <c r="C254" s="132" t="s">
        <v>2923</v>
      </c>
      <c r="H254" s="132" t="s">
        <v>1149</v>
      </c>
      <c r="I254" s="132" t="s">
        <v>1150</v>
      </c>
      <c r="J254" s="132" t="s">
        <v>1130</v>
      </c>
      <c r="K254" s="132" t="s">
        <v>2567</v>
      </c>
      <c r="L254" s="132" t="s">
        <v>1129</v>
      </c>
      <c r="M254" s="132" t="s">
        <v>1148</v>
      </c>
      <c r="N254">
        <f t="shared" si="3"/>
        <v>0</v>
      </c>
    </row>
    <row r="255" spans="1:14">
      <c r="A255" s="132" t="s">
        <v>1135</v>
      </c>
      <c r="B255" s="132" t="s">
        <v>219</v>
      </c>
      <c r="C255" s="132" t="s">
        <v>2924</v>
      </c>
      <c r="D255" s="132" t="s">
        <v>2925</v>
      </c>
      <c r="E255" s="132">
        <v>2100000</v>
      </c>
      <c r="F255" s="132">
        <v>0</v>
      </c>
      <c r="G255" s="132">
        <v>0</v>
      </c>
      <c r="H255" s="132" t="s">
        <v>1149</v>
      </c>
      <c r="I255" s="132" t="s">
        <v>1150</v>
      </c>
      <c r="J255" s="132" t="s">
        <v>1130</v>
      </c>
      <c r="K255" s="132" t="s">
        <v>2567</v>
      </c>
      <c r="L255" s="132" t="s">
        <v>1129</v>
      </c>
      <c r="M255" s="132" t="s">
        <v>1148</v>
      </c>
      <c r="N255">
        <f t="shared" si="3"/>
        <v>2100000</v>
      </c>
    </row>
    <row r="256" spans="1:14">
      <c r="A256" s="132" t="s">
        <v>1135</v>
      </c>
      <c r="B256" s="132" t="s">
        <v>223</v>
      </c>
      <c r="C256" s="132" t="s">
        <v>2926</v>
      </c>
      <c r="D256" s="132" t="s">
        <v>2927</v>
      </c>
      <c r="E256" s="132">
        <v>630000</v>
      </c>
      <c r="F256" s="132">
        <v>0</v>
      </c>
      <c r="G256" s="132">
        <v>0</v>
      </c>
      <c r="H256" s="132" t="s">
        <v>1149</v>
      </c>
      <c r="I256" s="132" t="s">
        <v>1150</v>
      </c>
      <c r="J256" s="132" t="s">
        <v>1130</v>
      </c>
      <c r="K256" s="132" t="s">
        <v>2567</v>
      </c>
      <c r="L256" s="132" t="s">
        <v>1129</v>
      </c>
      <c r="M256" s="132" t="s">
        <v>1148</v>
      </c>
      <c r="N256">
        <f t="shared" si="3"/>
        <v>630000</v>
      </c>
    </row>
    <row r="257" spans="1:14">
      <c r="A257" s="132" t="s">
        <v>1135</v>
      </c>
      <c r="B257" s="132" t="s">
        <v>226</v>
      </c>
      <c r="C257" s="132" t="s">
        <v>2928</v>
      </c>
      <c r="D257" s="132" t="s">
        <v>2929</v>
      </c>
      <c r="E257" s="132">
        <v>19420000</v>
      </c>
      <c r="F257" s="132">
        <v>0</v>
      </c>
      <c r="G257" s="132">
        <v>0</v>
      </c>
      <c r="H257" s="132" t="s">
        <v>1149</v>
      </c>
      <c r="I257" s="132" t="s">
        <v>1150</v>
      </c>
      <c r="J257" s="132" t="s">
        <v>1130</v>
      </c>
      <c r="K257" s="132" t="s">
        <v>2567</v>
      </c>
      <c r="L257" s="132" t="s">
        <v>1129</v>
      </c>
      <c r="M257" s="132" t="s">
        <v>1148</v>
      </c>
      <c r="N257">
        <f t="shared" si="3"/>
        <v>19420000</v>
      </c>
    </row>
    <row r="258" spans="1:14">
      <c r="A258" s="132" t="s">
        <v>1135</v>
      </c>
      <c r="B258" s="132" t="s">
        <v>229</v>
      </c>
      <c r="C258" s="132" t="s">
        <v>2930</v>
      </c>
      <c r="H258" s="132" t="s">
        <v>1149</v>
      </c>
      <c r="I258" s="132" t="s">
        <v>1150</v>
      </c>
      <c r="J258" s="132" t="s">
        <v>1130</v>
      </c>
      <c r="K258" s="132" t="s">
        <v>2567</v>
      </c>
      <c r="L258" s="132" t="s">
        <v>1129</v>
      </c>
      <c r="M258" s="132" t="s">
        <v>1148</v>
      </c>
      <c r="N258">
        <f t="shared" si="3"/>
        <v>0</v>
      </c>
    </row>
    <row r="259" spans="1:14">
      <c r="A259" s="132" t="s">
        <v>1135</v>
      </c>
      <c r="B259" s="132" t="s">
        <v>231</v>
      </c>
      <c r="C259" s="132" t="s">
        <v>2931</v>
      </c>
      <c r="D259" s="132" t="s">
        <v>2932</v>
      </c>
      <c r="E259" s="132">
        <v>1142</v>
      </c>
      <c r="F259" s="132">
        <v>0</v>
      </c>
      <c r="G259" s="132">
        <v>0</v>
      </c>
      <c r="H259" s="132" t="s">
        <v>1149</v>
      </c>
      <c r="I259" s="132" t="s">
        <v>1150</v>
      </c>
      <c r="J259" s="132" t="s">
        <v>1130</v>
      </c>
      <c r="K259" s="132" t="s">
        <v>2567</v>
      </c>
      <c r="L259" s="132" t="s">
        <v>1129</v>
      </c>
      <c r="M259" s="132" t="s">
        <v>1148</v>
      </c>
      <c r="N259">
        <f t="shared" si="3"/>
        <v>1142</v>
      </c>
    </row>
    <row r="260" spans="1:14">
      <c r="A260" s="132" t="s">
        <v>1135</v>
      </c>
      <c r="B260" s="132" t="s">
        <v>234</v>
      </c>
      <c r="C260" s="132" t="s">
        <v>2931</v>
      </c>
      <c r="D260" s="132" t="s">
        <v>2933</v>
      </c>
      <c r="E260" s="132">
        <v>1479</v>
      </c>
      <c r="F260" s="132">
        <v>0</v>
      </c>
      <c r="G260" s="132">
        <v>0</v>
      </c>
      <c r="H260" s="132" t="s">
        <v>1149</v>
      </c>
      <c r="I260" s="132" t="s">
        <v>1150</v>
      </c>
      <c r="J260" s="132" t="s">
        <v>1130</v>
      </c>
      <c r="K260" s="132" t="s">
        <v>2567</v>
      </c>
      <c r="L260" s="132" t="s">
        <v>1129</v>
      </c>
      <c r="M260" s="132" t="s">
        <v>1148</v>
      </c>
      <c r="N260">
        <f t="shared" ref="N260:N323" si="4">+E260+F260+G260</f>
        <v>1479</v>
      </c>
    </row>
    <row r="261" spans="1:14">
      <c r="A261" s="132" t="s">
        <v>1135</v>
      </c>
      <c r="B261" s="132" t="s">
        <v>236</v>
      </c>
      <c r="C261" s="132" t="s">
        <v>2931</v>
      </c>
      <c r="D261" s="132" t="s">
        <v>2934</v>
      </c>
      <c r="E261" s="132">
        <v>2418</v>
      </c>
      <c r="F261" s="132">
        <v>0</v>
      </c>
      <c r="G261" s="132">
        <v>0</v>
      </c>
      <c r="H261" s="132" t="s">
        <v>1149</v>
      </c>
      <c r="I261" s="132" t="s">
        <v>1150</v>
      </c>
      <c r="J261" s="132" t="s">
        <v>1130</v>
      </c>
      <c r="K261" s="132" t="s">
        <v>2567</v>
      </c>
      <c r="L261" s="132" t="s">
        <v>1129</v>
      </c>
      <c r="M261" s="132" t="s">
        <v>1148</v>
      </c>
      <c r="N261">
        <f t="shared" si="4"/>
        <v>2418</v>
      </c>
    </row>
    <row r="262" spans="1:14">
      <c r="A262" s="132" t="s">
        <v>1135</v>
      </c>
      <c r="B262" s="132" t="s">
        <v>238</v>
      </c>
      <c r="C262" s="132" t="s">
        <v>2935</v>
      </c>
      <c r="D262" s="132" t="s">
        <v>2936</v>
      </c>
      <c r="E262" s="132">
        <v>203521</v>
      </c>
      <c r="F262" s="132">
        <v>0</v>
      </c>
      <c r="G262" s="132">
        <v>0</v>
      </c>
      <c r="H262" s="132" t="s">
        <v>1149</v>
      </c>
      <c r="I262" s="132" t="s">
        <v>1150</v>
      </c>
      <c r="J262" s="132" t="s">
        <v>1130</v>
      </c>
      <c r="K262" s="132" t="s">
        <v>2567</v>
      </c>
      <c r="L262" s="132" t="s">
        <v>1129</v>
      </c>
      <c r="M262" s="132" t="s">
        <v>1148</v>
      </c>
      <c r="N262">
        <f t="shared" si="4"/>
        <v>203521</v>
      </c>
    </row>
    <row r="263" spans="1:14">
      <c r="A263" s="132" t="s">
        <v>1135</v>
      </c>
      <c r="B263" s="132" t="s">
        <v>242</v>
      </c>
      <c r="C263" s="132" t="s">
        <v>2937</v>
      </c>
      <c r="D263" s="132" t="s">
        <v>2938</v>
      </c>
      <c r="E263" s="132">
        <v>131</v>
      </c>
      <c r="F263" s="132">
        <v>0</v>
      </c>
      <c r="G263" s="132">
        <v>0</v>
      </c>
      <c r="H263" s="132" t="s">
        <v>1149</v>
      </c>
      <c r="I263" s="132" t="s">
        <v>1150</v>
      </c>
      <c r="J263" s="132" t="s">
        <v>1130</v>
      </c>
      <c r="K263" s="132" t="s">
        <v>2567</v>
      </c>
      <c r="L263" s="132" t="s">
        <v>1129</v>
      </c>
      <c r="M263" s="132" t="s">
        <v>1148</v>
      </c>
      <c r="N263">
        <f t="shared" si="4"/>
        <v>131</v>
      </c>
    </row>
    <row r="264" spans="1:14">
      <c r="A264" s="132" t="s">
        <v>1135</v>
      </c>
      <c r="B264" s="132" t="s">
        <v>245</v>
      </c>
      <c r="C264" s="132" t="s">
        <v>2939</v>
      </c>
      <c r="D264" s="132" t="s">
        <v>2940</v>
      </c>
      <c r="E264" s="132">
        <v>176</v>
      </c>
      <c r="F264" s="132">
        <v>0</v>
      </c>
      <c r="G264" s="132">
        <v>0</v>
      </c>
      <c r="H264" s="132" t="s">
        <v>1149</v>
      </c>
      <c r="I264" s="132" t="s">
        <v>1150</v>
      </c>
      <c r="J264" s="132" t="s">
        <v>1130</v>
      </c>
      <c r="K264" s="132" t="s">
        <v>2567</v>
      </c>
      <c r="L264" s="132" t="s">
        <v>1129</v>
      </c>
      <c r="M264" s="132" t="s">
        <v>1148</v>
      </c>
      <c r="N264">
        <f t="shared" si="4"/>
        <v>176</v>
      </c>
    </row>
    <row r="265" spans="1:14">
      <c r="A265" s="132" t="s">
        <v>1135</v>
      </c>
      <c r="B265" s="132" t="s">
        <v>248</v>
      </c>
      <c r="C265" s="132" t="s">
        <v>2941</v>
      </c>
      <c r="D265" s="132" t="s">
        <v>2942</v>
      </c>
      <c r="E265" s="132">
        <v>2250</v>
      </c>
      <c r="F265" s="132">
        <v>0</v>
      </c>
      <c r="G265" s="132">
        <v>0</v>
      </c>
      <c r="H265" s="132" t="s">
        <v>1149</v>
      </c>
      <c r="I265" s="132" t="s">
        <v>1150</v>
      </c>
      <c r="J265" s="132" t="s">
        <v>1130</v>
      </c>
      <c r="K265" s="132" t="s">
        <v>2567</v>
      </c>
      <c r="L265" s="132" t="s">
        <v>1129</v>
      </c>
      <c r="M265" s="132" t="s">
        <v>1148</v>
      </c>
      <c r="N265">
        <f t="shared" si="4"/>
        <v>2250</v>
      </c>
    </row>
    <row r="266" spans="1:14">
      <c r="A266" s="132" t="s">
        <v>1135</v>
      </c>
      <c r="B266" s="132" t="s">
        <v>251</v>
      </c>
      <c r="C266" s="132" t="s">
        <v>2943</v>
      </c>
      <c r="D266" s="132" t="s">
        <v>2942</v>
      </c>
      <c r="E266" s="132">
        <v>1170</v>
      </c>
      <c r="F266" s="132">
        <v>0</v>
      </c>
      <c r="G266" s="132">
        <v>0</v>
      </c>
      <c r="H266" s="132" t="s">
        <v>1149</v>
      </c>
      <c r="I266" s="132" t="s">
        <v>1150</v>
      </c>
      <c r="J266" s="132" t="s">
        <v>1130</v>
      </c>
      <c r="K266" s="132" t="s">
        <v>2567</v>
      </c>
      <c r="L266" s="132" t="s">
        <v>1129</v>
      </c>
      <c r="M266" s="132" t="s">
        <v>1148</v>
      </c>
      <c r="N266">
        <f t="shared" si="4"/>
        <v>1170</v>
      </c>
    </row>
    <row r="267" spans="1:14">
      <c r="A267" s="132" t="s">
        <v>1135</v>
      </c>
      <c r="B267" s="132" t="s">
        <v>253</v>
      </c>
      <c r="C267" s="132" t="s">
        <v>2944</v>
      </c>
      <c r="D267" s="132" t="s">
        <v>2945</v>
      </c>
      <c r="E267" s="132">
        <v>2590</v>
      </c>
      <c r="F267" s="132">
        <v>0</v>
      </c>
      <c r="G267" s="132">
        <v>0</v>
      </c>
      <c r="H267" s="132" t="s">
        <v>1149</v>
      </c>
      <c r="I267" s="132" t="s">
        <v>1150</v>
      </c>
      <c r="J267" s="132" t="s">
        <v>1130</v>
      </c>
      <c r="K267" s="132" t="s">
        <v>2567</v>
      </c>
      <c r="L267" s="132" t="s">
        <v>1129</v>
      </c>
      <c r="M267" s="132" t="s">
        <v>1148</v>
      </c>
      <c r="N267">
        <f t="shared" si="4"/>
        <v>2590</v>
      </c>
    </row>
    <row r="268" spans="1:14">
      <c r="A268" s="132" t="s">
        <v>1135</v>
      </c>
      <c r="B268" s="132" t="s">
        <v>256</v>
      </c>
      <c r="C268" s="132" t="s">
        <v>2946</v>
      </c>
      <c r="D268" s="132" t="s">
        <v>2947</v>
      </c>
      <c r="E268" s="132">
        <v>1366</v>
      </c>
      <c r="F268" s="132">
        <v>0</v>
      </c>
      <c r="G268" s="132">
        <v>0</v>
      </c>
      <c r="H268" s="132" t="s">
        <v>1149</v>
      </c>
      <c r="I268" s="132" t="s">
        <v>1150</v>
      </c>
      <c r="J268" s="132" t="s">
        <v>1130</v>
      </c>
      <c r="K268" s="132" t="s">
        <v>2567</v>
      </c>
      <c r="L268" s="132" t="s">
        <v>1129</v>
      </c>
      <c r="M268" s="132" t="s">
        <v>1148</v>
      </c>
      <c r="N268">
        <f t="shared" si="4"/>
        <v>1366</v>
      </c>
    </row>
    <row r="269" spans="1:14">
      <c r="A269" s="132" t="s">
        <v>1135</v>
      </c>
      <c r="B269" s="132" t="s">
        <v>259</v>
      </c>
      <c r="C269" s="132" t="s">
        <v>2948</v>
      </c>
      <c r="D269" s="132" t="s">
        <v>2947</v>
      </c>
      <c r="E269" s="132">
        <v>1026</v>
      </c>
      <c r="F269" s="132">
        <v>0</v>
      </c>
      <c r="G269" s="132">
        <v>0</v>
      </c>
      <c r="H269" s="132" t="s">
        <v>1149</v>
      </c>
      <c r="I269" s="132" t="s">
        <v>1150</v>
      </c>
      <c r="J269" s="132" t="s">
        <v>1130</v>
      </c>
      <c r="K269" s="132" t="s">
        <v>2567</v>
      </c>
      <c r="L269" s="132" t="s">
        <v>1129</v>
      </c>
      <c r="M269" s="132" t="s">
        <v>1148</v>
      </c>
      <c r="N269">
        <f t="shared" si="4"/>
        <v>1026</v>
      </c>
    </row>
    <row r="270" spans="1:14">
      <c r="A270" s="132" t="s">
        <v>1135</v>
      </c>
      <c r="B270" s="132" t="s">
        <v>261</v>
      </c>
      <c r="C270" s="132" t="s">
        <v>2949</v>
      </c>
      <c r="E270" s="132">
        <v>136</v>
      </c>
      <c r="F270" s="132">
        <v>0</v>
      </c>
      <c r="G270" s="132">
        <v>0</v>
      </c>
      <c r="H270" s="132" t="s">
        <v>1149</v>
      </c>
      <c r="I270" s="132" t="s">
        <v>1150</v>
      </c>
      <c r="J270" s="132" t="s">
        <v>1130</v>
      </c>
      <c r="K270" s="132" t="s">
        <v>2567</v>
      </c>
      <c r="L270" s="132" t="s">
        <v>1129</v>
      </c>
      <c r="M270" s="132" t="s">
        <v>1148</v>
      </c>
      <c r="N270">
        <f t="shared" si="4"/>
        <v>136</v>
      </c>
    </row>
    <row r="271" spans="1:14">
      <c r="A271" s="132" t="s">
        <v>1135</v>
      </c>
      <c r="B271" s="132" t="s">
        <v>263</v>
      </c>
      <c r="C271" s="132" t="s">
        <v>2950</v>
      </c>
      <c r="D271" s="132" t="s">
        <v>2951</v>
      </c>
      <c r="E271" s="132">
        <v>1822</v>
      </c>
      <c r="F271" s="132">
        <v>0</v>
      </c>
      <c r="G271" s="132">
        <v>0</v>
      </c>
      <c r="H271" s="132" t="s">
        <v>1149</v>
      </c>
      <c r="I271" s="132" t="s">
        <v>1150</v>
      </c>
      <c r="J271" s="132" t="s">
        <v>1130</v>
      </c>
      <c r="K271" s="132" t="s">
        <v>2567</v>
      </c>
      <c r="L271" s="132" t="s">
        <v>1129</v>
      </c>
      <c r="M271" s="132" t="s">
        <v>1148</v>
      </c>
      <c r="N271">
        <f t="shared" si="4"/>
        <v>1822</v>
      </c>
    </row>
    <row r="272" spans="1:14">
      <c r="A272" s="132" t="s">
        <v>1135</v>
      </c>
      <c r="B272" s="132" t="s">
        <v>266</v>
      </c>
      <c r="C272" s="132" t="s">
        <v>2952</v>
      </c>
      <c r="D272" s="132" t="s">
        <v>2953</v>
      </c>
      <c r="E272" s="132">
        <v>3827</v>
      </c>
      <c r="F272" s="132">
        <v>0</v>
      </c>
      <c r="G272" s="132">
        <v>0</v>
      </c>
      <c r="H272" s="132" t="s">
        <v>1149</v>
      </c>
      <c r="I272" s="132" t="s">
        <v>1150</v>
      </c>
      <c r="J272" s="132" t="s">
        <v>1130</v>
      </c>
      <c r="K272" s="132" t="s">
        <v>2567</v>
      </c>
      <c r="L272" s="132" t="s">
        <v>1129</v>
      </c>
      <c r="M272" s="132" t="s">
        <v>1148</v>
      </c>
      <c r="N272">
        <f t="shared" si="4"/>
        <v>3827</v>
      </c>
    </row>
    <row r="273" spans="1:14">
      <c r="A273" s="132" t="s">
        <v>1135</v>
      </c>
      <c r="B273" s="132" t="s">
        <v>269</v>
      </c>
      <c r="C273" s="132" t="s">
        <v>2954</v>
      </c>
      <c r="D273" s="132" t="s">
        <v>2955</v>
      </c>
      <c r="E273" s="132">
        <v>5900</v>
      </c>
      <c r="F273" s="132">
        <v>0</v>
      </c>
      <c r="G273" s="132">
        <v>0</v>
      </c>
      <c r="H273" s="132" t="s">
        <v>1149</v>
      </c>
      <c r="I273" s="132" t="s">
        <v>1150</v>
      </c>
      <c r="J273" s="132" t="s">
        <v>1130</v>
      </c>
      <c r="K273" s="132" t="s">
        <v>2567</v>
      </c>
      <c r="L273" s="132" t="s">
        <v>1129</v>
      </c>
      <c r="M273" s="132" t="s">
        <v>1148</v>
      </c>
      <c r="N273">
        <f t="shared" si="4"/>
        <v>5900</v>
      </c>
    </row>
    <row r="274" spans="1:14">
      <c r="A274" s="132" t="s">
        <v>1135</v>
      </c>
      <c r="B274" s="132" t="s">
        <v>272</v>
      </c>
      <c r="C274" s="132" t="s">
        <v>2956</v>
      </c>
      <c r="D274" s="132" t="s">
        <v>2957</v>
      </c>
      <c r="E274" s="132">
        <v>4530</v>
      </c>
      <c r="F274" s="132">
        <v>0</v>
      </c>
      <c r="G274" s="132">
        <v>0</v>
      </c>
      <c r="H274" s="132" t="s">
        <v>1149</v>
      </c>
      <c r="I274" s="132" t="s">
        <v>1150</v>
      </c>
      <c r="J274" s="132" t="s">
        <v>1130</v>
      </c>
      <c r="K274" s="132" t="s">
        <v>2567</v>
      </c>
      <c r="L274" s="132" t="s">
        <v>1129</v>
      </c>
      <c r="M274" s="132" t="s">
        <v>1148</v>
      </c>
      <c r="N274">
        <f t="shared" si="4"/>
        <v>4530</v>
      </c>
    </row>
    <row r="275" spans="1:14">
      <c r="A275" s="132" t="s">
        <v>1135</v>
      </c>
      <c r="B275" s="132" t="s">
        <v>275</v>
      </c>
      <c r="C275" s="132" t="s">
        <v>2958</v>
      </c>
      <c r="D275" s="132" t="s">
        <v>2959</v>
      </c>
      <c r="E275" s="132">
        <v>3580</v>
      </c>
      <c r="F275" s="132">
        <v>0</v>
      </c>
      <c r="G275" s="132">
        <v>0</v>
      </c>
      <c r="H275" s="132" t="s">
        <v>1149</v>
      </c>
      <c r="I275" s="132" t="s">
        <v>1150</v>
      </c>
      <c r="J275" s="132" t="s">
        <v>1130</v>
      </c>
      <c r="K275" s="132" t="s">
        <v>2567</v>
      </c>
      <c r="L275" s="132" t="s">
        <v>1129</v>
      </c>
      <c r="M275" s="132" t="s">
        <v>1148</v>
      </c>
      <c r="N275">
        <f t="shared" si="4"/>
        <v>3580</v>
      </c>
    </row>
    <row r="276" spans="1:14">
      <c r="A276" s="132" t="s">
        <v>1135</v>
      </c>
      <c r="B276" s="132" t="s">
        <v>278</v>
      </c>
      <c r="C276" s="132" t="s">
        <v>2960</v>
      </c>
      <c r="D276" s="132" t="s">
        <v>2957</v>
      </c>
      <c r="E276" s="132">
        <v>4530</v>
      </c>
      <c r="F276" s="132">
        <v>0</v>
      </c>
      <c r="G276" s="132">
        <v>0</v>
      </c>
      <c r="H276" s="132" t="s">
        <v>1149</v>
      </c>
      <c r="I276" s="132" t="s">
        <v>1150</v>
      </c>
      <c r="J276" s="132" t="s">
        <v>1130</v>
      </c>
      <c r="K276" s="132" t="s">
        <v>2567</v>
      </c>
      <c r="L276" s="132" t="s">
        <v>1129</v>
      </c>
      <c r="M276" s="132" t="s">
        <v>1148</v>
      </c>
      <c r="N276">
        <f t="shared" si="4"/>
        <v>4530</v>
      </c>
    </row>
    <row r="277" spans="1:14">
      <c r="A277" s="132" t="s">
        <v>1135</v>
      </c>
      <c r="B277" s="132" t="s">
        <v>280</v>
      </c>
      <c r="C277" s="132" t="s">
        <v>2961</v>
      </c>
      <c r="D277" s="132" t="s">
        <v>2962</v>
      </c>
      <c r="E277" s="132">
        <v>204000</v>
      </c>
      <c r="F277" s="132">
        <v>0</v>
      </c>
      <c r="G277" s="132">
        <v>0</v>
      </c>
      <c r="H277" s="132" t="s">
        <v>1149</v>
      </c>
      <c r="I277" s="132" t="s">
        <v>1150</v>
      </c>
      <c r="J277" s="132" t="s">
        <v>1130</v>
      </c>
      <c r="K277" s="132" t="s">
        <v>2567</v>
      </c>
      <c r="L277" s="132" t="s">
        <v>1129</v>
      </c>
      <c r="M277" s="132" t="s">
        <v>1148</v>
      </c>
      <c r="N277">
        <f t="shared" si="4"/>
        <v>204000</v>
      </c>
    </row>
    <row r="278" spans="1:14">
      <c r="A278" s="132" t="s">
        <v>1135</v>
      </c>
      <c r="B278" s="132" t="s">
        <v>283</v>
      </c>
      <c r="C278" s="132" t="s">
        <v>2963</v>
      </c>
      <c r="H278" s="132" t="s">
        <v>1149</v>
      </c>
      <c r="I278" s="132" t="s">
        <v>1150</v>
      </c>
      <c r="J278" s="132" t="s">
        <v>1130</v>
      </c>
      <c r="K278" s="132" t="s">
        <v>2567</v>
      </c>
      <c r="L278" s="132" t="s">
        <v>1129</v>
      </c>
      <c r="M278" s="132" t="s">
        <v>1148</v>
      </c>
      <c r="N278">
        <f t="shared" si="4"/>
        <v>0</v>
      </c>
    </row>
    <row r="279" spans="1:14">
      <c r="A279" s="132" t="s">
        <v>1135</v>
      </c>
      <c r="B279" s="132" t="s">
        <v>285</v>
      </c>
      <c r="C279" s="132" t="s">
        <v>2964</v>
      </c>
      <c r="D279" s="132" t="s">
        <v>2567</v>
      </c>
      <c r="E279" s="132">
        <v>0</v>
      </c>
      <c r="F279" s="132">
        <v>100234</v>
      </c>
      <c r="G279" s="132">
        <v>0</v>
      </c>
      <c r="H279" s="132" t="s">
        <v>1149</v>
      </c>
      <c r="I279" s="132" t="s">
        <v>1150</v>
      </c>
      <c r="J279" s="132" t="s">
        <v>1130</v>
      </c>
      <c r="K279" s="132" t="s">
        <v>2567</v>
      </c>
      <c r="L279" s="132" t="s">
        <v>1129</v>
      </c>
      <c r="M279" s="132" t="s">
        <v>1148</v>
      </c>
      <c r="N279">
        <f t="shared" si="4"/>
        <v>100234</v>
      </c>
    </row>
    <row r="280" spans="1:14">
      <c r="A280" s="132" t="s">
        <v>1135</v>
      </c>
      <c r="B280" s="132" t="s">
        <v>288</v>
      </c>
      <c r="C280" s="132" t="s">
        <v>2965</v>
      </c>
      <c r="D280" s="132" t="s">
        <v>2567</v>
      </c>
      <c r="E280" s="132">
        <v>0</v>
      </c>
      <c r="F280" s="132">
        <v>88317</v>
      </c>
      <c r="G280" s="132">
        <v>0</v>
      </c>
      <c r="H280" s="132" t="s">
        <v>1149</v>
      </c>
      <c r="I280" s="132" t="s">
        <v>1150</v>
      </c>
      <c r="J280" s="132" t="s">
        <v>1130</v>
      </c>
      <c r="K280" s="132" t="s">
        <v>2567</v>
      </c>
      <c r="L280" s="132" t="s">
        <v>1129</v>
      </c>
      <c r="M280" s="132" t="s">
        <v>1148</v>
      </c>
      <c r="N280">
        <f t="shared" si="4"/>
        <v>88317</v>
      </c>
    </row>
    <row r="281" spans="1:14">
      <c r="A281" s="132" t="s">
        <v>1135</v>
      </c>
      <c r="B281" s="132" t="s">
        <v>290</v>
      </c>
      <c r="C281" s="132" t="s">
        <v>2966</v>
      </c>
      <c r="D281" s="132" t="s">
        <v>2567</v>
      </c>
      <c r="E281" s="132">
        <v>0</v>
      </c>
      <c r="F281" s="132">
        <v>114656</v>
      </c>
      <c r="G281" s="132">
        <v>0</v>
      </c>
      <c r="H281" s="132" t="s">
        <v>1149</v>
      </c>
      <c r="I281" s="132" t="s">
        <v>1150</v>
      </c>
      <c r="J281" s="132" t="s">
        <v>1130</v>
      </c>
      <c r="K281" s="132" t="s">
        <v>2567</v>
      </c>
      <c r="L281" s="132" t="s">
        <v>1129</v>
      </c>
      <c r="M281" s="132" t="s">
        <v>1148</v>
      </c>
      <c r="N281">
        <f t="shared" si="4"/>
        <v>114656</v>
      </c>
    </row>
    <row r="282" spans="1:14">
      <c r="A282" s="132" t="s">
        <v>1135</v>
      </c>
      <c r="B282" s="132" t="s">
        <v>292</v>
      </c>
      <c r="C282" s="132" t="s">
        <v>2967</v>
      </c>
      <c r="H282" s="132" t="s">
        <v>1149</v>
      </c>
      <c r="I282" s="132" t="s">
        <v>1150</v>
      </c>
      <c r="J282" s="132" t="s">
        <v>1130</v>
      </c>
      <c r="K282" s="132" t="s">
        <v>2567</v>
      </c>
      <c r="L282" s="132" t="s">
        <v>1129</v>
      </c>
      <c r="M282" s="132" t="s">
        <v>1148</v>
      </c>
      <c r="N282">
        <f t="shared" si="4"/>
        <v>0</v>
      </c>
    </row>
    <row r="283" spans="1:14">
      <c r="A283" s="132" t="s">
        <v>1135</v>
      </c>
      <c r="B283" s="132" t="s">
        <v>294</v>
      </c>
      <c r="C283" s="132" t="s">
        <v>2968</v>
      </c>
      <c r="D283" s="132" t="s">
        <v>2969</v>
      </c>
      <c r="E283" s="132">
        <v>386700</v>
      </c>
      <c r="F283" s="132">
        <v>66713</v>
      </c>
      <c r="G283" s="132">
        <v>2001</v>
      </c>
      <c r="H283" s="132" t="s">
        <v>1149</v>
      </c>
      <c r="I283" s="132" t="s">
        <v>1150</v>
      </c>
      <c r="J283" s="132" t="s">
        <v>1130</v>
      </c>
      <c r="K283" s="132" t="s">
        <v>2567</v>
      </c>
      <c r="L283" s="132" t="s">
        <v>1129</v>
      </c>
      <c r="M283" s="132" t="s">
        <v>1148</v>
      </c>
      <c r="N283">
        <f t="shared" si="4"/>
        <v>455414</v>
      </c>
    </row>
    <row r="284" spans="1:14">
      <c r="A284" s="132" t="s">
        <v>1135</v>
      </c>
      <c r="B284" s="132" t="s">
        <v>297</v>
      </c>
      <c r="C284" s="132" t="s">
        <v>2970</v>
      </c>
      <c r="D284" s="132" t="s">
        <v>2971</v>
      </c>
      <c r="E284" s="132">
        <v>57450</v>
      </c>
      <c r="F284" s="132">
        <v>1011</v>
      </c>
      <c r="G284" s="132">
        <v>0</v>
      </c>
      <c r="H284" s="132" t="s">
        <v>1149</v>
      </c>
      <c r="I284" s="132" t="s">
        <v>1150</v>
      </c>
      <c r="J284" s="132" t="s">
        <v>1130</v>
      </c>
      <c r="K284" s="132" t="s">
        <v>2567</v>
      </c>
      <c r="L284" s="132" t="s">
        <v>1129</v>
      </c>
      <c r="M284" s="132" t="s">
        <v>1148</v>
      </c>
      <c r="N284">
        <f t="shared" si="4"/>
        <v>58461</v>
      </c>
    </row>
    <row r="285" spans="1:14">
      <c r="A285" s="132" t="s">
        <v>1136</v>
      </c>
      <c r="B285" s="132" t="s">
        <v>301</v>
      </c>
      <c r="C285" s="132" t="s">
        <v>2972</v>
      </c>
      <c r="H285" s="132" t="s">
        <v>1149</v>
      </c>
      <c r="I285" s="132" t="s">
        <v>1150</v>
      </c>
      <c r="J285" s="132" t="s">
        <v>1130</v>
      </c>
      <c r="K285" s="132" t="s">
        <v>2567</v>
      </c>
      <c r="L285" s="132" t="s">
        <v>1129</v>
      </c>
      <c r="M285" s="132" t="s">
        <v>1148</v>
      </c>
      <c r="N285">
        <f t="shared" si="4"/>
        <v>0</v>
      </c>
    </row>
    <row r="286" spans="1:14">
      <c r="A286" s="132" t="s">
        <v>1136</v>
      </c>
      <c r="B286" s="132" t="s">
        <v>303</v>
      </c>
      <c r="C286" s="132" t="s">
        <v>2973</v>
      </c>
      <c r="D286" s="132" t="s">
        <v>2974</v>
      </c>
      <c r="E286" s="132">
        <v>9234</v>
      </c>
      <c r="F286" s="132">
        <v>22829</v>
      </c>
      <c r="G286" s="132">
        <v>1237</v>
      </c>
      <c r="H286" s="132" t="s">
        <v>1149</v>
      </c>
      <c r="I286" s="132" t="s">
        <v>1150</v>
      </c>
      <c r="J286" s="132" t="s">
        <v>1130</v>
      </c>
      <c r="K286" s="132" t="s">
        <v>2567</v>
      </c>
      <c r="L286" s="132" t="s">
        <v>1129</v>
      </c>
      <c r="M286" s="132" t="s">
        <v>1148</v>
      </c>
      <c r="N286">
        <f t="shared" si="4"/>
        <v>33300</v>
      </c>
    </row>
    <row r="287" spans="1:14">
      <c r="A287" s="132" t="s">
        <v>1136</v>
      </c>
      <c r="B287" s="132" t="s">
        <v>306</v>
      </c>
      <c r="C287" s="132" t="s">
        <v>2975</v>
      </c>
      <c r="D287" s="132" t="s">
        <v>2976</v>
      </c>
      <c r="E287" s="132">
        <v>1646</v>
      </c>
      <c r="F287" s="132">
        <v>2037</v>
      </c>
      <c r="G287" s="132">
        <v>114</v>
      </c>
      <c r="H287" s="132" t="s">
        <v>1149</v>
      </c>
      <c r="I287" s="132" t="s">
        <v>1150</v>
      </c>
      <c r="J287" s="132" t="s">
        <v>1130</v>
      </c>
      <c r="K287" s="132" t="s">
        <v>2567</v>
      </c>
      <c r="L287" s="132" t="s">
        <v>1129</v>
      </c>
      <c r="M287" s="132" t="s">
        <v>1148</v>
      </c>
      <c r="N287">
        <f t="shared" si="4"/>
        <v>3797</v>
      </c>
    </row>
    <row r="288" spans="1:14">
      <c r="A288" s="132" t="s">
        <v>1136</v>
      </c>
      <c r="B288" s="132" t="s">
        <v>309</v>
      </c>
      <c r="C288" s="132" t="s">
        <v>2973</v>
      </c>
      <c r="D288" s="132" t="s">
        <v>2977</v>
      </c>
      <c r="E288" s="132">
        <v>34437</v>
      </c>
      <c r="F288" s="132">
        <v>116999</v>
      </c>
      <c r="G288" s="132">
        <v>6341</v>
      </c>
      <c r="H288" s="132" t="s">
        <v>1149</v>
      </c>
      <c r="I288" s="132" t="s">
        <v>1150</v>
      </c>
      <c r="J288" s="132" t="s">
        <v>1130</v>
      </c>
      <c r="K288" s="132" t="s">
        <v>2567</v>
      </c>
      <c r="L288" s="132" t="s">
        <v>1129</v>
      </c>
      <c r="M288" s="132" t="s">
        <v>1148</v>
      </c>
      <c r="N288">
        <f t="shared" si="4"/>
        <v>157777</v>
      </c>
    </row>
    <row r="289" spans="1:14">
      <c r="A289" s="132" t="s">
        <v>1136</v>
      </c>
      <c r="B289" s="132" t="s">
        <v>311</v>
      </c>
      <c r="C289" s="132" t="s">
        <v>2978</v>
      </c>
      <c r="D289" s="132" t="s">
        <v>2979</v>
      </c>
      <c r="E289" s="132">
        <v>3448</v>
      </c>
      <c r="F289" s="132">
        <v>15043</v>
      </c>
      <c r="G289" s="132">
        <v>10239</v>
      </c>
      <c r="H289" s="132" t="s">
        <v>1149</v>
      </c>
      <c r="I289" s="132" t="s">
        <v>1150</v>
      </c>
      <c r="J289" s="132" t="s">
        <v>1130</v>
      </c>
      <c r="K289" s="132" t="s">
        <v>2567</v>
      </c>
      <c r="L289" s="132" t="s">
        <v>1129</v>
      </c>
      <c r="M289" s="132" t="s">
        <v>1148</v>
      </c>
      <c r="N289">
        <f t="shared" si="4"/>
        <v>28730</v>
      </c>
    </row>
    <row r="290" spans="1:14">
      <c r="A290" s="132" t="s">
        <v>1136</v>
      </c>
      <c r="B290" s="132" t="s">
        <v>315</v>
      </c>
      <c r="C290" s="132" t="s">
        <v>2980</v>
      </c>
      <c r="E290" s="132">
        <v>0</v>
      </c>
      <c r="F290" s="132">
        <v>12109</v>
      </c>
      <c r="G290" s="132">
        <v>0</v>
      </c>
      <c r="H290" s="132" t="s">
        <v>1149</v>
      </c>
      <c r="I290" s="132" t="s">
        <v>1150</v>
      </c>
      <c r="J290" s="132" t="s">
        <v>1130</v>
      </c>
      <c r="K290" s="132" t="s">
        <v>2567</v>
      </c>
      <c r="L290" s="132" t="s">
        <v>1129</v>
      </c>
      <c r="M290" s="132" t="s">
        <v>1148</v>
      </c>
      <c r="N290">
        <f t="shared" si="4"/>
        <v>12109</v>
      </c>
    </row>
    <row r="291" spans="1:14">
      <c r="A291" s="132" t="s">
        <v>1136</v>
      </c>
      <c r="B291" s="132" t="s">
        <v>317</v>
      </c>
      <c r="C291" s="132" t="s">
        <v>2981</v>
      </c>
      <c r="D291" s="132" t="s">
        <v>2982</v>
      </c>
      <c r="E291" s="132">
        <v>4808</v>
      </c>
      <c r="F291" s="132">
        <v>46939</v>
      </c>
      <c r="G291" s="132">
        <v>21081</v>
      </c>
      <c r="H291" s="132" t="s">
        <v>1149</v>
      </c>
      <c r="I291" s="132" t="s">
        <v>1150</v>
      </c>
      <c r="J291" s="132" t="s">
        <v>1130</v>
      </c>
      <c r="K291" s="132" t="s">
        <v>2567</v>
      </c>
      <c r="L291" s="132" t="s">
        <v>1129</v>
      </c>
      <c r="M291" s="132" t="s">
        <v>1148</v>
      </c>
      <c r="N291">
        <f t="shared" si="4"/>
        <v>72828</v>
      </c>
    </row>
    <row r="292" spans="1:14">
      <c r="A292" s="132" t="s">
        <v>1136</v>
      </c>
      <c r="B292" s="132" t="s">
        <v>320</v>
      </c>
      <c r="C292" s="132" t="s">
        <v>2981</v>
      </c>
      <c r="D292" s="132" t="s">
        <v>2983</v>
      </c>
      <c r="E292" s="132">
        <v>5222</v>
      </c>
      <c r="F292" s="132">
        <v>50994</v>
      </c>
      <c r="G292" s="132">
        <v>22900</v>
      </c>
      <c r="H292" s="132" t="s">
        <v>1149</v>
      </c>
      <c r="I292" s="132" t="s">
        <v>1150</v>
      </c>
      <c r="J292" s="132" t="s">
        <v>1130</v>
      </c>
      <c r="K292" s="132" t="s">
        <v>2567</v>
      </c>
      <c r="L292" s="132" t="s">
        <v>1129</v>
      </c>
      <c r="M292" s="132" t="s">
        <v>1148</v>
      </c>
      <c r="N292">
        <f t="shared" si="4"/>
        <v>79116</v>
      </c>
    </row>
    <row r="293" spans="1:14">
      <c r="A293" s="132" t="s">
        <v>1136</v>
      </c>
      <c r="B293" s="132" t="s">
        <v>322</v>
      </c>
      <c r="C293" s="132" t="s">
        <v>2981</v>
      </c>
      <c r="D293" s="132" t="s">
        <v>2984</v>
      </c>
      <c r="E293" s="132">
        <v>5676</v>
      </c>
      <c r="F293" s="132">
        <v>55408</v>
      </c>
      <c r="G293" s="132">
        <v>24889</v>
      </c>
      <c r="H293" s="132" t="s">
        <v>1149</v>
      </c>
      <c r="I293" s="132" t="s">
        <v>1150</v>
      </c>
      <c r="J293" s="132" t="s">
        <v>1130</v>
      </c>
      <c r="K293" s="132" t="s">
        <v>2567</v>
      </c>
      <c r="L293" s="132" t="s">
        <v>1129</v>
      </c>
      <c r="M293" s="132" t="s">
        <v>1148</v>
      </c>
      <c r="N293">
        <f t="shared" si="4"/>
        <v>85973</v>
      </c>
    </row>
    <row r="294" spans="1:14">
      <c r="A294" s="132" t="s">
        <v>1136</v>
      </c>
      <c r="B294" s="132" t="s">
        <v>324</v>
      </c>
      <c r="C294" s="132" t="s">
        <v>2981</v>
      </c>
      <c r="D294" s="132" t="s">
        <v>2985</v>
      </c>
      <c r="E294" s="132">
        <v>6253</v>
      </c>
      <c r="F294" s="132">
        <v>61051</v>
      </c>
      <c r="G294" s="132">
        <v>27420</v>
      </c>
      <c r="H294" s="132" t="s">
        <v>1149</v>
      </c>
      <c r="I294" s="132" t="s">
        <v>1150</v>
      </c>
      <c r="J294" s="132" t="s">
        <v>1130</v>
      </c>
      <c r="K294" s="132" t="s">
        <v>2567</v>
      </c>
      <c r="L294" s="132" t="s">
        <v>1129</v>
      </c>
      <c r="M294" s="132" t="s">
        <v>1148</v>
      </c>
      <c r="N294">
        <f t="shared" si="4"/>
        <v>94724</v>
      </c>
    </row>
    <row r="295" spans="1:14">
      <c r="A295" s="132" t="s">
        <v>1136</v>
      </c>
      <c r="B295" s="132" t="s">
        <v>326</v>
      </c>
      <c r="C295" s="132" t="s">
        <v>2986</v>
      </c>
      <c r="D295" s="132" t="s">
        <v>2987</v>
      </c>
      <c r="E295" s="132">
        <v>2369</v>
      </c>
      <c r="F295" s="132">
        <v>9682</v>
      </c>
      <c r="G295" s="132">
        <v>9409</v>
      </c>
      <c r="H295" s="132" t="s">
        <v>1149</v>
      </c>
      <c r="I295" s="132" t="s">
        <v>1150</v>
      </c>
      <c r="J295" s="132" t="s">
        <v>1130</v>
      </c>
      <c r="K295" s="132" t="s">
        <v>2567</v>
      </c>
      <c r="L295" s="132" t="s">
        <v>1129</v>
      </c>
      <c r="M295" s="132" t="s">
        <v>1148</v>
      </c>
      <c r="N295">
        <f t="shared" si="4"/>
        <v>21460</v>
      </c>
    </row>
    <row r="296" spans="1:14">
      <c r="A296" s="132" t="s">
        <v>1136</v>
      </c>
      <c r="B296" s="132" t="s">
        <v>329</v>
      </c>
      <c r="C296" s="132" t="s">
        <v>2986</v>
      </c>
      <c r="D296" s="132" t="s">
        <v>2988</v>
      </c>
      <c r="E296" s="132">
        <v>3224</v>
      </c>
      <c r="F296" s="132">
        <v>13189</v>
      </c>
      <c r="G296" s="132">
        <v>12930</v>
      </c>
      <c r="H296" s="132" t="s">
        <v>1149</v>
      </c>
      <c r="I296" s="132" t="s">
        <v>1150</v>
      </c>
      <c r="J296" s="132" t="s">
        <v>1130</v>
      </c>
      <c r="K296" s="132" t="s">
        <v>2567</v>
      </c>
      <c r="L296" s="132" t="s">
        <v>1129</v>
      </c>
      <c r="M296" s="132" t="s">
        <v>1148</v>
      </c>
      <c r="N296">
        <f t="shared" si="4"/>
        <v>29343</v>
      </c>
    </row>
    <row r="297" spans="1:14">
      <c r="A297" s="132" t="s">
        <v>1136</v>
      </c>
      <c r="B297" s="132" t="s">
        <v>331</v>
      </c>
      <c r="C297" s="132" t="s">
        <v>2989</v>
      </c>
      <c r="D297" s="132" t="s">
        <v>2990</v>
      </c>
      <c r="E297" s="132">
        <v>12748</v>
      </c>
      <c r="F297" s="132">
        <v>133140</v>
      </c>
      <c r="G297" s="132">
        <v>55901</v>
      </c>
      <c r="H297" s="132" t="s">
        <v>1149</v>
      </c>
      <c r="I297" s="132" t="s">
        <v>1150</v>
      </c>
      <c r="J297" s="132" t="s">
        <v>1130</v>
      </c>
      <c r="K297" s="132" t="s">
        <v>2567</v>
      </c>
      <c r="L297" s="132" t="s">
        <v>1129</v>
      </c>
      <c r="M297" s="132" t="s">
        <v>1148</v>
      </c>
      <c r="N297">
        <f t="shared" si="4"/>
        <v>201789</v>
      </c>
    </row>
    <row r="298" spans="1:14">
      <c r="A298" s="132" t="s">
        <v>1136</v>
      </c>
      <c r="B298" s="132" t="s">
        <v>334</v>
      </c>
      <c r="C298" s="132" t="s">
        <v>2989</v>
      </c>
      <c r="D298" s="132" t="s">
        <v>2991</v>
      </c>
      <c r="E298" s="132">
        <v>14796</v>
      </c>
      <c r="F298" s="132">
        <v>154816</v>
      </c>
      <c r="G298" s="132">
        <v>64879</v>
      </c>
      <c r="H298" s="132" t="s">
        <v>1149</v>
      </c>
      <c r="I298" s="132" t="s">
        <v>1150</v>
      </c>
      <c r="J298" s="132" t="s">
        <v>1130</v>
      </c>
      <c r="K298" s="132" t="s">
        <v>2567</v>
      </c>
      <c r="L298" s="132" t="s">
        <v>1129</v>
      </c>
      <c r="M298" s="132" t="s">
        <v>1148</v>
      </c>
      <c r="N298">
        <f t="shared" si="4"/>
        <v>234491</v>
      </c>
    </row>
    <row r="299" spans="1:14">
      <c r="A299" s="132" t="s">
        <v>1136</v>
      </c>
      <c r="B299" s="132" t="s">
        <v>336</v>
      </c>
      <c r="C299" s="132" t="s">
        <v>2989</v>
      </c>
      <c r="D299" s="132" t="s">
        <v>2992</v>
      </c>
      <c r="E299" s="132">
        <v>17653</v>
      </c>
      <c r="F299" s="132">
        <v>185115</v>
      </c>
      <c r="G299" s="132">
        <v>77404</v>
      </c>
      <c r="H299" s="132" t="s">
        <v>1149</v>
      </c>
      <c r="I299" s="132" t="s">
        <v>1150</v>
      </c>
      <c r="J299" s="132" t="s">
        <v>1130</v>
      </c>
      <c r="K299" s="132" t="s">
        <v>2567</v>
      </c>
      <c r="L299" s="132" t="s">
        <v>1129</v>
      </c>
      <c r="M299" s="132" t="s">
        <v>1148</v>
      </c>
      <c r="N299">
        <f t="shared" si="4"/>
        <v>280172</v>
      </c>
    </row>
    <row r="300" spans="1:14">
      <c r="A300" s="132" t="s">
        <v>1136</v>
      </c>
      <c r="B300" s="132" t="s">
        <v>338</v>
      </c>
      <c r="C300" s="132" t="s">
        <v>2989</v>
      </c>
      <c r="D300" s="132" t="s">
        <v>2993</v>
      </c>
      <c r="E300" s="132">
        <v>10769</v>
      </c>
      <c r="F300" s="132">
        <v>112468</v>
      </c>
      <c r="G300" s="132">
        <v>47220</v>
      </c>
      <c r="H300" s="132" t="s">
        <v>1149</v>
      </c>
      <c r="I300" s="132" t="s">
        <v>1150</v>
      </c>
      <c r="J300" s="132" t="s">
        <v>1130</v>
      </c>
      <c r="K300" s="132" t="s">
        <v>2567</v>
      </c>
      <c r="L300" s="132" t="s">
        <v>1129</v>
      </c>
      <c r="M300" s="132" t="s">
        <v>1148</v>
      </c>
      <c r="N300">
        <f t="shared" si="4"/>
        <v>170457</v>
      </c>
    </row>
    <row r="301" spans="1:14">
      <c r="A301" s="132" t="s">
        <v>1136</v>
      </c>
      <c r="B301" s="132" t="s">
        <v>340</v>
      </c>
      <c r="C301" s="132" t="s">
        <v>2994</v>
      </c>
      <c r="D301" s="132" t="s">
        <v>2995</v>
      </c>
      <c r="E301" s="132">
        <v>10769</v>
      </c>
      <c r="F301" s="132">
        <v>112468</v>
      </c>
      <c r="G301" s="132">
        <v>47220</v>
      </c>
      <c r="H301" s="132" t="s">
        <v>1149</v>
      </c>
      <c r="I301" s="132" t="s">
        <v>1150</v>
      </c>
      <c r="J301" s="132" t="s">
        <v>1130</v>
      </c>
      <c r="K301" s="132" t="s">
        <v>2567</v>
      </c>
      <c r="L301" s="132" t="s">
        <v>1129</v>
      </c>
      <c r="M301" s="132" t="s">
        <v>1148</v>
      </c>
      <c r="N301">
        <f t="shared" si="4"/>
        <v>170457</v>
      </c>
    </row>
    <row r="302" spans="1:14">
      <c r="A302" s="132" t="s">
        <v>1136</v>
      </c>
      <c r="B302" s="132" t="s">
        <v>343</v>
      </c>
      <c r="C302" s="132" t="s">
        <v>2994</v>
      </c>
      <c r="D302" s="132" t="s">
        <v>2996</v>
      </c>
      <c r="E302" s="132">
        <v>13168</v>
      </c>
      <c r="F302" s="132">
        <v>137760</v>
      </c>
      <c r="G302" s="132">
        <v>57738</v>
      </c>
      <c r="H302" s="132" t="s">
        <v>1149</v>
      </c>
      <c r="I302" s="132" t="s">
        <v>1150</v>
      </c>
      <c r="J302" s="132" t="s">
        <v>1130</v>
      </c>
      <c r="K302" s="132" t="s">
        <v>2567</v>
      </c>
      <c r="L302" s="132" t="s">
        <v>1129</v>
      </c>
      <c r="M302" s="132" t="s">
        <v>1148</v>
      </c>
      <c r="N302">
        <f t="shared" si="4"/>
        <v>208666</v>
      </c>
    </row>
    <row r="303" spans="1:14">
      <c r="A303" s="132" t="s">
        <v>1136</v>
      </c>
      <c r="B303" s="132" t="s">
        <v>345</v>
      </c>
      <c r="C303" s="132" t="s">
        <v>2994</v>
      </c>
      <c r="D303" s="132" t="s">
        <v>2997</v>
      </c>
      <c r="E303" s="132">
        <v>15334</v>
      </c>
      <c r="F303" s="132">
        <v>160869</v>
      </c>
      <c r="G303" s="132">
        <v>67240</v>
      </c>
      <c r="H303" s="132" t="s">
        <v>1149</v>
      </c>
      <c r="I303" s="132" t="s">
        <v>1150</v>
      </c>
      <c r="J303" s="132" t="s">
        <v>1130</v>
      </c>
      <c r="K303" s="132" t="s">
        <v>2567</v>
      </c>
      <c r="L303" s="132" t="s">
        <v>1129</v>
      </c>
      <c r="M303" s="132" t="s">
        <v>1148</v>
      </c>
      <c r="N303">
        <f t="shared" si="4"/>
        <v>243443</v>
      </c>
    </row>
    <row r="304" spans="1:14">
      <c r="A304" s="132" t="s">
        <v>1136</v>
      </c>
      <c r="B304" s="132" t="s">
        <v>347</v>
      </c>
      <c r="C304" s="132" t="s">
        <v>2994</v>
      </c>
      <c r="D304" s="132" t="s">
        <v>2998</v>
      </c>
      <c r="E304" s="132">
        <v>10769</v>
      </c>
      <c r="F304" s="132">
        <v>112468</v>
      </c>
      <c r="G304" s="132">
        <v>47220</v>
      </c>
      <c r="H304" s="132" t="s">
        <v>1149</v>
      </c>
      <c r="I304" s="132" t="s">
        <v>1150</v>
      </c>
      <c r="J304" s="132" t="s">
        <v>1130</v>
      </c>
      <c r="K304" s="132" t="s">
        <v>2567</v>
      </c>
      <c r="L304" s="132" t="s">
        <v>1129</v>
      </c>
      <c r="M304" s="132" t="s">
        <v>1148</v>
      </c>
      <c r="N304">
        <f t="shared" si="4"/>
        <v>170457</v>
      </c>
    </row>
    <row r="305" spans="1:14">
      <c r="A305" s="132" t="s">
        <v>1136</v>
      </c>
      <c r="B305" s="132" t="s">
        <v>349</v>
      </c>
      <c r="C305" s="132" t="s">
        <v>2994</v>
      </c>
      <c r="D305" s="132" t="s">
        <v>2999</v>
      </c>
      <c r="E305" s="132">
        <v>12202</v>
      </c>
      <c r="F305" s="132">
        <v>127720</v>
      </c>
      <c r="G305" s="132">
        <v>53505</v>
      </c>
      <c r="H305" s="132" t="s">
        <v>1149</v>
      </c>
      <c r="I305" s="132" t="s">
        <v>1150</v>
      </c>
      <c r="J305" s="132" t="s">
        <v>1130</v>
      </c>
      <c r="K305" s="132" t="s">
        <v>2567</v>
      </c>
      <c r="L305" s="132" t="s">
        <v>1129</v>
      </c>
      <c r="M305" s="132" t="s">
        <v>1148</v>
      </c>
      <c r="N305">
        <f t="shared" si="4"/>
        <v>193427</v>
      </c>
    </row>
    <row r="306" spans="1:14">
      <c r="A306" s="132" t="s">
        <v>1136</v>
      </c>
      <c r="B306" s="132" t="s">
        <v>351</v>
      </c>
      <c r="C306" s="132" t="s">
        <v>2994</v>
      </c>
      <c r="D306" s="132" t="s">
        <v>3000</v>
      </c>
      <c r="E306" s="132">
        <v>13168</v>
      </c>
      <c r="F306" s="132">
        <v>137760</v>
      </c>
      <c r="G306" s="132">
        <v>57738</v>
      </c>
      <c r="H306" s="132" t="s">
        <v>1149</v>
      </c>
      <c r="I306" s="132" t="s">
        <v>1150</v>
      </c>
      <c r="J306" s="132" t="s">
        <v>1130</v>
      </c>
      <c r="K306" s="132" t="s">
        <v>2567</v>
      </c>
      <c r="L306" s="132" t="s">
        <v>1129</v>
      </c>
      <c r="M306" s="132" t="s">
        <v>1148</v>
      </c>
      <c r="N306">
        <f t="shared" si="4"/>
        <v>208666</v>
      </c>
    </row>
    <row r="307" spans="1:14">
      <c r="A307" s="132" t="s">
        <v>1136</v>
      </c>
      <c r="B307" s="132" t="s">
        <v>353</v>
      </c>
      <c r="C307" s="132" t="s">
        <v>2994</v>
      </c>
      <c r="D307" s="132" t="s">
        <v>3001</v>
      </c>
      <c r="E307" s="132">
        <v>15334</v>
      </c>
      <c r="F307" s="132">
        <v>160869</v>
      </c>
      <c r="G307" s="132">
        <v>67240</v>
      </c>
      <c r="H307" s="132" t="s">
        <v>1149</v>
      </c>
      <c r="I307" s="132" t="s">
        <v>1150</v>
      </c>
      <c r="J307" s="132" t="s">
        <v>1130</v>
      </c>
      <c r="K307" s="132" t="s">
        <v>2567</v>
      </c>
      <c r="L307" s="132" t="s">
        <v>1129</v>
      </c>
      <c r="M307" s="132" t="s">
        <v>1148</v>
      </c>
      <c r="N307">
        <f t="shared" si="4"/>
        <v>243443</v>
      </c>
    </row>
    <row r="308" spans="1:14">
      <c r="A308" s="132" t="s">
        <v>1136</v>
      </c>
      <c r="B308" s="132" t="s">
        <v>355</v>
      </c>
      <c r="C308" s="132" t="s">
        <v>3002</v>
      </c>
      <c r="D308" s="132" t="s">
        <v>2998</v>
      </c>
      <c r="E308" s="132">
        <v>10769</v>
      </c>
      <c r="F308" s="132">
        <v>112468</v>
      </c>
      <c r="G308" s="132">
        <v>47220</v>
      </c>
      <c r="H308" s="132" t="s">
        <v>1149</v>
      </c>
      <c r="I308" s="132" t="s">
        <v>1150</v>
      </c>
      <c r="J308" s="132" t="s">
        <v>1130</v>
      </c>
      <c r="K308" s="132" t="s">
        <v>2567</v>
      </c>
      <c r="L308" s="132" t="s">
        <v>1129</v>
      </c>
      <c r="M308" s="132" t="s">
        <v>1148</v>
      </c>
      <c r="N308">
        <f t="shared" si="4"/>
        <v>170457</v>
      </c>
    </row>
    <row r="309" spans="1:14">
      <c r="A309" s="132" t="s">
        <v>1136</v>
      </c>
      <c r="B309" s="132" t="s">
        <v>357</v>
      </c>
      <c r="C309" s="132" t="s">
        <v>3002</v>
      </c>
      <c r="D309" s="132" t="s">
        <v>3000</v>
      </c>
      <c r="E309" s="132">
        <v>13168</v>
      </c>
      <c r="F309" s="132">
        <v>137760</v>
      </c>
      <c r="G309" s="132">
        <v>57738</v>
      </c>
      <c r="H309" s="132" t="s">
        <v>1149</v>
      </c>
      <c r="I309" s="132" t="s">
        <v>1150</v>
      </c>
      <c r="J309" s="132" t="s">
        <v>1130</v>
      </c>
      <c r="K309" s="132" t="s">
        <v>2567</v>
      </c>
      <c r="L309" s="132" t="s">
        <v>1129</v>
      </c>
      <c r="M309" s="132" t="s">
        <v>1148</v>
      </c>
      <c r="N309">
        <f t="shared" si="4"/>
        <v>208666</v>
      </c>
    </row>
    <row r="310" spans="1:14">
      <c r="A310" s="132" t="s">
        <v>1136</v>
      </c>
      <c r="B310" s="132" t="s">
        <v>358</v>
      </c>
      <c r="C310" s="132" t="s">
        <v>3003</v>
      </c>
      <c r="D310" s="132" t="s">
        <v>2998</v>
      </c>
      <c r="E310" s="132">
        <v>10769</v>
      </c>
      <c r="F310" s="132">
        <v>112468</v>
      </c>
      <c r="G310" s="132">
        <v>47220</v>
      </c>
      <c r="H310" s="132" t="s">
        <v>1149</v>
      </c>
      <c r="I310" s="132" t="s">
        <v>1150</v>
      </c>
      <c r="J310" s="132" t="s">
        <v>1130</v>
      </c>
      <c r="K310" s="132" t="s">
        <v>2567</v>
      </c>
      <c r="L310" s="132" t="s">
        <v>1129</v>
      </c>
      <c r="M310" s="132" t="s">
        <v>1148</v>
      </c>
      <c r="N310">
        <f t="shared" si="4"/>
        <v>170457</v>
      </c>
    </row>
    <row r="311" spans="1:14">
      <c r="A311" s="132" t="s">
        <v>1136</v>
      </c>
      <c r="B311" s="132" t="s">
        <v>360</v>
      </c>
      <c r="C311" s="132" t="s">
        <v>3003</v>
      </c>
      <c r="D311" s="132" t="s">
        <v>2999</v>
      </c>
      <c r="E311" s="132">
        <v>12202</v>
      </c>
      <c r="F311" s="132">
        <v>127720</v>
      </c>
      <c r="G311" s="132">
        <v>53505</v>
      </c>
      <c r="H311" s="132" t="s">
        <v>1149</v>
      </c>
      <c r="I311" s="132" t="s">
        <v>1150</v>
      </c>
      <c r="J311" s="132" t="s">
        <v>1130</v>
      </c>
      <c r="K311" s="132" t="s">
        <v>2567</v>
      </c>
      <c r="L311" s="132" t="s">
        <v>1129</v>
      </c>
      <c r="M311" s="132" t="s">
        <v>1148</v>
      </c>
      <c r="N311">
        <f t="shared" si="4"/>
        <v>193427</v>
      </c>
    </row>
    <row r="312" spans="1:14">
      <c r="A312" s="132" t="s">
        <v>1136</v>
      </c>
      <c r="B312" s="132" t="s">
        <v>361</v>
      </c>
      <c r="C312" s="132" t="s">
        <v>3003</v>
      </c>
      <c r="D312" s="132" t="s">
        <v>3000</v>
      </c>
      <c r="E312" s="132">
        <v>13168</v>
      </c>
      <c r="F312" s="132">
        <v>137760</v>
      </c>
      <c r="G312" s="132">
        <v>57738</v>
      </c>
      <c r="H312" s="132" t="s">
        <v>1149</v>
      </c>
      <c r="I312" s="132" t="s">
        <v>1150</v>
      </c>
      <c r="J312" s="132" t="s">
        <v>1130</v>
      </c>
      <c r="K312" s="132" t="s">
        <v>2567</v>
      </c>
      <c r="L312" s="132" t="s">
        <v>1129</v>
      </c>
      <c r="M312" s="132" t="s">
        <v>1148</v>
      </c>
      <c r="N312">
        <f t="shared" si="4"/>
        <v>208666</v>
      </c>
    </row>
    <row r="313" spans="1:14">
      <c r="A313" s="132" t="s">
        <v>1136</v>
      </c>
      <c r="B313" s="132" t="s">
        <v>362</v>
      </c>
      <c r="C313" s="132" t="s">
        <v>3004</v>
      </c>
      <c r="D313" s="132" t="s">
        <v>3005</v>
      </c>
      <c r="E313" s="132">
        <v>10769</v>
      </c>
      <c r="F313" s="132">
        <v>112468</v>
      </c>
      <c r="G313" s="132">
        <v>47220</v>
      </c>
      <c r="H313" s="132" t="s">
        <v>1149</v>
      </c>
      <c r="I313" s="132" t="s">
        <v>1150</v>
      </c>
      <c r="J313" s="132" t="s">
        <v>1130</v>
      </c>
      <c r="K313" s="132" t="s">
        <v>2567</v>
      </c>
      <c r="L313" s="132" t="s">
        <v>1129</v>
      </c>
      <c r="M313" s="132" t="s">
        <v>1148</v>
      </c>
      <c r="N313">
        <f t="shared" si="4"/>
        <v>170457</v>
      </c>
    </row>
    <row r="314" spans="1:14">
      <c r="A314" s="132" t="s">
        <v>1136</v>
      </c>
      <c r="B314" s="132" t="s">
        <v>365</v>
      </c>
      <c r="C314" s="132" t="s">
        <v>3004</v>
      </c>
      <c r="D314" s="132" t="s">
        <v>3006</v>
      </c>
      <c r="E314" s="132">
        <v>12202</v>
      </c>
      <c r="F314" s="132">
        <v>127720</v>
      </c>
      <c r="G314" s="132">
        <v>53505</v>
      </c>
      <c r="H314" s="132" t="s">
        <v>1149</v>
      </c>
      <c r="I314" s="132" t="s">
        <v>1150</v>
      </c>
      <c r="J314" s="132" t="s">
        <v>1130</v>
      </c>
      <c r="K314" s="132" t="s">
        <v>2567</v>
      </c>
      <c r="L314" s="132" t="s">
        <v>1129</v>
      </c>
      <c r="M314" s="132" t="s">
        <v>1148</v>
      </c>
      <c r="N314">
        <f t="shared" si="4"/>
        <v>193427</v>
      </c>
    </row>
    <row r="315" spans="1:14">
      <c r="A315" s="132" t="s">
        <v>1136</v>
      </c>
      <c r="B315" s="132" t="s">
        <v>367</v>
      </c>
      <c r="C315" s="132" t="s">
        <v>3004</v>
      </c>
      <c r="D315" s="132" t="s">
        <v>3007</v>
      </c>
      <c r="E315" s="132">
        <v>13168</v>
      </c>
      <c r="F315" s="132">
        <v>137760</v>
      </c>
      <c r="G315" s="132">
        <v>57738</v>
      </c>
      <c r="H315" s="132" t="s">
        <v>1149</v>
      </c>
      <c r="I315" s="132" t="s">
        <v>1150</v>
      </c>
      <c r="J315" s="132" t="s">
        <v>1130</v>
      </c>
      <c r="K315" s="132" t="s">
        <v>2567</v>
      </c>
      <c r="L315" s="132" t="s">
        <v>1129</v>
      </c>
      <c r="M315" s="132" t="s">
        <v>1148</v>
      </c>
      <c r="N315">
        <f t="shared" si="4"/>
        <v>208666</v>
      </c>
    </row>
    <row r="316" spans="1:14">
      <c r="A316" s="132" t="s">
        <v>1136</v>
      </c>
      <c r="B316" s="132" t="s">
        <v>369</v>
      </c>
      <c r="C316" s="132" t="s">
        <v>3004</v>
      </c>
      <c r="D316" s="132" t="s">
        <v>3008</v>
      </c>
      <c r="E316" s="132">
        <v>15334</v>
      </c>
      <c r="F316" s="132">
        <v>160869</v>
      </c>
      <c r="G316" s="132">
        <v>67240</v>
      </c>
      <c r="H316" s="132" t="s">
        <v>1149</v>
      </c>
      <c r="I316" s="132" t="s">
        <v>1150</v>
      </c>
      <c r="J316" s="132" t="s">
        <v>1130</v>
      </c>
      <c r="K316" s="132" t="s">
        <v>2567</v>
      </c>
      <c r="L316" s="132" t="s">
        <v>1129</v>
      </c>
      <c r="M316" s="132" t="s">
        <v>1148</v>
      </c>
      <c r="N316">
        <f t="shared" si="4"/>
        <v>243443</v>
      </c>
    </row>
    <row r="317" spans="1:14">
      <c r="A317" s="132" t="s">
        <v>1136</v>
      </c>
      <c r="B317" s="132" t="s">
        <v>371</v>
      </c>
      <c r="C317" s="132" t="s">
        <v>3009</v>
      </c>
      <c r="D317" s="132" t="s">
        <v>3010</v>
      </c>
      <c r="E317" s="132">
        <v>899</v>
      </c>
      <c r="F317" s="132">
        <v>9331</v>
      </c>
      <c r="G317" s="132">
        <v>3942</v>
      </c>
      <c r="H317" s="132" t="s">
        <v>1149</v>
      </c>
      <c r="I317" s="132" t="s">
        <v>1150</v>
      </c>
      <c r="J317" s="132" t="s">
        <v>1130</v>
      </c>
      <c r="K317" s="132" t="s">
        <v>2567</v>
      </c>
      <c r="L317" s="132" t="s">
        <v>1129</v>
      </c>
      <c r="M317" s="132" t="s">
        <v>1148</v>
      </c>
      <c r="N317">
        <f t="shared" si="4"/>
        <v>14172</v>
      </c>
    </row>
    <row r="318" spans="1:14">
      <c r="A318" s="132" t="s">
        <v>1136</v>
      </c>
      <c r="B318" s="132" t="s">
        <v>374</v>
      </c>
      <c r="C318" s="132" t="s">
        <v>3011</v>
      </c>
      <c r="D318" s="132" t="s">
        <v>3012</v>
      </c>
      <c r="E318" s="132">
        <v>742</v>
      </c>
      <c r="F318" s="132">
        <v>13114</v>
      </c>
      <c r="G318" s="132">
        <v>2734</v>
      </c>
      <c r="H318" s="132" t="s">
        <v>1149</v>
      </c>
      <c r="I318" s="132" t="s">
        <v>1150</v>
      </c>
      <c r="J318" s="132" t="s">
        <v>1130</v>
      </c>
      <c r="K318" s="132" t="s">
        <v>2567</v>
      </c>
      <c r="L318" s="132" t="s">
        <v>1129</v>
      </c>
      <c r="M318" s="132" t="s">
        <v>1148</v>
      </c>
      <c r="N318">
        <f t="shared" si="4"/>
        <v>16590</v>
      </c>
    </row>
    <row r="319" spans="1:14">
      <c r="A319" s="132" t="s">
        <v>1136</v>
      </c>
      <c r="B319" s="132" t="s">
        <v>377</v>
      </c>
      <c r="C319" s="132" t="s">
        <v>3013</v>
      </c>
      <c r="D319" s="132" t="s">
        <v>3012</v>
      </c>
      <c r="E319" s="132">
        <v>598</v>
      </c>
      <c r="F319" s="132">
        <v>10567</v>
      </c>
      <c r="G319" s="132">
        <v>2205</v>
      </c>
      <c r="H319" s="132" t="s">
        <v>1149</v>
      </c>
      <c r="I319" s="132" t="s">
        <v>1150</v>
      </c>
      <c r="J319" s="132" t="s">
        <v>1130</v>
      </c>
      <c r="K319" s="132" t="s">
        <v>2567</v>
      </c>
      <c r="L319" s="132" t="s">
        <v>1129</v>
      </c>
      <c r="M319" s="132" t="s">
        <v>1148</v>
      </c>
      <c r="N319">
        <f t="shared" si="4"/>
        <v>13370</v>
      </c>
    </row>
    <row r="320" spans="1:14">
      <c r="A320" s="132" t="s">
        <v>1136</v>
      </c>
      <c r="B320" s="132" t="s">
        <v>379</v>
      </c>
      <c r="C320" s="132" t="s">
        <v>3014</v>
      </c>
      <c r="D320" s="132" t="s">
        <v>3015</v>
      </c>
      <c r="E320" s="132">
        <v>99</v>
      </c>
      <c r="F320" s="132">
        <v>17252</v>
      </c>
      <c r="G320" s="132">
        <v>517</v>
      </c>
      <c r="H320" s="132" t="s">
        <v>1149</v>
      </c>
      <c r="I320" s="132" t="s">
        <v>1150</v>
      </c>
      <c r="J320" s="132" t="s">
        <v>1130</v>
      </c>
      <c r="K320" s="132" t="s">
        <v>2567</v>
      </c>
      <c r="L320" s="132" t="s">
        <v>1129</v>
      </c>
      <c r="M320" s="132" t="s">
        <v>1148</v>
      </c>
      <c r="N320">
        <f t="shared" si="4"/>
        <v>17868</v>
      </c>
    </row>
    <row r="321" spans="1:14">
      <c r="A321" s="132" t="s">
        <v>1136</v>
      </c>
      <c r="B321" s="132" t="s">
        <v>382</v>
      </c>
      <c r="C321" s="132" t="s">
        <v>3016</v>
      </c>
      <c r="E321" s="132">
        <v>0</v>
      </c>
      <c r="F321" s="132">
        <v>13802</v>
      </c>
      <c r="G321" s="132">
        <v>414</v>
      </c>
      <c r="H321" s="132" t="s">
        <v>1149</v>
      </c>
      <c r="I321" s="132" t="s">
        <v>1150</v>
      </c>
      <c r="J321" s="132" t="s">
        <v>1130</v>
      </c>
      <c r="K321" s="132" t="s">
        <v>2567</v>
      </c>
      <c r="L321" s="132" t="s">
        <v>1129</v>
      </c>
      <c r="M321" s="132" t="s">
        <v>1148</v>
      </c>
      <c r="N321">
        <f t="shared" si="4"/>
        <v>14216</v>
      </c>
    </row>
    <row r="322" spans="1:14">
      <c r="A322" s="132" t="s">
        <v>1136</v>
      </c>
      <c r="B322" s="132" t="s">
        <v>384</v>
      </c>
      <c r="C322" s="132" t="s">
        <v>3017</v>
      </c>
      <c r="D322" s="132" t="s">
        <v>3018</v>
      </c>
      <c r="E322" s="132">
        <v>299401</v>
      </c>
      <c r="F322" s="132">
        <v>0</v>
      </c>
      <c r="G322" s="132">
        <v>0</v>
      </c>
      <c r="H322" s="132" t="s">
        <v>1149</v>
      </c>
      <c r="I322" s="132" t="s">
        <v>1150</v>
      </c>
      <c r="J322" s="132" t="s">
        <v>1130</v>
      </c>
      <c r="K322" s="132" t="s">
        <v>2567</v>
      </c>
      <c r="L322" s="132" t="s">
        <v>1129</v>
      </c>
      <c r="M322" s="132" t="s">
        <v>1148</v>
      </c>
      <c r="N322">
        <f t="shared" si="4"/>
        <v>299401</v>
      </c>
    </row>
    <row r="323" spans="1:14">
      <c r="A323" s="132" t="s">
        <v>1136</v>
      </c>
      <c r="B323" s="132" t="s">
        <v>387</v>
      </c>
      <c r="C323" s="132" t="s">
        <v>3017</v>
      </c>
      <c r="D323" s="132" t="s">
        <v>3019</v>
      </c>
      <c r="E323" s="132">
        <v>299401</v>
      </c>
      <c r="F323" s="132">
        <v>0</v>
      </c>
      <c r="G323" s="132">
        <v>0</v>
      </c>
      <c r="H323" s="132" t="s">
        <v>1149</v>
      </c>
      <c r="I323" s="132" t="s">
        <v>1150</v>
      </c>
      <c r="J323" s="132" t="s">
        <v>1130</v>
      </c>
      <c r="K323" s="132" t="s">
        <v>2567</v>
      </c>
      <c r="L323" s="132" t="s">
        <v>1129</v>
      </c>
      <c r="M323" s="132" t="s">
        <v>1148</v>
      </c>
      <c r="N323">
        <f t="shared" si="4"/>
        <v>299401</v>
      </c>
    </row>
    <row r="324" spans="1:14">
      <c r="A324" s="132" t="s">
        <v>1136</v>
      </c>
      <c r="B324" s="132" t="s">
        <v>389</v>
      </c>
      <c r="C324" s="132" t="s">
        <v>3017</v>
      </c>
      <c r="D324" s="132" t="s">
        <v>3020</v>
      </c>
      <c r="E324" s="132">
        <v>299401</v>
      </c>
      <c r="F324" s="132">
        <v>0</v>
      </c>
      <c r="G324" s="132">
        <v>0</v>
      </c>
      <c r="H324" s="132" t="s">
        <v>1149</v>
      </c>
      <c r="I324" s="132" t="s">
        <v>1150</v>
      </c>
      <c r="J324" s="132" t="s">
        <v>1130</v>
      </c>
      <c r="K324" s="132" t="s">
        <v>2567</v>
      </c>
      <c r="L324" s="132" t="s">
        <v>1129</v>
      </c>
      <c r="M324" s="132" t="s">
        <v>1148</v>
      </c>
      <c r="N324">
        <f t="shared" ref="N324:N387" si="5">+E324+F324+G324</f>
        <v>299401</v>
      </c>
    </row>
    <row r="325" spans="1:14">
      <c r="A325" s="132" t="s">
        <v>1136</v>
      </c>
      <c r="B325" s="132" t="s">
        <v>391</v>
      </c>
      <c r="C325" s="132" t="s">
        <v>3021</v>
      </c>
      <c r="D325" s="132" t="s">
        <v>3022</v>
      </c>
      <c r="E325" s="132">
        <v>0</v>
      </c>
      <c r="F325" s="132">
        <v>10172</v>
      </c>
      <c r="G325" s="132">
        <v>0</v>
      </c>
      <c r="H325" s="132" t="s">
        <v>1149</v>
      </c>
      <c r="I325" s="132" t="s">
        <v>1150</v>
      </c>
      <c r="J325" s="132" t="s">
        <v>1130</v>
      </c>
      <c r="K325" s="132" t="s">
        <v>2567</v>
      </c>
      <c r="L325" s="132" t="s">
        <v>1129</v>
      </c>
      <c r="M325" s="132" t="s">
        <v>1148</v>
      </c>
      <c r="N325">
        <f t="shared" si="5"/>
        <v>10172</v>
      </c>
    </row>
    <row r="326" spans="1:14">
      <c r="A326" s="132" t="s">
        <v>1136</v>
      </c>
      <c r="B326" s="132" t="s">
        <v>394</v>
      </c>
      <c r="C326" s="132" t="s">
        <v>3023</v>
      </c>
      <c r="D326" s="132" t="s">
        <v>3024</v>
      </c>
      <c r="E326" s="132">
        <v>0</v>
      </c>
      <c r="F326" s="132">
        <v>69994</v>
      </c>
      <c r="G326" s="132">
        <v>0</v>
      </c>
      <c r="H326" s="132" t="s">
        <v>1149</v>
      </c>
      <c r="I326" s="132" t="s">
        <v>1150</v>
      </c>
      <c r="J326" s="132" t="s">
        <v>1130</v>
      </c>
      <c r="K326" s="132" t="s">
        <v>2567</v>
      </c>
      <c r="L326" s="132" t="s">
        <v>1129</v>
      </c>
      <c r="M326" s="132" t="s">
        <v>1148</v>
      </c>
      <c r="N326">
        <f t="shared" si="5"/>
        <v>69994</v>
      </c>
    </row>
    <row r="327" spans="1:14">
      <c r="A327" s="132" t="s">
        <v>1136</v>
      </c>
      <c r="B327" s="132" t="s">
        <v>397</v>
      </c>
      <c r="C327" s="132" t="s">
        <v>3025</v>
      </c>
      <c r="E327" s="132">
        <v>71</v>
      </c>
      <c r="F327" s="132">
        <v>7744</v>
      </c>
      <c r="G327" s="132">
        <v>7</v>
      </c>
      <c r="H327" s="132" t="s">
        <v>1149</v>
      </c>
      <c r="I327" s="132" t="s">
        <v>1150</v>
      </c>
      <c r="J327" s="132" t="s">
        <v>1130</v>
      </c>
      <c r="K327" s="132" t="s">
        <v>2567</v>
      </c>
      <c r="L327" s="132" t="s">
        <v>1129</v>
      </c>
      <c r="M327" s="132" t="s">
        <v>1148</v>
      </c>
      <c r="N327">
        <f t="shared" si="5"/>
        <v>7822</v>
      </c>
    </row>
    <row r="328" spans="1:14">
      <c r="A328" s="132" t="s">
        <v>1136</v>
      </c>
      <c r="B328" s="132" t="s">
        <v>1658</v>
      </c>
      <c r="C328" s="132" t="s">
        <v>2724</v>
      </c>
      <c r="D328" s="132" t="s">
        <v>2723</v>
      </c>
      <c r="E328" s="132">
        <v>3450</v>
      </c>
      <c r="F328" s="132">
        <v>341273</v>
      </c>
      <c r="G328" s="132">
        <v>0</v>
      </c>
      <c r="H328" s="132" t="s">
        <v>1149</v>
      </c>
      <c r="I328" s="132" t="s">
        <v>1150</v>
      </c>
      <c r="J328" s="132" t="s">
        <v>1130</v>
      </c>
      <c r="K328" s="132" t="s">
        <v>2567</v>
      </c>
      <c r="L328" s="132" t="s">
        <v>1129</v>
      </c>
      <c r="M328" s="132" t="s">
        <v>1148</v>
      </c>
      <c r="N328">
        <f t="shared" si="5"/>
        <v>344723</v>
      </c>
    </row>
    <row r="329" spans="1:14">
      <c r="A329" s="132" t="s">
        <v>1136</v>
      </c>
      <c r="B329" s="132" t="s">
        <v>1653</v>
      </c>
      <c r="C329" s="132" t="s">
        <v>2716</v>
      </c>
      <c r="D329" s="132" t="s">
        <v>2721</v>
      </c>
      <c r="E329" s="132">
        <v>4066</v>
      </c>
      <c r="F329" s="132">
        <v>9325</v>
      </c>
      <c r="G329" s="132">
        <v>0</v>
      </c>
      <c r="H329" s="132" t="s">
        <v>1149</v>
      </c>
      <c r="I329" s="132" t="s">
        <v>1150</v>
      </c>
      <c r="J329" s="132" t="s">
        <v>1130</v>
      </c>
      <c r="K329" s="132" t="s">
        <v>2567</v>
      </c>
      <c r="L329" s="132" t="s">
        <v>1129</v>
      </c>
      <c r="M329" s="132" t="s">
        <v>1148</v>
      </c>
      <c r="N329">
        <f t="shared" si="5"/>
        <v>13391</v>
      </c>
    </row>
    <row r="330" spans="1:14">
      <c r="A330" s="132" t="s">
        <v>1136</v>
      </c>
      <c r="B330" s="132" t="s">
        <v>399</v>
      </c>
      <c r="C330" s="132" t="s">
        <v>3026</v>
      </c>
      <c r="E330" s="132">
        <v>284</v>
      </c>
      <c r="F330" s="132">
        <v>30977</v>
      </c>
      <c r="G330" s="132">
        <v>29</v>
      </c>
      <c r="H330" s="132" t="s">
        <v>1149</v>
      </c>
      <c r="I330" s="132" t="s">
        <v>1150</v>
      </c>
      <c r="J330" s="132" t="s">
        <v>1130</v>
      </c>
      <c r="K330" s="132" t="s">
        <v>2567</v>
      </c>
      <c r="L330" s="132" t="s">
        <v>1129</v>
      </c>
      <c r="M330" s="132" t="s">
        <v>1148</v>
      </c>
      <c r="N330">
        <f t="shared" si="5"/>
        <v>31290</v>
      </c>
    </row>
    <row r="331" spans="1:14">
      <c r="A331" s="132" t="s">
        <v>1136</v>
      </c>
      <c r="B331" s="132" t="s">
        <v>401</v>
      </c>
      <c r="C331" s="132" t="s">
        <v>3027</v>
      </c>
      <c r="E331" s="132">
        <v>284</v>
      </c>
      <c r="F331" s="132">
        <v>30977</v>
      </c>
      <c r="G331" s="132">
        <v>29</v>
      </c>
      <c r="H331" s="132" t="s">
        <v>1149</v>
      </c>
      <c r="I331" s="132" t="s">
        <v>1150</v>
      </c>
      <c r="J331" s="132" t="s">
        <v>1130</v>
      </c>
      <c r="K331" s="132" t="s">
        <v>2567</v>
      </c>
      <c r="L331" s="132" t="s">
        <v>1129</v>
      </c>
      <c r="M331" s="132" t="s">
        <v>1148</v>
      </c>
      <c r="N331">
        <f t="shared" si="5"/>
        <v>31290</v>
      </c>
    </row>
    <row r="332" spans="1:14">
      <c r="A332" s="132" t="s">
        <v>1136</v>
      </c>
      <c r="B332" s="132" t="s">
        <v>403</v>
      </c>
      <c r="C332" s="132" t="s">
        <v>3028</v>
      </c>
      <c r="E332" s="132">
        <v>284</v>
      </c>
      <c r="F332" s="132">
        <v>30977</v>
      </c>
      <c r="G332" s="132">
        <v>29</v>
      </c>
      <c r="H332" s="132" t="s">
        <v>1149</v>
      </c>
      <c r="I332" s="132" t="s">
        <v>1150</v>
      </c>
      <c r="J332" s="132" t="s">
        <v>1130</v>
      </c>
      <c r="K332" s="132" t="s">
        <v>2567</v>
      </c>
      <c r="L332" s="132" t="s">
        <v>1129</v>
      </c>
      <c r="M332" s="132" t="s">
        <v>1148</v>
      </c>
      <c r="N332">
        <f t="shared" si="5"/>
        <v>31290</v>
      </c>
    </row>
    <row r="333" spans="1:14">
      <c r="A333" s="132" t="s">
        <v>1136</v>
      </c>
      <c r="B333" s="132" t="s">
        <v>405</v>
      </c>
      <c r="C333" s="132" t="s">
        <v>3029</v>
      </c>
      <c r="D333" s="132" t="s">
        <v>3030</v>
      </c>
      <c r="E333" s="132">
        <v>42096</v>
      </c>
      <c r="F333" s="132">
        <v>30014</v>
      </c>
      <c r="G333" s="132">
        <v>103598</v>
      </c>
      <c r="H333" s="132" t="s">
        <v>1149</v>
      </c>
      <c r="I333" s="132" t="s">
        <v>1150</v>
      </c>
      <c r="J333" s="132" t="s">
        <v>1130</v>
      </c>
      <c r="K333" s="132" t="s">
        <v>2567</v>
      </c>
      <c r="L333" s="132" t="s">
        <v>1129</v>
      </c>
      <c r="M333" s="132" t="s">
        <v>1148</v>
      </c>
      <c r="N333">
        <f t="shared" si="5"/>
        <v>175708</v>
      </c>
    </row>
    <row r="334" spans="1:14">
      <c r="A334" s="132" t="s">
        <v>1136</v>
      </c>
      <c r="B334" s="132" t="s">
        <v>408</v>
      </c>
      <c r="C334" s="132" t="s">
        <v>3031</v>
      </c>
      <c r="D334" s="132" t="s">
        <v>3032</v>
      </c>
      <c r="E334" s="132">
        <v>301</v>
      </c>
      <c r="F334" s="132">
        <v>745</v>
      </c>
      <c r="G334" s="132">
        <v>14</v>
      </c>
      <c r="H334" s="132" t="s">
        <v>1149</v>
      </c>
      <c r="I334" s="132" t="s">
        <v>1150</v>
      </c>
      <c r="J334" s="132" t="s">
        <v>1130</v>
      </c>
      <c r="K334" s="132" t="s">
        <v>2567</v>
      </c>
      <c r="L334" s="132" t="s">
        <v>1129</v>
      </c>
      <c r="M334" s="132" t="s">
        <v>1148</v>
      </c>
      <c r="N334">
        <f t="shared" si="5"/>
        <v>1060</v>
      </c>
    </row>
    <row r="335" spans="1:14">
      <c r="A335" s="132" t="s">
        <v>1136</v>
      </c>
      <c r="B335" s="132" t="s">
        <v>411</v>
      </c>
      <c r="C335" s="132" t="s">
        <v>3031</v>
      </c>
      <c r="D335" s="132" t="s">
        <v>3033</v>
      </c>
      <c r="E335" s="132">
        <v>340</v>
      </c>
      <c r="F335" s="132">
        <v>764</v>
      </c>
      <c r="G335" s="132">
        <v>15</v>
      </c>
      <c r="H335" s="132" t="s">
        <v>1149</v>
      </c>
      <c r="I335" s="132" t="s">
        <v>1150</v>
      </c>
      <c r="J335" s="132" t="s">
        <v>1130</v>
      </c>
      <c r="K335" s="132" t="s">
        <v>2567</v>
      </c>
      <c r="L335" s="132" t="s">
        <v>1129</v>
      </c>
      <c r="M335" s="132" t="s">
        <v>1148</v>
      </c>
      <c r="N335">
        <f t="shared" si="5"/>
        <v>1119</v>
      </c>
    </row>
    <row r="336" spans="1:14">
      <c r="A336" s="132" t="s">
        <v>1136</v>
      </c>
      <c r="B336" s="132" t="s">
        <v>413</v>
      </c>
      <c r="C336" s="132" t="s">
        <v>3031</v>
      </c>
      <c r="D336" s="132" t="s">
        <v>3034</v>
      </c>
      <c r="E336" s="132">
        <v>421</v>
      </c>
      <c r="F336" s="132">
        <v>819</v>
      </c>
      <c r="G336" s="132">
        <v>16</v>
      </c>
      <c r="H336" s="132" t="s">
        <v>1149</v>
      </c>
      <c r="I336" s="132" t="s">
        <v>1150</v>
      </c>
      <c r="J336" s="132" t="s">
        <v>1130</v>
      </c>
      <c r="K336" s="132" t="s">
        <v>2567</v>
      </c>
      <c r="L336" s="132" t="s">
        <v>1129</v>
      </c>
      <c r="M336" s="132" t="s">
        <v>1148</v>
      </c>
      <c r="N336">
        <f t="shared" si="5"/>
        <v>1256</v>
      </c>
    </row>
    <row r="337" spans="1:14">
      <c r="A337" s="132" t="s">
        <v>1136</v>
      </c>
      <c r="B337" s="132" t="s">
        <v>415</v>
      </c>
      <c r="C337" s="132" t="s">
        <v>3031</v>
      </c>
      <c r="D337" s="132" t="s">
        <v>3035</v>
      </c>
      <c r="E337" s="132">
        <v>530</v>
      </c>
      <c r="F337" s="132">
        <v>912</v>
      </c>
      <c r="G337" s="132">
        <v>18</v>
      </c>
      <c r="H337" s="132" t="s">
        <v>1149</v>
      </c>
      <c r="I337" s="132" t="s">
        <v>1150</v>
      </c>
      <c r="J337" s="132" t="s">
        <v>1130</v>
      </c>
      <c r="K337" s="132" t="s">
        <v>2567</v>
      </c>
      <c r="L337" s="132" t="s">
        <v>1129</v>
      </c>
      <c r="M337" s="132" t="s">
        <v>1148</v>
      </c>
      <c r="N337">
        <f t="shared" si="5"/>
        <v>1460</v>
      </c>
    </row>
    <row r="338" spans="1:14">
      <c r="A338" s="132" t="s">
        <v>1136</v>
      </c>
      <c r="B338" s="132" t="s">
        <v>417</v>
      </c>
      <c r="C338" s="132" t="s">
        <v>3031</v>
      </c>
      <c r="D338" s="132" t="s">
        <v>3036</v>
      </c>
      <c r="E338" s="132">
        <v>633</v>
      </c>
      <c r="F338" s="132">
        <v>965</v>
      </c>
      <c r="G338" s="132">
        <v>19</v>
      </c>
      <c r="H338" s="132" t="s">
        <v>1149</v>
      </c>
      <c r="I338" s="132" t="s">
        <v>1150</v>
      </c>
      <c r="J338" s="132" t="s">
        <v>1130</v>
      </c>
      <c r="K338" s="132" t="s">
        <v>2567</v>
      </c>
      <c r="L338" s="132" t="s">
        <v>1129</v>
      </c>
      <c r="M338" s="132" t="s">
        <v>1148</v>
      </c>
      <c r="N338">
        <f t="shared" si="5"/>
        <v>1617</v>
      </c>
    </row>
    <row r="339" spans="1:14">
      <c r="A339" s="132" t="s">
        <v>1136</v>
      </c>
      <c r="B339" s="132" t="s">
        <v>419</v>
      </c>
      <c r="C339" s="132" t="s">
        <v>3031</v>
      </c>
      <c r="D339" s="132" t="s">
        <v>3037</v>
      </c>
      <c r="E339" s="132">
        <v>706</v>
      </c>
      <c r="F339" s="132">
        <v>975</v>
      </c>
      <c r="G339" s="132">
        <v>19</v>
      </c>
      <c r="H339" s="132" t="s">
        <v>1149</v>
      </c>
      <c r="I339" s="132" t="s">
        <v>1150</v>
      </c>
      <c r="J339" s="132" t="s">
        <v>1130</v>
      </c>
      <c r="K339" s="132" t="s">
        <v>2567</v>
      </c>
      <c r="L339" s="132" t="s">
        <v>1129</v>
      </c>
      <c r="M339" s="132" t="s">
        <v>1148</v>
      </c>
      <c r="N339">
        <f t="shared" si="5"/>
        <v>1700</v>
      </c>
    </row>
    <row r="340" spans="1:14">
      <c r="A340" s="132" t="s">
        <v>1136</v>
      </c>
      <c r="B340" s="132" t="s">
        <v>421</v>
      </c>
      <c r="C340" s="132" t="s">
        <v>3031</v>
      </c>
      <c r="D340" s="132" t="s">
        <v>3038</v>
      </c>
      <c r="E340" s="132">
        <v>743</v>
      </c>
      <c r="F340" s="132">
        <v>975</v>
      </c>
      <c r="G340" s="132">
        <v>19</v>
      </c>
      <c r="H340" s="132" t="s">
        <v>1149</v>
      </c>
      <c r="I340" s="132" t="s">
        <v>1150</v>
      </c>
      <c r="J340" s="132" t="s">
        <v>1130</v>
      </c>
      <c r="K340" s="132" t="s">
        <v>2567</v>
      </c>
      <c r="L340" s="132" t="s">
        <v>1129</v>
      </c>
      <c r="M340" s="132" t="s">
        <v>1148</v>
      </c>
      <c r="N340">
        <f t="shared" si="5"/>
        <v>1737</v>
      </c>
    </row>
    <row r="341" spans="1:14">
      <c r="A341" s="132" t="s">
        <v>1136</v>
      </c>
      <c r="B341" s="132" t="s">
        <v>423</v>
      </c>
      <c r="C341" s="132" t="s">
        <v>3031</v>
      </c>
      <c r="D341" s="132" t="s">
        <v>3039</v>
      </c>
      <c r="E341" s="132">
        <v>1145</v>
      </c>
      <c r="F341" s="132">
        <v>1149</v>
      </c>
      <c r="G341" s="132">
        <v>22</v>
      </c>
      <c r="H341" s="132" t="s">
        <v>1149</v>
      </c>
      <c r="I341" s="132" t="s">
        <v>1150</v>
      </c>
      <c r="J341" s="132" t="s">
        <v>1130</v>
      </c>
      <c r="K341" s="132" t="s">
        <v>2567</v>
      </c>
      <c r="L341" s="132" t="s">
        <v>1129</v>
      </c>
      <c r="M341" s="132" t="s">
        <v>1148</v>
      </c>
      <c r="N341">
        <f t="shared" si="5"/>
        <v>2316</v>
      </c>
    </row>
    <row r="342" spans="1:14">
      <c r="A342" s="132" t="s">
        <v>1136</v>
      </c>
      <c r="B342" s="132" t="s">
        <v>425</v>
      </c>
      <c r="C342" s="132" t="s">
        <v>426</v>
      </c>
      <c r="D342" s="132" t="s">
        <v>3040</v>
      </c>
      <c r="E342" s="132">
        <v>402</v>
      </c>
      <c r="F342" s="132">
        <v>5624</v>
      </c>
      <c r="G342" s="132">
        <v>269</v>
      </c>
      <c r="H342" s="132" t="s">
        <v>1149</v>
      </c>
      <c r="I342" s="132" t="s">
        <v>1150</v>
      </c>
      <c r="J342" s="132" t="s">
        <v>1130</v>
      </c>
      <c r="K342" s="132" t="s">
        <v>2567</v>
      </c>
      <c r="L342" s="132" t="s">
        <v>1129</v>
      </c>
      <c r="M342" s="132" t="s">
        <v>1148</v>
      </c>
      <c r="N342">
        <f t="shared" si="5"/>
        <v>6295</v>
      </c>
    </row>
    <row r="343" spans="1:14">
      <c r="A343" s="132" t="s">
        <v>1136</v>
      </c>
      <c r="B343" s="132" t="s">
        <v>428</v>
      </c>
      <c r="C343" s="132" t="s">
        <v>426</v>
      </c>
      <c r="D343" s="132" t="s">
        <v>3041</v>
      </c>
      <c r="E343" s="132">
        <v>1769</v>
      </c>
      <c r="F343" s="132">
        <v>33196</v>
      </c>
      <c r="G343" s="132">
        <v>1236</v>
      </c>
      <c r="H343" s="132" t="s">
        <v>1149</v>
      </c>
      <c r="I343" s="132" t="s">
        <v>1150</v>
      </c>
      <c r="J343" s="132" t="s">
        <v>1130</v>
      </c>
      <c r="K343" s="132" t="s">
        <v>2567</v>
      </c>
      <c r="L343" s="132" t="s">
        <v>1129</v>
      </c>
      <c r="M343" s="132" t="s">
        <v>1148</v>
      </c>
      <c r="N343">
        <f t="shared" si="5"/>
        <v>36201</v>
      </c>
    </row>
    <row r="344" spans="1:14">
      <c r="A344" s="132" t="s">
        <v>1136</v>
      </c>
      <c r="B344" s="132" t="s">
        <v>430</v>
      </c>
      <c r="C344" s="132" t="s">
        <v>3042</v>
      </c>
      <c r="D344" s="132" t="s">
        <v>3043</v>
      </c>
      <c r="E344" s="132">
        <v>281</v>
      </c>
      <c r="F344" s="132">
        <v>3936</v>
      </c>
      <c r="G344" s="132">
        <v>188</v>
      </c>
      <c r="H344" s="132" t="s">
        <v>1149</v>
      </c>
      <c r="I344" s="132" t="s">
        <v>1150</v>
      </c>
      <c r="J344" s="132" t="s">
        <v>1130</v>
      </c>
      <c r="K344" s="132" t="s">
        <v>2567</v>
      </c>
      <c r="L344" s="132" t="s">
        <v>1129</v>
      </c>
      <c r="M344" s="132" t="s">
        <v>1148</v>
      </c>
      <c r="N344">
        <f t="shared" si="5"/>
        <v>4405</v>
      </c>
    </row>
    <row r="345" spans="1:14">
      <c r="A345" s="132" t="s">
        <v>1136</v>
      </c>
      <c r="B345" s="132" t="s">
        <v>433</v>
      </c>
      <c r="C345" s="132" t="s">
        <v>3044</v>
      </c>
      <c r="D345" s="132" t="s">
        <v>3045</v>
      </c>
      <c r="E345" s="132">
        <v>209</v>
      </c>
      <c r="F345" s="132">
        <v>1446</v>
      </c>
      <c r="G345" s="132">
        <v>0</v>
      </c>
      <c r="H345" s="132" t="s">
        <v>1149</v>
      </c>
      <c r="I345" s="132" t="s">
        <v>1150</v>
      </c>
      <c r="J345" s="132" t="s">
        <v>1130</v>
      </c>
      <c r="K345" s="132" t="s">
        <v>2567</v>
      </c>
      <c r="L345" s="132" t="s">
        <v>1129</v>
      </c>
      <c r="M345" s="132" t="s">
        <v>1148</v>
      </c>
      <c r="N345">
        <f t="shared" si="5"/>
        <v>1655</v>
      </c>
    </row>
    <row r="346" spans="1:14">
      <c r="A346" s="132" t="s">
        <v>1136</v>
      </c>
      <c r="B346" s="132" t="s">
        <v>436</v>
      </c>
      <c r="C346" s="132" t="s">
        <v>3044</v>
      </c>
      <c r="D346" s="132" t="s">
        <v>3046</v>
      </c>
      <c r="E346" s="132">
        <v>254</v>
      </c>
      <c r="F346" s="132">
        <v>1446</v>
      </c>
      <c r="G346" s="132">
        <v>0</v>
      </c>
      <c r="H346" s="132" t="s">
        <v>1149</v>
      </c>
      <c r="I346" s="132" t="s">
        <v>1150</v>
      </c>
      <c r="J346" s="132" t="s">
        <v>1130</v>
      </c>
      <c r="K346" s="132" t="s">
        <v>2567</v>
      </c>
      <c r="L346" s="132" t="s">
        <v>1129</v>
      </c>
      <c r="M346" s="132" t="s">
        <v>1148</v>
      </c>
      <c r="N346">
        <f t="shared" si="5"/>
        <v>1700</v>
      </c>
    </row>
    <row r="347" spans="1:14">
      <c r="A347" s="132" t="s">
        <v>1136</v>
      </c>
      <c r="B347" s="132" t="s">
        <v>438</v>
      </c>
      <c r="C347" s="132" t="s">
        <v>3044</v>
      </c>
      <c r="D347" s="132" t="s">
        <v>3047</v>
      </c>
      <c r="E347" s="132">
        <v>259</v>
      </c>
      <c r="F347" s="132">
        <v>1446</v>
      </c>
      <c r="G347" s="132">
        <v>0</v>
      </c>
      <c r="H347" s="132" t="s">
        <v>1149</v>
      </c>
      <c r="I347" s="132" t="s">
        <v>1150</v>
      </c>
      <c r="J347" s="132" t="s">
        <v>1130</v>
      </c>
      <c r="K347" s="132" t="s">
        <v>2567</v>
      </c>
      <c r="L347" s="132" t="s">
        <v>1129</v>
      </c>
      <c r="M347" s="132" t="s">
        <v>1148</v>
      </c>
      <c r="N347">
        <f t="shared" si="5"/>
        <v>1705</v>
      </c>
    </row>
    <row r="348" spans="1:14">
      <c r="A348" s="132" t="s">
        <v>1136</v>
      </c>
      <c r="B348" s="132" t="s">
        <v>440</v>
      </c>
      <c r="C348" s="132" t="s">
        <v>3044</v>
      </c>
      <c r="D348" s="132" t="s">
        <v>3048</v>
      </c>
      <c r="E348" s="132">
        <v>277</v>
      </c>
      <c r="F348" s="132">
        <v>1446</v>
      </c>
      <c r="G348" s="132">
        <v>0</v>
      </c>
      <c r="H348" s="132" t="s">
        <v>1149</v>
      </c>
      <c r="I348" s="132" t="s">
        <v>1150</v>
      </c>
      <c r="J348" s="132" t="s">
        <v>1130</v>
      </c>
      <c r="K348" s="132" t="s">
        <v>2567</v>
      </c>
      <c r="L348" s="132" t="s">
        <v>1129</v>
      </c>
      <c r="M348" s="132" t="s">
        <v>1148</v>
      </c>
      <c r="N348">
        <f t="shared" si="5"/>
        <v>1723</v>
      </c>
    </row>
    <row r="349" spans="1:14">
      <c r="A349" s="132" t="s">
        <v>1136</v>
      </c>
      <c r="B349" s="132" t="s">
        <v>442</v>
      </c>
      <c r="C349" s="132" t="s">
        <v>3044</v>
      </c>
      <c r="D349" s="132" t="s">
        <v>3049</v>
      </c>
      <c r="E349" s="132">
        <v>289</v>
      </c>
      <c r="F349" s="132">
        <v>1446</v>
      </c>
      <c r="G349" s="132">
        <v>0</v>
      </c>
      <c r="H349" s="132" t="s">
        <v>1149</v>
      </c>
      <c r="I349" s="132" t="s">
        <v>1150</v>
      </c>
      <c r="J349" s="132" t="s">
        <v>1130</v>
      </c>
      <c r="K349" s="132" t="s">
        <v>2567</v>
      </c>
      <c r="L349" s="132" t="s">
        <v>1129</v>
      </c>
      <c r="M349" s="132" t="s">
        <v>1148</v>
      </c>
      <c r="N349">
        <f t="shared" si="5"/>
        <v>1735</v>
      </c>
    </row>
    <row r="350" spans="1:14">
      <c r="A350" s="132" t="s">
        <v>1136</v>
      </c>
      <c r="B350" s="132" t="s">
        <v>444</v>
      </c>
      <c r="C350" s="132" t="s">
        <v>3044</v>
      </c>
      <c r="D350" s="132" t="s">
        <v>3050</v>
      </c>
      <c r="E350" s="132">
        <v>323</v>
      </c>
      <c r="F350" s="132">
        <v>1446</v>
      </c>
      <c r="G350" s="132">
        <v>0</v>
      </c>
      <c r="H350" s="132" t="s">
        <v>1149</v>
      </c>
      <c r="I350" s="132" t="s">
        <v>1150</v>
      </c>
      <c r="J350" s="132" t="s">
        <v>1130</v>
      </c>
      <c r="K350" s="132" t="s">
        <v>2567</v>
      </c>
      <c r="L350" s="132" t="s">
        <v>1129</v>
      </c>
      <c r="M350" s="132" t="s">
        <v>1148</v>
      </c>
      <c r="N350">
        <f t="shared" si="5"/>
        <v>1769</v>
      </c>
    </row>
    <row r="351" spans="1:14">
      <c r="A351" s="132" t="s">
        <v>1136</v>
      </c>
      <c r="B351" s="132" t="s">
        <v>446</v>
      </c>
      <c r="C351" s="132" t="s">
        <v>3044</v>
      </c>
      <c r="D351" s="132" t="s">
        <v>3051</v>
      </c>
      <c r="E351" s="132">
        <v>1348</v>
      </c>
      <c r="F351" s="132">
        <v>1446</v>
      </c>
      <c r="G351" s="132">
        <v>0</v>
      </c>
      <c r="H351" s="132" t="s">
        <v>1149</v>
      </c>
      <c r="I351" s="132" t="s">
        <v>1150</v>
      </c>
      <c r="J351" s="132" t="s">
        <v>1130</v>
      </c>
      <c r="K351" s="132" t="s">
        <v>2567</v>
      </c>
      <c r="L351" s="132" t="s">
        <v>1129</v>
      </c>
      <c r="M351" s="132" t="s">
        <v>1148</v>
      </c>
      <c r="N351">
        <f t="shared" si="5"/>
        <v>2794</v>
      </c>
    </row>
    <row r="352" spans="1:14">
      <c r="A352" s="132" t="s">
        <v>1136</v>
      </c>
      <c r="B352" s="132" t="s">
        <v>448</v>
      </c>
      <c r="C352" s="132" t="s">
        <v>3044</v>
      </c>
      <c r="D352" s="132" t="s">
        <v>3052</v>
      </c>
      <c r="E352" s="132">
        <v>1562</v>
      </c>
      <c r="F352" s="132">
        <v>1446</v>
      </c>
      <c r="G352" s="132">
        <v>0</v>
      </c>
      <c r="H352" s="132" t="s">
        <v>1149</v>
      </c>
      <c r="I352" s="132" t="s">
        <v>1150</v>
      </c>
      <c r="J352" s="132" t="s">
        <v>1130</v>
      </c>
      <c r="K352" s="132" t="s">
        <v>2567</v>
      </c>
      <c r="L352" s="132" t="s">
        <v>1129</v>
      </c>
      <c r="M352" s="132" t="s">
        <v>1148</v>
      </c>
      <c r="N352">
        <f t="shared" si="5"/>
        <v>3008</v>
      </c>
    </row>
    <row r="353" spans="1:14">
      <c r="A353" s="132" t="s">
        <v>1136</v>
      </c>
      <c r="B353" s="132" t="s">
        <v>450</v>
      </c>
      <c r="C353" s="132" t="s">
        <v>3044</v>
      </c>
      <c r="D353" s="132" t="s">
        <v>3053</v>
      </c>
      <c r="E353" s="132">
        <v>279</v>
      </c>
      <c r="F353" s="132">
        <v>1446</v>
      </c>
      <c r="G353" s="132">
        <v>0</v>
      </c>
      <c r="H353" s="132" t="s">
        <v>1149</v>
      </c>
      <c r="I353" s="132" t="s">
        <v>1150</v>
      </c>
      <c r="J353" s="132" t="s">
        <v>1130</v>
      </c>
      <c r="K353" s="132" t="s">
        <v>2567</v>
      </c>
      <c r="L353" s="132" t="s">
        <v>1129</v>
      </c>
      <c r="M353" s="132" t="s">
        <v>1148</v>
      </c>
      <c r="N353">
        <f t="shared" si="5"/>
        <v>1725</v>
      </c>
    </row>
    <row r="354" spans="1:14">
      <c r="A354" s="132" t="s">
        <v>1136</v>
      </c>
      <c r="B354" s="132" t="s">
        <v>452</v>
      </c>
      <c r="C354" s="132" t="s">
        <v>3044</v>
      </c>
      <c r="D354" s="132" t="s">
        <v>3054</v>
      </c>
      <c r="E354" s="132">
        <v>338</v>
      </c>
      <c r="F354" s="132">
        <v>1446</v>
      </c>
      <c r="G354" s="132">
        <v>0</v>
      </c>
      <c r="H354" s="132" t="s">
        <v>1149</v>
      </c>
      <c r="I354" s="132" t="s">
        <v>1150</v>
      </c>
      <c r="J354" s="132" t="s">
        <v>1130</v>
      </c>
      <c r="K354" s="132" t="s">
        <v>2567</v>
      </c>
      <c r="L354" s="132" t="s">
        <v>1129</v>
      </c>
      <c r="M354" s="132" t="s">
        <v>1148</v>
      </c>
      <c r="N354">
        <f t="shared" si="5"/>
        <v>1784</v>
      </c>
    </row>
    <row r="355" spans="1:14">
      <c r="A355" s="132" t="s">
        <v>1136</v>
      </c>
      <c r="B355" s="132" t="s">
        <v>454</v>
      </c>
      <c r="C355" s="132" t="s">
        <v>3044</v>
      </c>
      <c r="D355" s="132" t="s">
        <v>3055</v>
      </c>
      <c r="E355" s="132">
        <v>346</v>
      </c>
      <c r="F355" s="132">
        <v>1446</v>
      </c>
      <c r="G355" s="132">
        <v>0</v>
      </c>
      <c r="H355" s="132" t="s">
        <v>1149</v>
      </c>
      <c r="I355" s="132" t="s">
        <v>1150</v>
      </c>
      <c r="J355" s="132" t="s">
        <v>1130</v>
      </c>
      <c r="K355" s="132" t="s">
        <v>2567</v>
      </c>
      <c r="L355" s="132" t="s">
        <v>1129</v>
      </c>
      <c r="M355" s="132" t="s">
        <v>1148</v>
      </c>
      <c r="N355">
        <f t="shared" si="5"/>
        <v>1792</v>
      </c>
    </row>
    <row r="356" spans="1:14">
      <c r="A356" s="132" t="s">
        <v>1136</v>
      </c>
      <c r="B356" s="132" t="s">
        <v>456</v>
      </c>
      <c r="C356" s="132" t="s">
        <v>3044</v>
      </c>
      <c r="D356" s="132" t="s">
        <v>3056</v>
      </c>
      <c r="E356" s="132">
        <v>369</v>
      </c>
      <c r="F356" s="132">
        <v>1446</v>
      </c>
      <c r="G356" s="132">
        <v>0</v>
      </c>
      <c r="H356" s="132" t="s">
        <v>1149</v>
      </c>
      <c r="I356" s="132" t="s">
        <v>1150</v>
      </c>
      <c r="J356" s="132" t="s">
        <v>1130</v>
      </c>
      <c r="K356" s="132" t="s">
        <v>2567</v>
      </c>
      <c r="L356" s="132" t="s">
        <v>1129</v>
      </c>
      <c r="M356" s="132" t="s">
        <v>1148</v>
      </c>
      <c r="N356">
        <f t="shared" si="5"/>
        <v>1815</v>
      </c>
    </row>
    <row r="357" spans="1:14">
      <c r="A357" s="132" t="s">
        <v>1136</v>
      </c>
      <c r="B357" s="132" t="s">
        <v>458</v>
      </c>
      <c r="C357" s="132" t="s">
        <v>3044</v>
      </c>
      <c r="D357" s="132" t="s">
        <v>3057</v>
      </c>
      <c r="E357" s="132">
        <v>385</v>
      </c>
      <c r="F357" s="132">
        <v>1446</v>
      </c>
      <c r="G357" s="132">
        <v>0</v>
      </c>
      <c r="H357" s="132" t="s">
        <v>1149</v>
      </c>
      <c r="I357" s="132" t="s">
        <v>1150</v>
      </c>
      <c r="J357" s="132" t="s">
        <v>1130</v>
      </c>
      <c r="K357" s="132" t="s">
        <v>2567</v>
      </c>
      <c r="L357" s="132" t="s">
        <v>1129</v>
      </c>
      <c r="M357" s="132" t="s">
        <v>1148</v>
      </c>
      <c r="N357">
        <f t="shared" si="5"/>
        <v>1831</v>
      </c>
    </row>
    <row r="358" spans="1:14">
      <c r="A358" s="132" t="s">
        <v>1136</v>
      </c>
      <c r="B358" s="132" t="s">
        <v>460</v>
      </c>
      <c r="C358" s="132" t="s">
        <v>3044</v>
      </c>
      <c r="D358" s="132" t="s">
        <v>3058</v>
      </c>
      <c r="E358" s="132">
        <v>431</v>
      </c>
      <c r="F358" s="132">
        <v>1446</v>
      </c>
      <c r="G358" s="132">
        <v>0</v>
      </c>
      <c r="H358" s="132" t="s">
        <v>1149</v>
      </c>
      <c r="I358" s="132" t="s">
        <v>1150</v>
      </c>
      <c r="J358" s="132" t="s">
        <v>1130</v>
      </c>
      <c r="K358" s="132" t="s">
        <v>2567</v>
      </c>
      <c r="L358" s="132" t="s">
        <v>1129</v>
      </c>
      <c r="M358" s="132" t="s">
        <v>1148</v>
      </c>
      <c r="N358">
        <f t="shared" si="5"/>
        <v>1877</v>
      </c>
    </row>
    <row r="359" spans="1:14">
      <c r="A359" s="132" t="s">
        <v>1136</v>
      </c>
      <c r="B359" s="132" t="s">
        <v>462</v>
      </c>
      <c r="C359" s="132" t="s">
        <v>3044</v>
      </c>
      <c r="D359" s="132" t="s">
        <v>3059</v>
      </c>
      <c r="E359" s="132">
        <v>1797</v>
      </c>
      <c r="F359" s="132">
        <v>1446</v>
      </c>
      <c r="G359" s="132">
        <v>0</v>
      </c>
      <c r="H359" s="132" t="s">
        <v>1149</v>
      </c>
      <c r="I359" s="132" t="s">
        <v>1150</v>
      </c>
      <c r="J359" s="132" t="s">
        <v>1130</v>
      </c>
      <c r="K359" s="132" t="s">
        <v>2567</v>
      </c>
      <c r="L359" s="132" t="s">
        <v>1129</v>
      </c>
      <c r="M359" s="132" t="s">
        <v>1148</v>
      </c>
      <c r="N359">
        <f t="shared" si="5"/>
        <v>3243</v>
      </c>
    </row>
    <row r="360" spans="1:14">
      <c r="A360" s="132" t="s">
        <v>1136</v>
      </c>
      <c r="B360" s="132" t="s">
        <v>464</v>
      </c>
      <c r="C360" s="132" t="s">
        <v>3044</v>
      </c>
      <c r="D360" s="132" t="s">
        <v>3060</v>
      </c>
      <c r="E360" s="132">
        <v>2082</v>
      </c>
      <c r="F360" s="132">
        <v>1446</v>
      </c>
      <c r="G360" s="132">
        <v>0</v>
      </c>
      <c r="H360" s="132" t="s">
        <v>1149</v>
      </c>
      <c r="I360" s="132" t="s">
        <v>1150</v>
      </c>
      <c r="J360" s="132" t="s">
        <v>1130</v>
      </c>
      <c r="K360" s="132" t="s">
        <v>2567</v>
      </c>
      <c r="L360" s="132" t="s">
        <v>1129</v>
      </c>
      <c r="M360" s="132" t="s">
        <v>1148</v>
      </c>
      <c r="N360">
        <f t="shared" si="5"/>
        <v>3528</v>
      </c>
    </row>
    <row r="361" spans="1:14">
      <c r="A361" s="132" t="s">
        <v>1136</v>
      </c>
      <c r="B361" s="132" t="s">
        <v>466</v>
      </c>
      <c r="C361" s="132" t="s">
        <v>3061</v>
      </c>
      <c r="E361" s="132">
        <v>0</v>
      </c>
      <c r="F361" s="132">
        <v>1157</v>
      </c>
      <c r="G361" s="132">
        <v>0</v>
      </c>
      <c r="H361" s="132" t="s">
        <v>1149</v>
      </c>
      <c r="I361" s="132" t="s">
        <v>1150</v>
      </c>
      <c r="J361" s="132" t="s">
        <v>1130</v>
      </c>
      <c r="K361" s="132" t="s">
        <v>2567</v>
      </c>
      <c r="L361" s="132" t="s">
        <v>1129</v>
      </c>
      <c r="M361" s="132" t="s">
        <v>1148</v>
      </c>
      <c r="N361">
        <f t="shared" si="5"/>
        <v>1157</v>
      </c>
    </row>
    <row r="362" spans="1:14">
      <c r="A362" s="132" t="s">
        <v>1136</v>
      </c>
      <c r="B362" s="132" t="s">
        <v>468</v>
      </c>
      <c r="C362" s="132" t="s">
        <v>3062</v>
      </c>
      <c r="D362" s="132" t="s">
        <v>3063</v>
      </c>
      <c r="E362" s="132">
        <v>101</v>
      </c>
      <c r="F362" s="132">
        <v>2008</v>
      </c>
      <c r="G362" s="132">
        <v>0</v>
      </c>
      <c r="H362" s="132" t="s">
        <v>1149</v>
      </c>
      <c r="I362" s="132" t="s">
        <v>1150</v>
      </c>
      <c r="J362" s="132" t="s">
        <v>1130</v>
      </c>
      <c r="K362" s="132" t="s">
        <v>2567</v>
      </c>
      <c r="L362" s="132" t="s">
        <v>1129</v>
      </c>
      <c r="M362" s="132" t="s">
        <v>1148</v>
      </c>
      <c r="N362">
        <f t="shared" si="5"/>
        <v>2109</v>
      </c>
    </row>
    <row r="363" spans="1:14">
      <c r="A363" s="132" t="s">
        <v>1136</v>
      </c>
      <c r="B363" s="132" t="s">
        <v>1776</v>
      </c>
      <c r="C363" s="132" t="s">
        <v>3062</v>
      </c>
      <c r="D363" s="132" t="s">
        <v>3064</v>
      </c>
      <c r="E363" s="132">
        <v>112</v>
      </c>
      <c r="F363" s="132">
        <v>2228</v>
      </c>
      <c r="G363" s="132">
        <v>0</v>
      </c>
      <c r="H363" s="132" t="s">
        <v>1149</v>
      </c>
      <c r="I363" s="132" t="s">
        <v>1150</v>
      </c>
      <c r="J363" s="132" t="s">
        <v>1130</v>
      </c>
      <c r="K363" s="132" t="s">
        <v>2567</v>
      </c>
      <c r="L363" s="132" t="s">
        <v>1129</v>
      </c>
      <c r="M363" s="132" t="s">
        <v>1148</v>
      </c>
      <c r="N363">
        <f t="shared" si="5"/>
        <v>2340</v>
      </c>
    </row>
    <row r="364" spans="1:14">
      <c r="A364" s="132" t="s">
        <v>1136</v>
      </c>
      <c r="B364" s="132" t="s">
        <v>1778</v>
      </c>
      <c r="C364" s="132" t="s">
        <v>3062</v>
      </c>
      <c r="D364" s="132" t="s">
        <v>3065</v>
      </c>
      <c r="E364" s="132">
        <v>117</v>
      </c>
      <c r="F364" s="132">
        <v>2339</v>
      </c>
      <c r="G364" s="132">
        <v>0</v>
      </c>
      <c r="H364" s="132" t="s">
        <v>1149</v>
      </c>
      <c r="I364" s="132" t="s">
        <v>1150</v>
      </c>
      <c r="J364" s="132" t="s">
        <v>1130</v>
      </c>
      <c r="K364" s="132" t="s">
        <v>2567</v>
      </c>
      <c r="L364" s="132" t="s">
        <v>1129</v>
      </c>
      <c r="M364" s="132" t="s">
        <v>1148</v>
      </c>
      <c r="N364">
        <f t="shared" si="5"/>
        <v>2456</v>
      </c>
    </row>
    <row r="365" spans="1:14">
      <c r="A365" s="132" t="s">
        <v>1136</v>
      </c>
      <c r="B365" s="132" t="s">
        <v>1780</v>
      </c>
      <c r="C365" s="132" t="s">
        <v>3062</v>
      </c>
      <c r="D365" s="132" t="s">
        <v>3066</v>
      </c>
      <c r="E365" s="132">
        <v>134</v>
      </c>
      <c r="F365" s="132">
        <v>2680</v>
      </c>
      <c r="G365" s="132">
        <v>0</v>
      </c>
      <c r="H365" s="132" t="s">
        <v>1149</v>
      </c>
      <c r="I365" s="132" t="s">
        <v>1150</v>
      </c>
      <c r="J365" s="132" t="s">
        <v>1130</v>
      </c>
      <c r="K365" s="132" t="s">
        <v>2567</v>
      </c>
      <c r="L365" s="132" t="s">
        <v>1129</v>
      </c>
      <c r="M365" s="132" t="s">
        <v>1148</v>
      </c>
      <c r="N365">
        <f t="shared" si="5"/>
        <v>2814</v>
      </c>
    </row>
    <row r="366" spans="1:14">
      <c r="A366" s="132" t="s">
        <v>1136</v>
      </c>
      <c r="B366" s="132" t="s">
        <v>1782</v>
      </c>
      <c r="C366" s="132" t="s">
        <v>3062</v>
      </c>
      <c r="D366" s="132" t="s">
        <v>3067</v>
      </c>
      <c r="E366" s="132">
        <v>156</v>
      </c>
      <c r="F366" s="132">
        <v>3122</v>
      </c>
      <c r="G366" s="132">
        <v>0</v>
      </c>
      <c r="H366" s="132" t="s">
        <v>1149</v>
      </c>
      <c r="I366" s="132" t="s">
        <v>1150</v>
      </c>
      <c r="J366" s="132" t="s">
        <v>1130</v>
      </c>
      <c r="K366" s="132" t="s">
        <v>2567</v>
      </c>
      <c r="L366" s="132" t="s">
        <v>1129</v>
      </c>
      <c r="M366" s="132" t="s">
        <v>1148</v>
      </c>
      <c r="N366">
        <f t="shared" si="5"/>
        <v>3278</v>
      </c>
    </row>
    <row r="367" spans="1:14">
      <c r="A367" s="132" t="s">
        <v>1136</v>
      </c>
      <c r="B367" s="132" t="s">
        <v>1784</v>
      </c>
      <c r="C367" s="132" t="s">
        <v>3062</v>
      </c>
      <c r="D367" s="132" t="s">
        <v>3068</v>
      </c>
      <c r="E367" s="132">
        <v>168</v>
      </c>
      <c r="F367" s="132">
        <v>3343</v>
      </c>
      <c r="G367" s="132">
        <v>0</v>
      </c>
      <c r="H367" s="132" t="s">
        <v>1149</v>
      </c>
      <c r="I367" s="132" t="s">
        <v>1150</v>
      </c>
      <c r="J367" s="132" t="s">
        <v>1130</v>
      </c>
      <c r="K367" s="132" t="s">
        <v>2567</v>
      </c>
      <c r="L367" s="132" t="s">
        <v>1129</v>
      </c>
      <c r="M367" s="132" t="s">
        <v>1148</v>
      </c>
      <c r="N367">
        <f t="shared" si="5"/>
        <v>3511</v>
      </c>
    </row>
    <row r="368" spans="1:14">
      <c r="A368" s="132" t="s">
        <v>1136</v>
      </c>
      <c r="B368" s="132" t="s">
        <v>1786</v>
      </c>
      <c r="C368" s="132" t="s">
        <v>3062</v>
      </c>
      <c r="D368" s="132" t="s">
        <v>3069</v>
      </c>
      <c r="E368" s="132">
        <v>213</v>
      </c>
      <c r="F368" s="132">
        <v>4236</v>
      </c>
      <c r="G368" s="132">
        <v>0</v>
      </c>
      <c r="H368" s="132" t="s">
        <v>1149</v>
      </c>
      <c r="I368" s="132" t="s">
        <v>1150</v>
      </c>
      <c r="J368" s="132" t="s">
        <v>1130</v>
      </c>
      <c r="K368" s="132" t="s">
        <v>2567</v>
      </c>
      <c r="L368" s="132" t="s">
        <v>1129</v>
      </c>
      <c r="M368" s="132" t="s">
        <v>1148</v>
      </c>
      <c r="N368">
        <f t="shared" si="5"/>
        <v>4449</v>
      </c>
    </row>
    <row r="369" spans="1:14">
      <c r="A369" s="132" t="s">
        <v>1136</v>
      </c>
      <c r="B369" s="132" t="s">
        <v>1788</v>
      </c>
      <c r="C369" s="132" t="s">
        <v>3062</v>
      </c>
      <c r="D369" s="132" t="s">
        <v>3070</v>
      </c>
      <c r="E369" s="132">
        <v>224</v>
      </c>
      <c r="F369" s="132">
        <v>4457</v>
      </c>
      <c r="G369" s="132">
        <v>0</v>
      </c>
      <c r="H369" s="132" t="s">
        <v>1149</v>
      </c>
      <c r="I369" s="132" t="s">
        <v>1150</v>
      </c>
      <c r="J369" s="132" t="s">
        <v>1130</v>
      </c>
      <c r="K369" s="132" t="s">
        <v>2567</v>
      </c>
      <c r="L369" s="132" t="s">
        <v>1129</v>
      </c>
      <c r="M369" s="132" t="s">
        <v>1148</v>
      </c>
      <c r="N369">
        <f t="shared" si="5"/>
        <v>4681</v>
      </c>
    </row>
    <row r="370" spans="1:14">
      <c r="A370" s="132" t="s">
        <v>1136</v>
      </c>
      <c r="B370" s="132" t="s">
        <v>1790</v>
      </c>
      <c r="C370" s="132" t="s">
        <v>3062</v>
      </c>
      <c r="D370" s="132" t="s">
        <v>3071</v>
      </c>
      <c r="E370" s="132">
        <v>269</v>
      </c>
      <c r="F370" s="132">
        <v>5354</v>
      </c>
      <c r="G370" s="132">
        <v>0</v>
      </c>
      <c r="H370" s="132" t="s">
        <v>1149</v>
      </c>
      <c r="I370" s="132" t="s">
        <v>1150</v>
      </c>
      <c r="J370" s="132" t="s">
        <v>1130</v>
      </c>
      <c r="K370" s="132" t="s">
        <v>2567</v>
      </c>
      <c r="L370" s="132" t="s">
        <v>1129</v>
      </c>
      <c r="M370" s="132" t="s">
        <v>1148</v>
      </c>
      <c r="N370">
        <f t="shared" si="5"/>
        <v>5623</v>
      </c>
    </row>
    <row r="371" spans="1:14">
      <c r="A371" s="132" t="s">
        <v>1136</v>
      </c>
      <c r="B371" s="132" t="s">
        <v>1792</v>
      </c>
      <c r="C371" s="132" t="s">
        <v>3072</v>
      </c>
      <c r="E371" s="132">
        <v>24</v>
      </c>
      <c r="F371" s="132">
        <v>56278</v>
      </c>
      <c r="G371" s="132">
        <v>0</v>
      </c>
      <c r="H371" s="132" t="s">
        <v>1149</v>
      </c>
      <c r="I371" s="132" t="s">
        <v>1150</v>
      </c>
      <c r="J371" s="132" t="s">
        <v>1130</v>
      </c>
      <c r="K371" s="132" t="s">
        <v>2567</v>
      </c>
      <c r="L371" s="132" t="s">
        <v>1129</v>
      </c>
      <c r="M371" s="132" t="s">
        <v>1148</v>
      </c>
      <c r="N371">
        <f t="shared" si="5"/>
        <v>56302</v>
      </c>
    </row>
    <row r="372" spans="1:14">
      <c r="A372" s="132" t="s">
        <v>1136</v>
      </c>
      <c r="B372" s="132" t="s">
        <v>1794</v>
      </c>
      <c r="C372" s="132" t="s">
        <v>3073</v>
      </c>
      <c r="D372" s="132" t="s">
        <v>2749</v>
      </c>
      <c r="E372" s="132">
        <v>9975</v>
      </c>
      <c r="F372" s="132">
        <v>475</v>
      </c>
      <c r="G372" s="132">
        <v>0</v>
      </c>
      <c r="H372" s="132" t="s">
        <v>1149</v>
      </c>
      <c r="I372" s="132" t="s">
        <v>1150</v>
      </c>
      <c r="J372" s="132" t="s">
        <v>1130</v>
      </c>
      <c r="K372" s="132" t="s">
        <v>2567</v>
      </c>
      <c r="L372" s="132" t="s">
        <v>1129</v>
      </c>
      <c r="M372" s="132" t="s">
        <v>1148</v>
      </c>
      <c r="N372">
        <f t="shared" si="5"/>
        <v>10450</v>
      </c>
    </row>
    <row r="373" spans="1:14">
      <c r="A373" s="132" t="s">
        <v>1136</v>
      </c>
      <c r="B373" s="132" t="s">
        <v>1796</v>
      </c>
      <c r="C373" s="132" t="s">
        <v>3074</v>
      </c>
      <c r="H373" s="132" t="s">
        <v>1149</v>
      </c>
      <c r="I373" s="132" t="s">
        <v>1150</v>
      </c>
      <c r="J373" s="132" t="s">
        <v>1130</v>
      </c>
      <c r="K373" s="132" t="s">
        <v>2567</v>
      </c>
      <c r="L373" s="132" t="s">
        <v>1129</v>
      </c>
      <c r="M373" s="132" t="s">
        <v>1148</v>
      </c>
      <c r="N373">
        <f t="shared" si="5"/>
        <v>0</v>
      </c>
    </row>
    <row r="374" spans="1:14">
      <c r="A374" s="132" t="s">
        <v>1136</v>
      </c>
      <c r="B374" s="132" t="s">
        <v>1798</v>
      </c>
      <c r="C374" s="132" t="s">
        <v>3075</v>
      </c>
      <c r="D374" s="132" t="s">
        <v>3076</v>
      </c>
      <c r="E374" s="132">
        <v>71000</v>
      </c>
      <c r="F374" s="132">
        <v>0</v>
      </c>
      <c r="G374" s="132">
        <v>0</v>
      </c>
      <c r="H374" s="132" t="s">
        <v>1149</v>
      </c>
      <c r="I374" s="132" t="s">
        <v>1150</v>
      </c>
      <c r="J374" s="132" t="s">
        <v>1130</v>
      </c>
      <c r="K374" s="132" t="s">
        <v>2567</v>
      </c>
      <c r="L374" s="132" t="s">
        <v>1129</v>
      </c>
      <c r="M374" s="132" t="s">
        <v>1148</v>
      </c>
      <c r="N374">
        <f t="shared" si="5"/>
        <v>71000</v>
      </c>
    </row>
    <row r="375" spans="1:14">
      <c r="A375" s="132" t="s">
        <v>1136</v>
      </c>
      <c r="B375" s="132" t="s">
        <v>1801</v>
      </c>
      <c r="C375" s="132" t="s">
        <v>3077</v>
      </c>
      <c r="D375" s="132" t="s">
        <v>3076</v>
      </c>
      <c r="E375" s="132">
        <v>83000</v>
      </c>
      <c r="F375" s="132">
        <v>0</v>
      </c>
      <c r="G375" s="132">
        <v>0</v>
      </c>
      <c r="H375" s="132" t="s">
        <v>1149</v>
      </c>
      <c r="I375" s="132" t="s">
        <v>1150</v>
      </c>
      <c r="J375" s="132" t="s">
        <v>1130</v>
      </c>
      <c r="K375" s="132" t="s">
        <v>2567</v>
      </c>
      <c r="L375" s="132" t="s">
        <v>1129</v>
      </c>
      <c r="M375" s="132" t="s">
        <v>1148</v>
      </c>
      <c r="N375">
        <f t="shared" si="5"/>
        <v>83000</v>
      </c>
    </row>
    <row r="376" spans="1:14">
      <c r="A376" s="132" t="s">
        <v>1136</v>
      </c>
      <c r="B376" s="132" t="s">
        <v>1803</v>
      </c>
      <c r="C376" s="132" t="s">
        <v>3078</v>
      </c>
      <c r="D376" s="132" t="s">
        <v>3079</v>
      </c>
      <c r="E376" s="132">
        <v>839000</v>
      </c>
      <c r="F376" s="132">
        <v>0</v>
      </c>
      <c r="G376" s="132">
        <v>0</v>
      </c>
      <c r="H376" s="132" t="s">
        <v>1149</v>
      </c>
      <c r="I376" s="132" t="s">
        <v>1150</v>
      </c>
      <c r="J376" s="132" t="s">
        <v>1130</v>
      </c>
      <c r="K376" s="132" t="s">
        <v>2567</v>
      </c>
      <c r="L376" s="132" t="s">
        <v>1129</v>
      </c>
      <c r="M376" s="132" t="s">
        <v>1148</v>
      </c>
      <c r="N376">
        <f t="shared" si="5"/>
        <v>839000</v>
      </c>
    </row>
    <row r="377" spans="1:14">
      <c r="A377" s="132" t="s">
        <v>1136</v>
      </c>
      <c r="B377" s="132" t="s">
        <v>1806</v>
      </c>
      <c r="C377" s="132" t="s">
        <v>3078</v>
      </c>
      <c r="D377" s="132" t="s">
        <v>3080</v>
      </c>
      <c r="E377" s="132">
        <v>839000</v>
      </c>
      <c r="F377" s="132">
        <v>0</v>
      </c>
      <c r="G377" s="132">
        <v>0</v>
      </c>
      <c r="H377" s="132" t="s">
        <v>1149</v>
      </c>
      <c r="I377" s="132" t="s">
        <v>1150</v>
      </c>
      <c r="J377" s="132" t="s">
        <v>1130</v>
      </c>
      <c r="K377" s="132" t="s">
        <v>2567</v>
      </c>
      <c r="L377" s="132" t="s">
        <v>1129</v>
      </c>
      <c r="M377" s="132" t="s">
        <v>1148</v>
      </c>
      <c r="N377">
        <f t="shared" si="5"/>
        <v>839000</v>
      </c>
    </row>
    <row r="378" spans="1:14">
      <c r="A378" s="132" t="s">
        <v>1136</v>
      </c>
      <c r="B378" s="132" t="s">
        <v>1808</v>
      </c>
      <c r="C378" s="132" t="s">
        <v>3081</v>
      </c>
      <c r="D378" s="132" t="s">
        <v>3079</v>
      </c>
      <c r="E378" s="132">
        <v>800000</v>
      </c>
      <c r="F378" s="132">
        <v>0</v>
      </c>
      <c r="G378" s="132">
        <v>0</v>
      </c>
      <c r="H378" s="132" t="s">
        <v>1149</v>
      </c>
      <c r="I378" s="132" t="s">
        <v>1150</v>
      </c>
      <c r="J378" s="132" t="s">
        <v>1130</v>
      </c>
      <c r="K378" s="132" t="s">
        <v>2567</v>
      </c>
      <c r="L378" s="132" t="s">
        <v>1129</v>
      </c>
      <c r="M378" s="132" t="s">
        <v>1148</v>
      </c>
      <c r="N378">
        <f t="shared" si="5"/>
        <v>800000</v>
      </c>
    </row>
    <row r="379" spans="1:14">
      <c r="A379" s="132" t="s">
        <v>1136</v>
      </c>
      <c r="B379" s="132" t="s">
        <v>1810</v>
      </c>
      <c r="C379" s="132" t="s">
        <v>3081</v>
      </c>
      <c r="D379" s="132" t="s">
        <v>3080</v>
      </c>
      <c r="E379" s="132">
        <v>800000</v>
      </c>
      <c r="F379" s="132">
        <v>0</v>
      </c>
      <c r="G379" s="132">
        <v>0</v>
      </c>
      <c r="H379" s="132" t="s">
        <v>1149</v>
      </c>
      <c r="I379" s="132" t="s">
        <v>1150</v>
      </c>
      <c r="J379" s="132" t="s">
        <v>1130</v>
      </c>
      <c r="K379" s="132" t="s">
        <v>2567</v>
      </c>
      <c r="L379" s="132" t="s">
        <v>1129</v>
      </c>
      <c r="M379" s="132" t="s">
        <v>1148</v>
      </c>
      <c r="N379">
        <f t="shared" si="5"/>
        <v>800000</v>
      </c>
    </row>
    <row r="380" spans="1:14">
      <c r="A380" s="132" t="s">
        <v>1136</v>
      </c>
      <c r="B380" s="132" t="s">
        <v>1811</v>
      </c>
      <c r="C380" s="132" t="s">
        <v>3082</v>
      </c>
      <c r="D380" s="132" t="s">
        <v>3083</v>
      </c>
      <c r="E380" s="132">
        <v>690000</v>
      </c>
      <c r="F380" s="132">
        <v>0</v>
      </c>
      <c r="G380" s="132">
        <v>0</v>
      </c>
      <c r="H380" s="132" t="s">
        <v>1149</v>
      </c>
      <c r="I380" s="132" t="s">
        <v>1150</v>
      </c>
      <c r="J380" s="132" t="s">
        <v>1130</v>
      </c>
      <c r="K380" s="132" t="s">
        <v>2567</v>
      </c>
      <c r="L380" s="132" t="s">
        <v>1129</v>
      </c>
      <c r="M380" s="132" t="s">
        <v>1148</v>
      </c>
      <c r="N380">
        <f t="shared" si="5"/>
        <v>690000</v>
      </c>
    </row>
    <row r="381" spans="1:14">
      <c r="A381" s="132" t="s">
        <v>1136</v>
      </c>
      <c r="B381" s="132" t="s">
        <v>1814</v>
      </c>
      <c r="C381" s="132" t="s">
        <v>3082</v>
      </c>
      <c r="D381" s="132" t="s">
        <v>3084</v>
      </c>
      <c r="E381" s="132">
        <v>690000</v>
      </c>
      <c r="F381" s="132">
        <v>0</v>
      </c>
      <c r="G381" s="132">
        <v>0</v>
      </c>
      <c r="H381" s="132" t="s">
        <v>1149</v>
      </c>
      <c r="I381" s="132" t="s">
        <v>1150</v>
      </c>
      <c r="J381" s="132" t="s">
        <v>1130</v>
      </c>
      <c r="K381" s="132" t="s">
        <v>2567</v>
      </c>
      <c r="L381" s="132" t="s">
        <v>1129</v>
      </c>
      <c r="M381" s="132" t="s">
        <v>1148</v>
      </c>
      <c r="N381">
        <f t="shared" si="5"/>
        <v>690000</v>
      </c>
    </row>
    <row r="382" spans="1:14">
      <c r="A382" s="132" t="s">
        <v>1136</v>
      </c>
      <c r="B382" s="132" t="s">
        <v>1816</v>
      </c>
      <c r="C382" s="132" t="s">
        <v>3082</v>
      </c>
      <c r="D382" s="132" t="s">
        <v>3079</v>
      </c>
      <c r="E382" s="132">
        <v>690000</v>
      </c>
      <c r="F382" s="132">
        <v>0</v>
      </c>
      <c r="G382" s="132">
        <v>0</v>
      </c>
      <c r="H382" s="132" t="s">
        <v>1149</v>
      </c>
      <c r="I382" s="132" t="s">
        <v>1150</v>
      </c>
      <c r="J382" s="132" t="s">
        <v>1130</v>
      </c>
      <c r="K382" s="132" t="s">
        <v>2567</v>
      </c>
      <c r="L382" s="132" t="s">
        <v>1129</v>
      </c>
      <c r="M382" s="132" t="s">
        <v>1148</v>
      </c>
      <c r="N382">
        <f t="shared" si="5"/>
        <v>690000</v>
      </c>
    </row>
    <row r="383" spans="1:14">
      <c r="A383" s="132" t="s">
        <v>1136</v>
      </c>
      <c r="B383" s="132" t="s">
        <v>1817</v>
      </c>
      <c r="C383" s="132" t="s">
        <v>3082</v>
      </c>
      <c r="D383" s="132" t="s">
        <v>3080</v>
      </c>
      <c r="E383" s="132">
        <v>690000</v>
      </c>
      <c r="F383" s="132">
        <v>0</v>
      </c>
      <c r="G383" s="132">
        <v>0</v>
      </c>
      <c r="H383" s="132" t="s">
        <v>1149</v>
      </c>
      <c r="I383" s="132" t="s">
        <v>1150</v>
      </c>
      <c r="J383" s="132" t="s">
        <v>1130</v>
      </c>
      <c r="K383" s="132" t="s">
        <v>2567</v>
      </c>
      <c r="L383" s="132" t="s">
        <v>1129</v>
      </c>
      <c r="M383" s="132" t="s">
        <v>1148</v>
      </c>
      <c r="N383">
        <f t="shared" si="5"/>
        <v>690000</v>
      </c>
    </row>
    <row r="384" spans="1:14">
      <c r="A384" s="132" t="s">
        <v>1136</v>
      </c>
      <c r="B384" s="132" t="s">
        <v>1818</v>
      </c>
      <c r="C384" s="132" t="s">
        <v>3085</v>
      </c>
      <c r="D384" s="132" t="s">
        <v>3079</v>
      </c>
      <c r="E384" s="132">
        <v>800000</v>
      </c>
      <c r="F384" s="132">
        <v>0</v>
      </c>
      <c r="G384" s="132">
        <v>0</v>
      </c>
      <c r="H384" s="132" t="s">
        <v>1149</v>
      </c>
      <c r="I384" s="132" t="s">
        <v>1150</v>
      </c>
      <c r="J384" s="132" t="s">
        <v>1130</v>
      </c>
      <c r="K384" s="132" t="s">
        <v>2567</v>
      </c>
      <c r="L384" s="132" t="s">
        <v>1129</v>
      </c>
      <c r="M384" s="132" t="s">
        <v>1148</v>
      </c>
      <c r="N384">
        <f t="shared" si="5"/>
        <v>800000</v>
      </c>
    </row>
    <row r="385" spans="1:14">
      <c r="A385" s="132" t="s">
        <v>1136</v>
      </c>
      <c r="B385" s="132" t="s">
        <v>1820</v>
      </c>
      <c r="C385" s="132" t="s">
        <v>3085</v>
      </c>
      <c r="D385" s="132" t="s">
        <v>3080</v>
      </c>
      <c r="E385" s="132">
        <v>800000</v>
      </c>
      <c r="F385" s="132">
        <v>0</v>
      </c>
      <c r="G385" s="132">
        <v>0</v>
      </c>
      <c r="H385" s="132" t="s">
        <v>1149</v>
      </c>
      <c r="I385" s="132" t="s">
        <v>1150</v>
      </c>
      <c r="J385" s="132" t="s">
        <v>1130</v>
      </c>
      <c r="K385" s="132" t="s">
        <v>2567</v>
      </c>
      <c r="L385" s="132" t="s">
        <v>1129</v>
      </c>
      <c r="M385" s="132" t="s">
        <v>1148</v>
      </c>
      <c r="N385">
        <f t="shared" si="5"/>
        <v>800000</v>
      </c>
    </row>
    <row r="386" spans="1:14">
      <c r="A386" s="132" t="s">
        <v>1136</v>
      </c>
      <c r="B386" s="132" t="s">
        <v>1821</v>
      </c>
      <c r="C386" s="132" t="s">
        <v>3086</v>
      </c>
      <c r="D386" s="132" t="s">
        <v>3083</v>
      </c>
      <c r="E386" s="132">
        <v>870000</v>
      </c>
      <c r="F386" s="132">
        <v>0</v>
      </c>
      <c r="G386" s="132">
        <v>0</v>
      </c>
      <c r="H386" s="132" t="s">
        <v>1149</v>
      </c>
      <c r="I386" s="132" t="s">
        <v>1150</v>
      </c>
      <c r="J386" s="132" t="s">
        <v>1130</v>
      </c>
      <c r="K386" s="132" t="s">
        <v>2567</v>
      </c>
      <c r="L386" s="132" t="s">
        <v>1129</v>
      </c>
      <c r="M386" s="132" t="s">
        <v>1148</v>
      </c>
      <c r="N386">
        <f t="shared" si="5"/>
        <v>870000</v>
      </c>
    </row>
    <row r="387" spans="1:14">
      <c r="A387" s="132" t="s">
        <v>1136</v>
      </c>
      <c r="B387" s="132" t="s">
        <v>1823</v>
      </c>
      <c r="C387" s="132" t="s">
        <v>3086</v>
      </c>
      <c r="D387" s="132" t="s">
        <v>3084</v>
      </c>
      <c r="E387" s="132">
        <v>870000</v>
      </c>
      <c r="F387" s="132">
        <v>0</v>
      </c>
      <c r="G387" s="132">
        <v>0</v>
      </c>
      <c r="H387" s="132" t="s">
        <v>1149</v>
      </c>
      <c r="I387" s="132" t="s">
        <v>1150</v>
      </c>
      <c r="J387" s="132" t="s">
        <v>1130</v>
      </c>
      <c r="K387" s="132" t="s">
        <v>2567</v>
      </c>
      <c r="L387" s="132" t="s">
        <v>1129</v>
      </c>
      <c r="M387" s="132" t="s">
        <v>1148</v>
      </c>
      <c r="N387">
        <f t="shared" si="5"/>
        <v>870000</v>
      </c>
    </row>
    <row r="388" spans="1:14">
      <c r="A388" s="132" t="s">
        <v>1136</v>
      </c>
      <c r="B388" s="132" t="s">
        <v>1824</v>
      </c>
      <c r="C388" s="132" t="s">
        <v>3086</v>
      </c>
      <c r="D388" s="132" t="s">
        <v>3079</v>
      </c>
      <c r="E388" s="132">
        <v>870000</v>
      </c>
      <c r="F388" s="132">
        <v>0</v>
      </c>
      <c r="G388" s="132">
        <v>0</v>
      </c>
      <c r="H388" s="132" t="s">
        <v>1149</v>
      </c>
      <c r="I388" s="132" t="s">
        <v>1150</v>
      </c>
      <c r="J388" s="132" t="s">
        <v>1130</v>
      </c>
      <c r="K388" s="132" t="s">
        <v>2567</v>
      </c>
      <c r="L388" s="132" t="s">
        <v>1129</v>
      </c>
      <c r="M388" s="132" t="s">
        <v>1148</v>
      </c>
      <c r="N388">
        <f t="shared" ref="N388:N451" si="6">+E388+F388+G388</f>
        <v>870000</v>
      </c>
    </row>
    <row r="389" spans="1:14">
      <c r="A389" s="132" t="s">
        <v>1136</v>
      </c>
      <c r="B389" s="132" t="s">
        <v>1825</v>
      </c>
      <c r="C389" s="132" t="s">
        <v>3086</v>
      </c>
      <c r="D389" s="132" t="s">
        <v>3080</v>
      </c>
      <c r="E389" s="132">
        <v>870000</v>
      </c>
      <c r="F389" s="132">
        <v>0</v>
      </c>
      <c r="G389" s="132">
        <v>0</v>
      </c>
      <c r="H389" s="132" t="s">
        <v>1149</v>
      </c>
      <c r="I389" s="132" t="s">
        <v>1150</v>
      </c>
      <c r="J389" s="132" t="s">
        <v>1130</v>
      </c>
      <c r="K389" s="132" t="s">
        <v>2567</v>
      </c>
      <c r="L389" s="132" t="s">
        <v>1129</v>
      </c>
      <c r="M389" s="132" t="s">
        <v>1148</v>
      </c>
      <c r="N389">
        <f t="shared" si="6"/>
        <v>870000</v>
      </c>
    </row>
    <row r="390" spans="1:14">
      <c r="A390" s="132" t="s">
        <v>1136</v>
      </c>
      <c r="B390" s="132" t="s">
        <v>1826</v>
      </c>
      <c r="C390" s="132" t="s">
        <v>3087</v>
      </c>
      <c r="D390" s="132" t="s">
        <v>3080</v>
      </c>
      <c r="E390" s="132">
        <v>608000</v>
      </c>
      <c r="F390" s="132">
        <v>0</v>
      </c>
      <c r="G390" s="132">
        <v>0</v>
      </c>
      <c r="H390" s="132" t="s">
        <v>1149</v>
      </c>
      <c r="I390" s="132" t="s">
        <v>1150</v>
      </c>
      <c r="J390" s="132" t="s">
        <v>1130</v>
      </c>
      <c r="K390" s="132" t="s">
        <v>2567</v>
      </c>
      <c r="L390" s="132" t="s">
        <v>1129</v>
      </c>
      <c r="M390" s="132" t="s">
        <v>1148</v>
      </c>
      <c r="N390">
        <f t="shared" si="6"/>
        <v>608000</v>
      </c>
    </row>
    <row r="391" spans="1:14">
      <c r="A391" s="132" t="s">
        <v>1136</v>
      </c>
      <c r="B391" s="132" t="s">
        <v>1828</v>
      </c>
      <c r="C391" s="132" t="s">
        <v>3088</v>
      </c>
      <c r="D391" s="132" t="s">
        <v>3083</v>
      </c>
      <c r="E391" s="132">
        <v>608000</v>
      </c>
      <c r="F391" s="132">
        <v>0</v>
      </c>
      <c r="G391" s="132">
        <v>0</v>
      </c>
      <c r="H391" s="132" t="s">
        <v>1149</v>
      </c>
      <c r="I391" s="132" t="s">
        <v>1150</v>
      </c>
      <c r="J391" s="132" t="s">
        <v>1130</v>
      </c>
      <c r="K391" s="132" t="s">
        <v>2567</v>
      </c>
      <c r="L391" s="132" t="s">
        <v>1129</v>
      </c>
      <c r="M391" s="132" t="s">
        <v>1148</v>
      </c>
      <c r="N391">
        <f t="shared" si="6"/>
        <v>608000</v>
      </c>
    </row>
    <row r="392" spans="1:14">
      <c r="A392" s="132" t="s">
        <v>1136</v>
      </c>
      <c r="B392" s="132" t="s">
        <v>1830</v>
      </c>
      <c r="C392" s="132" t="s">
        <v>3088</v>
      </c>
      <c r="D392" s="132" t="s">
        <v>3079</v>
      </c>
      <c r="E392" s="132">
        <v>608000</v>
      </c>
      <c r="F392" s="132">
        <v>0</v>
      </c>
      <c r="G392" s="132">
        <v>0</v>
      </c>
      <c r="H392" s="132" t="s">
        <v>1149</v>
      </c>
      <c r="I392" s="132" t="s">
        <v>1150</v>
      </c>
      <c r="J392" s="132" t="s">
        <v>1130</v>
      </c>
      <c r="K392" s="132" t="s">
        <v>2567</v>
      </c>
      <c r="L392" s="132" t="s">
        <v>1129</v>
      </c>
      <c r="M392" s="132" t="s">
        <v>1148</v>
      </c>
      <c r="N392">
        <f t="shared" si="6"/>
        <v>608000</v>
      </c>
    </row>
    <row r="393" spans="1:14">
      <c r="A393" s="132" t="s">
        <v>1136</v>
      </c>
      <c r="B393" s="132" t="s">
        <v>1831</v>
      </c>
      <c r="C393" s="132" t="s">
        <v>3088</v>
      </c>
      <c r="D393" s="132" t="s">
        <v>3080</v>
      </c>
      <c r="E393" s="132">
        <v>608000</v>
      </c>
      <c r="F393" s="132">
        <v>0</v>
      </c>
      <c r="G393" s="132">
        <v>0</v>
      </c>
      <c r="H393" s="132" t="s">
        <v>1149</v>
      </c>
      <c r="I393" s="132" t="s">
        <v>1150</v>
      </c>
      <c r="J393" s="132" t="s">
        <v>1130</v>
      </c>
      <c r="K393" s="132" t="s">
        <v>2567</v>
      </c>
      <c r="L393" s="132" t="s">
        <v>1129</v>
      </c>
      <c r="M393" s="132" t="s">
        <v>1148</v>
      </c>
      <c r="N393">
        <f t="shared" si="6"/>
        <v>608000</v>
      </c>
    </row>
    <row r="394" spans="1:14">
      <c r="A394" s="132" t="s">
        <v>1136</v>
      </c>
      <c r="B394" s="132" t="s">
        <v>1832</v>
      </c>
      <c r="C394" s="132" t="s">
        <v>3089</v>
      </c>
      <c r="D394" s="132" t="s">
        <v>3079</v>
      </c>
      <c r="E394" s="132">
        <v>608000</v>
      </c>
      <c r="F394" s="132">
        <v>0</v>
      </c>
      <c r="G394" s="132">
        <v>0</v>
      </c>
      <c r="H394" s="132" t="s">
        <v>1149</v>
      </c>
      <c r="I394" s="132" t="s">
        <v>1150</v>
      </c>
      <c r="J394" s="132" t="s">
        <v>1130</v>
      </c>
      <c r="K394" s="132" t="s">
        <v>2567</v>
      </c>
      <c r="L394" s="132" t="s">
        <v>1129</v>
      </c>
      <c r="M394" s="132" t="s">
        <v>1148</v>
      </c>
      <c r="N394">
        <f t="shared" si="6"/>
        <v>608000</v>
      </c>
    </row>
    <row r="395" spans="1:14">
      <c r="A395" s="132" t="s">
        <v>1136</v>
      </c>
      <c r="B395" s="132" t="s">
        <v>1834</v>
      </c>
      <c r="C395" s="132" t="s">
        <v>3089</v>
      </c>
      <c r="D395" s="132" t="s">
        <v>3080</v>
      </c>
      <c r="E395" s="132">
        <v>608000</v>
      </c>
      <c r="F395" s="132">
        <v>0</v>
      </c>
      <c r="G395" s="132">
        <v>0</v>
      </c>
      <c r="H395" s="132" t="s">
        <v>1149</v>
      </c>
      <c r="I395" s="132" t="s">
        <v>1150</v>
      </c>
      <c r="J395" s="132" t="s">
        <v>1130</v>
      </c>
      <c r="K395" s="132" t="s">
        <v>2567</v>
      </c>
      <c r="L395" s="132" t="s">
        <v>1129</v>
      </c>
      <c r="M395" s="132" t="s">
        <v>1148</v>
      </c>
      <c r="N395">
        <f t="shared" si="6"/>
        <v>608000</v>
      </c>
    </row>
    <row r="396" spans="1:14">
      <c r="A396" s="132" t="s">
        <v>1136</v>
      </c>
      <c r="B396" s="132" t="s">
        <v>1835</v>
      </c>
      <c r="C396" s="132" t="s">
        <v>3090</v>
      </c>
      <c r="D396" s="132" t="s">
        <v>3083</v>
      </c>
      <c r="E396" s="132">
        <v>920000</v>
      </c>
      <c r="F396" s="132">
        <v>0</v>
      </c>
      <c r="G396" s="132">
        <v>0</v>
      </c>
      <c r="H396" s="132" t="s">
        <v>1149</v>
      </c>
      <c r="I396" s="132" t="s">
        <v>1150</v>
      </c>
      <c r="J396" s="132" t="s">
        <v>1130</v>
      </c>
      <c r="K396" s="132" t="s">
        <v>2567</v>
      </c>
      <c r="L396" s="132" t="s">
        <v>1129</v>
      </c>
      <c r="M396" s="132" t="s">
        <v>1148</v>
      </c>
      <c r="N396">
        <f t="shared" si="6"/>
        <v>920000</v>
      </c>
    </row>
    <row r="397" spans="1:14">
      <c r="A397" s="132" t="s">
        <v>1136</v>
      </c>
      <c r="B397" s="132" t="s">
        <v>1837</v>
      </c>
      <c r="C397" s="132" t="s">
        <v>3090</v>
      </c>
      <c r="D397" s="132" t="s">
        <v>3080</v>
      </c>
      <c r="E397" s="132">
        <v>920000</v>
      </c>
      <c r="F397" s="132">
        <v>0</v>
      </c>
      <c r="G397" s="132">
        <v>0</v>
      </c>
      <c r="H397" s="132" t="s">
        <v>1149</v>
      </c>
      <c r="I397" s="132" t="s">
        <v>1150</v>
      </c>
      <c r="J397" s="132" t="s">
        <v>1130</v>
      </c>
      <c r="K397" s="132" t="s">
        <v>2567</v>
      </c>
      <c r="L397" s="132" t="s">
        <v>1129</v>
      </c>
      <c r="M397" s="132" t="s">
        <v>1148</v>
      </c>
      <c r="N397">
        <f t="shared" si="6"/>
        <v>920000</v>
      </c>
    </row>
    <row r="398" spans="1:14">
      <c r="A398" s="132" t="s">
        <v>1136</v>
      </c>
      <c r="B398" s="132" t="s">
        <v>1838</v>
      </c>
      <c r="C398" s="132" t="s">
        <v>3091</v>
      </c>
      <c r="D398" s="132" t="s">
        <v>3079</v>
      </c>
      <c r="E398" s="132">
        <v>983333</v>
      </c>
      <c r="F398" s="132">
        <v>0</v>
      </c>
      <c r="G398" s="132">
        <v>0</v>
      </c>
      <c r="H398" s="132" t="s">
        <v>1149</v>
      </c>
      <c r="I398" s="132" t="s">
        <v>1150</v>
      </c>
      <c r="J398" s="132" t="s">
        <v>1130</v>
      </c>
      <c r="K398" s="132" t="s">
        <v>2567</v>
      </c>
      <c r="L398" s="132" t="s">
        <v>1129</v>
      </c>
      <c r="M398" s="132" t="s">
        <v>1148</v>
      </c>
      <c r="N398">
        <f t="shared" si="6"/>
        <v>983333</v>
      </c>
    </row>
    <row r="399" spans="1:14">
      <c r="A399" s="132" t="s">
        <v>1136</v>
      </c>
      <c r="B399" s="132" t="s">
        <v>1510</v>
      </c>
      <c r="C399" s="132" t="s">
        <v>2642</v>
      </c>
      <c r="D399" s="132" t="s">
        <v>2643</v>
      </c>
      <c r="E399" s="132">
        <v>350000</v>
      </c>
      <c r="F399" s="132">
        <v>0</v>
      </c>
      <c r="G399" s="132">
        <v>0</v>
      </c>
      <c r="H399" s="132" t="s">
        <v>1149</v>
      </c>
      <c r="I399" s="132" t="s">
        <v>1150</v>
      </c>
      <c r="J399" s="132" t="s">
        <v>1130</v>
      </c>
      <c r="K399" s="132" t="s">
        <v>2567</v>
      </c>
      <c r="L399" s="132" t="s">
        <v>1129</v>
      </c>
      <c r="M399" s="132" t="s">
        <v>1148</v>
      </c>
      <c r="N399">
        <f t="shared" si="6"/>
        <v>350000</v>
      </c>
    </row>
    <row r="400" spans="1:14">
      <c r="A400" s="132" t="s">
        <v>1136</v>
      </c>
      <c r="B400" s="132" t="s">
        <v>1840</v>
      </c>
      <c r="C400" s="132" t="s">
        <v>2820</v>
      </c>
      <c r="D400" s="132" t="s">
        <v>3092</v>
      </c>
      <c r="E400" s="132">
        <v>525</v>
      </c>
      <c r="F400" s="132">
        <v>0</v>
      </c>
      <c r="G400" s="132">
        <v>0</v>
      </c>
      <c r="H400" s="132" t="s">
        <v>1149</v>
      </c>
      <c r="I400" s="132" t="s">
        <v>1150</v>
      </c>
      <c r="J400" s="132" t="s">
        <v>1130</v>
      </c>
      <c r="K400" s="132" t="s">
        <v>2567</v>
      </c>
      <c r="L400" s="132" t="s">
        <v>1129</v>
      </c>
      <c r="M400" s="132" t="s">
        <v>1148</v>
      </c>
      <c r="N400">
        <f t="shared" si="6"/>
        <v>525</v>
      </c>
    </row>
    <row r="401" spans="1:14">
      <c r="A401" s="132" t="s">
        <v>1136</v>
      </c>
      <c r="B401" s="132" t="s">
        <v>58</v>
      </c>
      <c r="C401" s="132" t="s">
        <v>2642</v>
      </c>
      <c r="D401" s="132" t="s">
        <v>2643</v>
      </c>
      <c r="E401" s="132">
        <v>350</v>
      </c>
      <c r="F401" s="132">
        <v>0</v>
      </c>
      <c r="G401" s="132">
        <v>0</v>
      </c>
      <c r="H401" s="132" t="s">
        <v>1149</v>
      </c>
      <c r="I401" s="132" t="s">
        <v>1150</v>
      </c>
      <c r="J401" s="132" t="s">
        <v>1130</v>
      </c>
      <c r="K401" s="132" t="s">
        <v>2567</v>
      </c>
      <c r="L401" s="132" t="s">
        <v>1129</v>
      </c>
      <c r="M401" s="132" t="s">
        <v>1148</v>
      </c>
      <c r="N401">
        <f t="shared" si="6"/>
        <v>350</v>
      </c>
    </row>
    <row r="402" spans="1:14">
      <c r="A402" s="132" t="s">
        <v>1136</v>
      </c>
      <c r="B402" s="132" t="s">
        <v>1842</v>
      </c>
      <c r="C402" s="132" t="s">
        <v>3093</v>
      </c>
      <c r="D402" s="132" t="s">
        <v>3094</v>
      </c>
      <c r="E402" s="132">
        <v>3150</v>
      </c>
      <c r="F402" s="132">
        <v>9859</v>
      </c>
      <c r="G402" s="132">
        <v>5029</v>
      </c>
      <c r="H402" s="132" t="s">
        <v>1149</v>
      </c>
      <c r="I402" s="132" t="s">
        <v>1150</v>
      </c>
      <c r="J402" s="132" t="s">
        <v>1130</v>
      </c>
      <c r="K402" s="132" t="s">
        <v>2567</v>
      </c>
      <c r="L402" s="132" t="s">
        <v>1129</v>
      </c>
      <c r="M402" s="132" t="s">
        <v>1148</v>
      </c>
      <c r="N402">
        <f t="shared" si="6"/>
        <v>18038</v>
      </c>
    </row>
    <row r="403" spans="1:14">
      <c r="A403" s="132" t="s">
        <v>1136</v>
      </c>
      <c r="B403" s="132" t="s">
        <v>1845</v>
      </c>
      <c r="C403" s="132" t="s">
        <v>3095</v>
      </c>
      <c r="D403" s="132" t="s">
        <v>3094</v>
      </c>
      <c r="E403" s="132">
        <v>3041</v>
      </c>
      <c r="F403" s="132">
        <v>8916</v>
      </c>
      <c r="G403" s="132">
        <v>4628</v>
      </c>
      <c r="H403" s="132" t="s">
        <v>1149</v>
      </c>
      <c r="I403" s="132" t="s">
        <v>1150</v>
      </c>
      <c r="J403" s="132" t="s">
        <v>1130</v>
      </c>
      <c r="K403" s="132" t="s">
        <v>2567</v>
      </c>
      <c r="L403" s="132" t="s">
        <v>1129</v>
      </c>
      <c r="M403" s="132" t="s">
        <v>1148</v>
      </c>
      <c r="N403">
        <f t="shared" si="6"/>
        <v>16585</v>
      </c>
    </row>
    <row r="404" spans="1:14">
      <c r="A404" s="132" t="s">
        <v>1136</v>
      </c>
      <c r="B404" s="132" t="s">
        <v>121</v>
      </c>
      <c r="C404" s="132" t="s">
        <v>2857</v>
      </c>
      <c r="D404" s="132" t="s">
        <v>2858</v>
      </c>
      <c r="E404" s="132">
        <v>909</v>
      </c>
      <c r="F404" s="132">
        <v>0</v>
      </c>
      <c r="G404" s="132">
        <v>0</v>
      </c>
      <c r="H404" s="132" t="s">
        <v>1149</v>
      </c>
      <c r="I404" s="132" t="s">
        <v>1150</v>
      </c>
      <c r="J404" s="132" t="s">
        <v>1130</v>
      </c>
      <c r="K404" s="132" t="s">
        <v>2567</v>
      </c>
      <c r="L404" s="132" t="s">
        <v>1129</v>
      </c>
      <c r="M404" s="132" t="s">
        <v>1148</v>
      </c>
      <c r="N404">
        <f t="shared" si="6"/>
        <v>909</v>
      </c>
    </row>
    <row r="405" spans="1:14">
      <c r="A405" s="132" t="s">
        <v>1136</v>
      </c>
      <c r="B405" s="132" t="s">
        <v>1847</v>
      </c>
      <c r="C405" s="132" t="s">
        <v>3096</v>
      </c>
      <c r="H405" s="132" t="s">
        <v>1149</v>
      </c>
      <c r="I405" s="132" t="s">
        <v>1150</v>
      </c>
      <c r="J405" s="132" t="s">
        <v>1130</v>
      </c>
      <c r="K405" s="132" t="s">
        <v>2567</v>
      </c>
      <c r="L405" s="132" t="s">
        <v>1129</v>
      </c>
      <c r="M405" s="132" t="s">
        <v>1148</v>
      </c>
      <c r="N405">
        <f t="shared" si="6"/>
        <v>0</v>
      </c>
    </row>
    <row r="406" spans="1:14">
      <c r="A406" s="132" t="s">
        <v>1136</v>
      </c>
      <c r="B406" s="132" t="s">
        <v>1849</v>
      </c>
      <c r="C406" s="132" t="s">
        <v>3097</v>
      </c>
      <c r="D406" s="132" t="s">
        <v>3098</v>
      </c>
      <c r="E406" s="132">
        <v>11394</v>
      </c>
      <c r="F406" s="132">
        <v>17036</v>
      </c>
      <c r="G406" s="132">
        <v>4864</v>
      </c>
      <c r="H406" s="132" t="s">
        <v>1149</v>
      </c>
      <c r="I406" s="132" t="s">
        <v>1150</v>
      </c>
      <c r="J406" s="132" t="s">
        <v>1130</v>
      </c>
      <c r="K406" s="132" t="s">
        <v>2567</v>
      </c>
      <c r="L406" s="132" t="s">
        <v>1129</v>
      </c>
      <c r="M406" s="132" t="s">
        <v>1148</v>
      </c>
      <c r="N406">
        <f t="shared" si="6"/>
        <v>33294</v>
      </c>
    </row>
    <row r="407" spans="1:14">
      <c r="A407" s="132" t="s">
        <v>1136</v>
      </c>
      <c r="B407" s="132" t="s">
        <v>1852</v>
      </c>
      <c r="C407" s="132" t="s">
        <v>3099</v>
      </c>
      <c r="D407" s="132" t="s">
        <v>3100</v>
      </c>
      <c r="E407" s="132">
        <v>215</v>
      </c>
      <c r="F407" s="132">
        <v>1188</v>
      </c>
      <c r="G407" s="132">
        <v>42</v>
      </c>
      <c r="H407" s="132" t="s">
        <v>1149</v>
      </c>
      <c r="I407" s="132" t="s">
        <v>1150</v>
      </c>
      <c r="J407" s="132" t="s">
        <v>1130</v>
      </c>
      <c r="K407" s="132" t="s">
        <v>2567</v>
      </c>
      <c r="L407" s="132" t="s">
        <v>1129</v>
      </c>
      <c r="M407" s="132" t="s">
        <v>1148</v>
      </c>
      <c r="N407">
        <f t="shared" si="6"/>
        <v>1445</v>
      </c>
    </row>
    <row r="408" spans="1:14">
      <c r="A408" s="132" t="s">
        <v>1136</v>
      </c>
      <c r="B408" s="132" t="s">
        <v>1855</v>
      </c>
      <c r="C408" s="132" t="s">
        <v>3097</v>
      </c>
      <c r="D408" s="132" t="s">
        <v>3101</v>
      </c>
      <c r="E408" s="132">
        <v>10873</v>
      </c>
      <c r="F408" s="132">
        <v>15026</v>
      </c>
      <c r="G408" s="132">
        <v>4389</v>
      </c>
      <c r="H408" s="132" t="s">
        <v>1149</v>
      </c>
      <c r="I408" s="132" t="s">
        <v>1150</v>
      </c>
      <c r="J408" s="132" t="s">
        <v>1130</v>
      </c>
      <c r="K408" s="132" t="s">
        <v>2567</v>
      </c>
      <c r="L408" s="132" t="s">
        <v>1129</v>
      </c>
      <c r="M408" s="132" t="s">
        <v>1148</v>
      </c>
      <c r="N408">
        <f t="shared" si="6"/>
        <v>30288</v>
      </c>
    </row>
    <row r="409" spans="1:14">
      <c r="A409" s="132" t="s">
        <v>1136</v>
      </c>
      <c r="B409" s="132" t="s">
        <v>36</v>
      </c>
      <c r="C409" s="132" t="s">
        <v>2809</v>
      </c>
      <c r="D409" s="132" t="s">
        <v>2567</v>
      </c>
      <c r="E409" s="132">
        <v>0</v>
      </c>
      <c r="F409" s="132">
        <v>25094</v>
      </c>
      <c r="G409" s="132">
        <v>0</v>
      </c>
      <c r="H409" s="132" t="s">
        <v>1149</v>
      </c>
      <c r="I409" s="132" t="s">
        <v>1150</v>
      </c>
      <c r="J409" s="132" t="s">
        <v>1130</v>
      </c>
      <c r="K409" s="132" t="s">
        <v>2567</v>
      </c>
      <c r="L409" s="132" t="s">
        <v>1129</v>
      </c>
      <c r="M409" s="132" t="s">
        <v>1148</v>
      </c>
      <c r="N409">
        <f t="shared" si="6"/>
        <v>25094</v>
      </c>
    </row>
    <row r="410" spans="1:14">
      <c r="A410" s="132" t="s">
        <v>1136</v>
      </c>
      <c r="B410" s="132" t="s">
        <v>1857</v>
      </c>
      <c r="C410" s="132" t="s">
        <v>3102</v>
      </c>
      <c r="D410" s="132" t="s">
        <v>2567</v>
      </c>
      <c r="E410" s="132">
        <v>52500</v>
      </c>
      <c r="F410" s="132">
        <v>337400</v>
      </c>
      <c r="G410" s="132">
        <v>6966</v>
      </c>
      <c r="H410" s="132" t="s">
        <v>1149</v>
      </c>
      <c r="I410" s="132" t="s">
        <v>1150</v>
      </c>
      <c r="J410" s="132" t="s">
        <v>1130</v>
      </c>
      <c r="K410" s="132" t="s">
        <v>2567</v>
      </c>
      <c r="L410" s="132" t="s">
        <v>1129</v>
      </c>
      <c r="M410" s="132" t="s">
        <v>1148</v>
      </c>
      <c r="N410">
        <f t="shared" si="6"/>
        <v>396866</v>
      </c>
    </row>
    <row r="411" spans="1:14">
      <c r="A411" s="132" t="s">
        <v>1136</v>
      </c>
      <c r="B411" s="132" t="s">
        <v>1859</v>
      </c>
      <c r="C411" s="132" t="s">
        <v>3103</v>
      </c>
      <c r="D411" s="132" t="s">
        <v>3104</v>
      </c>
      <c r="E411" s="132">
        <v>9203</v>
      </c>
      <c r="F411" s="132">
        <v>95565</v>
      </c>
      <c r="G411" s="132">
        <v>4778</v>
      </c>
      <c r="H411" s="132" t="s">
        <v>1149</v>
      </c>
      <c r="I411" s="132" t="s">
        <v>1150</v>
      </c>
      <c r="J411" s="132" t="s">
        <v>1130</v>
      </c>
      <c r="K411" s="132" t="s">
        <v>2567</v>
      </c>
      <c r="L411" s="132" t="s">
        <v>1129</v>
      </c>
      <c r="M411" s="132" t="s">
        <v>1148</v>
      </c>
      <c r="N411">
        <f t="shared" si="6"/>
        <v>109546</v>
      </c>
    </row>
    <row r="412" spans="1:14">
      <c r="A412" s="132" t="s">
        <v>1136</v>
      </c>
      <c r="B412" s="132" t="s">
        <v>1862</v>
      </c>
      <c r="C412" s="132" t="s">
        <v>3105</v>
      </c>
      <c r="D412" s="132" t="s">
        <v>3106</v>
      </c>
      <c r="E412" s="132">
        <v>223707</v>
      </c>
      <c r="F412" s="132">
        <v>0</v>
      </c>
      <c r="G412" s="132">
        <v>0</v>
      </c>
      <c r="H412" s="132" t="s">
        <v>1149</v>
      </c>
      <c r="I412" s="132" t="s">
        <v>1150</v>
      </c>
      <c r="J412" s="132" t="s">
        <v>1130</v>
      </c>
      <c r="K412" s="132" t="s">
        <v>2567</v>
      </c>
      <c r="L412" s="132" t="s">
        <v>1129</v>
      </c>
      <c r="M412" s="132" t="s">
        <v>1148</v>
      </c>
      <c r="N412">
        <f t="shared" si="6"/>
        <v>223707</v>
      </c>
    </row>
    <row r="413" spans="1:14">
      <c r="A413" s="132" t="s">
        <v>1136</v>
      </c>
      <c r="B413" s="132" t="s">
        <v>1865</v>
      </c>
      <c r="C413" s="132" t="s">
        <v>3107</v>
      </c>
      <c r="H413" s="132" t="s">
        <v>1149</v>
      </c>
      <c r="I413" s="132" t="s">
        <v>1150</v>
      </c>
      <c r="J413" s="132" t="s">
        <v>1130</v>
      </c>
      <c r="K413" s="132" t="s">
        <v>2567</v>
      </c>
      <c r="L413" s="132" t="s">
        <v>1129</v>
      </c>
      <c r="M413" s="132" t="s">
        <v>1148</v>
      </c>
      <c r="N413">
        <f t="shared" si="6"/>
        <v>0</v>
      </c>
    </row>
    <row r="414" spans="1:14">
      <c r="A414" s="132" t="s">
        <v>1136</v>
      </c>
      <c r="B414" s="132" t="s">
        <v>1867</v>
      </c>
      <c r="C414" s="132" t="s">
        <v>3108</v>
      </c>
      <c r="D414" s="132" t="s">
        <v>3109</v>
      </c>
      <c r="E414" s="132">
        <v>17144</v>
      </c>
      <c r="F414" s="132">
        <v>17036</v>
      </c>
      <c r="G414" s="132">
        <v>4864</v>
      </c>
      <c r="H414" s="132" t="s">
        <v>1149</v>
      </c>
      <c r="I414" s="132" t="s">
        <v>1150</v>
      </c>
      <c r="J414" s="132" t="s">
        <v>1130</v>
      </c>
      <c r="K414" s="132" t="s">
        <v>2567</v>
      </c>
      <c r="L414" s="132" t="s">
        <v>1129</v>
      </c>
      <c r="M414" s="132" t="s">
        <v>1148</v>
      </c>
      <c r="N414">
        <f t="shared" si="6"/>
        <v>39044</v>
      </c>
    </row>
    <row r="415" spans="1:14">
      <c r="A415" s="132" t="s">
        <v>1136</v>
      </c>
      <c r="B415" s="132" t="s">
        <v>1870</v>
      </c>
      <c r="C415" s="132" t="s">
        <v>3110</v>
      </c>
      <c r="D415" s="132" t="s">
        <v>3111</v>
      </c>
      <c r="E415" s="132">
        <v>344152</v>
      </c>
      <c r="F415" s="132">
        <v>12327</v>
      </c>
      <c r="G415" s="132">
        <v>6361</v>
      </c>
      <c r="H415" s="132" t="s">
        <v>1149</v>
      </c>
      <c r="I415" s="132" t="s">
        <v>1150</v>
      </c>
      <c r="J415" s="132" t="s">
        <v>1130</v>
      </c>
      <c r="K415" s="132" t="s">
        <v>2567</v>
      </c>
      <c r="L415" s="132" t="s">
        <v>1129</v>
      </c>
      <c r="M415" s="132" t="s">
        <v>1148</v>
      </c>
      <c r="N415">
        <f t="shared" si="6"/>
        <v>362840</v>
      </c>
    </row>
    <row r="416" spans="1:14">
      <c r="A416" s="132" t="s">
        <v>1136</v>
      </c>
      <c r="B416" s="132" t="s">
        <v>1873</v>
      </c>
      <c r="C416" s="132" t="s">
        <v>3110</v>
      </c>
      <c r="D416" s="132" t="s">
        <v>3112</v>
      </c>
      <c r="E416" s="132">
        <v>357942</v>
      </c>
      <c r="F416" s="132">
        <v>12327</v>
      </c>
      <c r="G416" s="132">
        <v>6361</v>
      </c>
      <c r="H416" s="132" t="s">
        <v>1149</v>
      </c>
      <c r="I416" s="132" t="s">
        <v>1150</v>
      </c>
      <c r="J416" s="132" t="s">
        <v>1130</v>
      </c>
      <c r="K416" s="132" t="s">
        <v>2567</v>
      </c>
      <c r="L416" s="132" t="s">
        <v>1129</v>
      </c>
      <c r="M416" s="132" t="s">
        <v>1148</v>
      </c>
      <c r="N416">
        <f t="shared" si="6"/>
        <v>376630</v>
      </c>
    </row>
    <row r="417" spans="1:14">
      <c r="A417" s="132" t="s">
        <v>1136</v>
      </c>
      <c r="B417" s="132" t="s">
        <v>1875</v>
      </c>
      <c r="C417" s="132" t="s">
        <v>3113</v>
      </c>
      <c r="E417" s="132">
        <v>54158</v>
      </c>
      <c r="F417" s="132">
        <v>95565</v>
      </c>
      <c r="G417" s="132">
        <v>1870</v>
      </c>
      <c r="H417" s="132" t="s">
        <v>1149</v>
      </c>
      <c r="I417" s="132" t="s">
        <v>1150</v>
      </c>
      <c r="J417" s="132" t="s">
        <v>1130</v>
      </c>
      <c r="K417" s="132" t="s">
        <v>2567</v>
      </c>
      <c r="L417" s="132" t="s">
        <v>1129</v>
      </c>
      <c r="M417" s="132" t="s">
        <v>1148</v>
      </c>
      <c r="N417">
        <f t="shared" si="6"/>
        <v>151593</v>
      </c>
    </row>
    <row r="418" spans="1:14">
      <c r="A418" s="132" t="s">
        <v>1136</v>
      </c>
      <c r="B418" s="132" t="s">
        <v>1877</v>
      </c>
      <c r="C418" s="132" t="s">
        <v>3114</v>
      </c>
      <c r="D418" s="132" t="s">
        <v>3111</v>
      </c>
      <c r="E418" s="132">
        <v>950</v>
      </c>
      <c r="F418" s="132">
        <v>5650</v>
      </c>
      <c r="G418" s="132">
        <v>2927</v>
      </c>
      <c r="H418" s="132" t="s">
        <v>1149</v>
      </c>
      <c r="I418" s="132" t="s">
        <v>1150</v>
      </c>
      <c r="J418" s="132" t="s">
        <v>1130</v>
      </c>
      <c r="K418" s="132" t="s">
        <v>2567</v>
      </c>
      <c r="L418" s="132" t="s">
        <v>1129</v>
      </c>
      <c r="M418" s="132" t="s">
        <v>1148</v>
      </c>
      <c r="N418">
        <f t="shared" si="6"/>
        <v>9527</v>
      </c>
    </row>
    <row r="419" spans="1:14">
      <c r="A419" s="132" t="s">
        <v>1136</v>
      </c>
      <c r="B419" s="132" t="s">
        <v>1879</v>
      </c>
      <c r="C419" s="132" t="s">
        <v>3114</v>
      </c>
      <c r="D419" s="132" t="s">
        <v>3112</v>
      </c>
      <c r="E419" s="132">
        <v>1020</v>
      </c>
      <c r="F419" s="132">
        <v>6069</v>
      </c>
      <c r="G419" s="132">
        <v>3143</v>
      </c>
      <c r="H419" s="132" t="s">
        <v>1149</v>
      </c>
      <c r="I419" s="132" t="s">
        <v>1150</v>
      </c>
      <c r="J419" s="132" t="s">
        <v>1130</v>
      </c>
      <c r="K419" s="132" t="s">
        <v>2567</v>
      </c>
      <c r="L419" s="132" t="s">
        <v>1129</v>
      </c>
      <c r="M419" s="132" t="s">
        <v>1148</v>
      </c>
      <c r="N419">
        <f t="shared" si="6"/>
        <v>10232</v>
      </c>
    </row>
    <row r="420" spans="1:14">
      <c r="A420" s="132" t="s">
        <v>1136</v>
      </c>
      <c r="B420" s="132" t="s">
        <v>1880</v>
      </c>
      <c r="C420" s="132" t="s">
        <v>3115</v>
      </c>
      <c r="H420" s="132" t="s">
        <v>1149</v>
      </c>
      <c r="I420" s="132" t="s">
        <v>1150</v>
      </c>
      <c r="J420" s="132" t="s">
        <v>1130</v>
      </c>
      <c r="K420" s="132" t="s">
        <v>2567</v>
      </c>
      <c r="L420" s="132" t="s">
        <v>1129</v>
      </c>
      <c r="M420" s="132" t="s">
        <v>1148</v>
      </c>
      <c r="N420">
        <f t="shared" si="6"/>
        <v>0</v>
      </c>
    </row>
    <row r="421" spans="1:14">
      <c r="A421" s="132" t="s">
        <v>1136</v>
      </c>
      <c r="B421" s="132" t="s">
        <v>1882</v>
      </c>
      <c r="C421" s="132" t="s">
        <v>3116</v>
      </c>
      <c r="D421" s="132" t="s">
        <v>3117</v>
      </c>
      <c r="E421" s="132">
        <v>87233</v>
      </c>
      <c r="F421" s="132">
        <v>23269</v>
      </c>
      <c r="G421" s="132">
        <v>19099</v>
      </c>
      <c r="H421" s="132" t="s">
        <v>1149</v>
      </c>
      <c r="I421" s="132" t="s">
        <v>1150</v>
      </c>
      <c r="J421" s="132" t="s">
        <v>1130</v>
      </c>
      <c r="K421" s="132" t="s">
        <v>2567</v>
      </c>
      <c r="L421" s="132" t="s">
        <v>1129</v>
      </c>
      <c r="M421" s="132" t="s">
        <v>1148</v>
      </c>
      <c r="N421">
        <f t="shared" si="6"/>
        <v>129601</v>
      </c>
    </row>
    <row r="422" spans="1:14">
      <c r="A422" s="132" t="s">
        <v>1136</v>
      </c>
      <c r="B422" s="132" t="s">
        <v>1885</v>
      </c>
      <c r="C422" s="132" t="s">
        <v>3118</v>
      </c>
      <c r="D422" s="132" t="s">
        <v>3119</v>
      </c>
      <c r="E422" s="132">
        <v>120506</v>
      </c>
      <c r="F422" s="132">
        <v>31026</v>
      </c>
      <c r="G422" s="132">
        <v>25465</v>
      </c>
      <c r="H422" s="132" t="s">
        <v>1149</v>
      </c>
      <c r="I422" s="132" t="s">
        <v>1150</v>
      </c>
      <c r="J422" s="132" t="s">
        <v>1130</v>
      </c>
      <c r="K422" s="132" t="s">
        <v>2567</v>
      </c>
      <c r="L422" s="132" t="s">
        <v>1129</v>
      </c>
      <c r="M422" s="132" t="s">
        <v>1148</v>
      </c>
      <c r="N422">
        <f t="shared" si="6"/>
        <v>176997</v>
      </c>
    </row>
    <row r="423" spans="1:14">
      <c r="A423" s="132" t="s">
        <v>1136</v>
      </c>
      <c r="B423" s="132" t="s">
        <v>1888</v>
      </c>
      <c r="C423" s="132" t="s">
        <v>3120</v>
      </c>
      <c r="D423" s="132" t="s">
        <v>3117</v>
      </c>
      <c r="E423" s="132">
        <v>87233</v>
      </c>
      <c r="F423" s="132">
        <v>23269</v>
      </c>
      <c r="G423" s="132">
        <v>19099</v>
      </c>
      <c r="H423" s="132" t="s">
        <v>1149</v>
      </c>
      <c r="I423" s="132" t="s">
        <v>1150</v>
      </c>
      <c r="J423" s="132" t="s">
        <v>1130</v>
      </c>
      <c r="K423" s="132" t="s">
        <v>2567</v>
      </c>
      <c r="L423" s="132" t="s">
        <v>1129</v>
      </c>
      <c r="M423" s="132" t="s">
        <v>1148</v>
      </c>
      <c r="N423">
        <f t="shared" si="6"/>
        <v>129601</v>
      </c>
    </row>
    <row r="424" spans="1:14">
      <c r="A424" s="132" t="s">
        <v>1136</v>
      </c>
      <c r="B424" s="132" t="s">
        <v>1890</v>
      </c>
      <c r="C424" s="132" t="s">
        <v>3121</v>
      </c>
      <c r="D424" s="132" t="s">
        <v>3119</v>
      </c>
      <c r="E424" s="132">
        <v>120506</v>
      </c>
      <c r="F424" s="132">
        <v>31026</v>
      </c>
      <c r="G424" s="132">
        <v>25465</v>
      </c>
      <c r="H424" s="132" t="s">
        <v>1149</v>
      </c>
      <c r="I424" s="132" t="s">
        <v>1150</v>
      </c>
      <c r="J424" s="132" t="s">
        <v>1130</v>
      </c>
      <c r="K424" s="132" t="s">
        <v>2567</v>
      </c>
      <c r="L424" s="132" t="s">
        <v>1129</v>
      </c>
      <c r="M424" s="132" t="s">
        <v>1148</v>
      </c>
      <c r="N424">
        <f t="shared" si="6"/>
        <v>176997</v>
      </c>
    </row>
    <row r="425" spans="1:14">
      <c r="A425" s="132" t="s">
        <v>1136</v>
      </c>
      <c r="B425" s="132" t="s">
        <v>1892</v>
      </c>
      <c r="C425" s="132" t="s">
        <v>3122</v>
      </c>
      <c r="D425" s="132" t="s">
        <v>3119</v>
      </c>
      <c r="E425" s="132">
        <v>120506</v>
      </c>
      <c r="F425" s="132">
        <v>31026</v>
      </c>
      <c r="G425" s="132">
        <v>25465</v>
      </c>
      <c r="H425" s="132" t="s">
        <v>1149</v>
      </c>
      <c r="I425" s="132" t="s">
        <v>1150</v>
      </c>
      <c r="J425" s="132" t="s">
        <v>1130</v>
      </c>
      <c r="K425" s="132" t="s">
        <v>2567</v>
      </c>
      <c r="L425" s="132" t="s">
        <v>1129</v>
      </c>
      <c r="M425" s="132" t="s">
        <v>1148</v>
      </c>
      <c r="N425">
        <f t="shared" si="6"/>
        <v>176997</v>
      </c>
    </row>
    <row r="426" spans="1:14">
      <c r="A426" s="132" t="s">
        <v>1136</v>
      </c>
      <c r="B426" s="132" t="s">
        <v>1894</v>
      </c>
      <c r="C426" s="132" t="s">
        <v>3123</v>
      </c>
      <c r="D426" s="132" t="s">
        <v>3124</v>
      </c>
      <c r="E426" s="132">
        <v>106027</v>
      </c>
      <c r="F426" s="132">
        <v>7699</v>
      </c>
      <c r="G426" s="132">
        <v>11215</v>
      </c>
      <c r="H426" s="132" t="s">
        <v>1149</v>
      </c>
      <c r="I426" s="132" t="s">
        <v>1150</v>
      </c>
      <c r="J426" s="132" t="s">
        <v>1130</v>
      </c>
      <c r="K426" s="132" t="s">
        <v>2567</v>
      </c>
      <c r="L426" s="132" t="s">
        <v>1129</v>
      </c>
      <c r="M426" s="132" t="s">
        <v>1148</v>
      </c>
      <c r="N426">
        <f t="shared" si="6"/>
        <v>124941</v>
      </c>
    </row>
    <row r="427" spans="1:14">
      <c r="A427" s="132" t="s">
        <v>1136</v>
      </c>
      <c r="B427" s="132" t="s">
        <v>1897</v>
      </c>
      <c r="C427" s="132" t="s">
        <v>3125</v>
      </c>
      <c r="E427" s="132">
        <v>1022173</v>
      </c>
      <c r="F427" s="132">
        <v>1612599</v>
      </c>
      <c r="G427" s="132">
        <v>1604160</v>
      </c>
      <c r="H427" s="132" t="s">
        <v>1149</v>
      </c>
      <c r="I427" s="132" t="s">
        <v>1150</v>
      </c>
      <c r="J427" s="132" t="s">
        <v>1130</v>
      </c>
      <c r="K427" s="132" t="s">
        <v>2567</v>
      </c>
      <c r="L427" s="132" t="s">
        <v>1129</v>
      </c>
      <c r="M427" s="132" t="s">
        <v>1148</v>
      </c>
      <c r="N427">
        <f t="shared" si="6"/>
        <v>4238932</v>
      </c>
    </row>
    <row r="428" spans="1:14">
      <c r="A428" s="132" t="s">
        <v>1136</v>
      </c>
      <c r="B428" s="132" t="s">
        <v>1899</v>
      </c>
      <c r="C428" s="132" t="s">
        <v>3126</v>
      </c>
      <c r="E428" s="132">
        <v>473134</v>
      </c>
      <c r="F428" s="132">
        <v>1075066</v>
      </c>
      <c r="G428" s="132">
        <v>1069440</v>
      </c>
      <c r="H428" s="132" t="s">
        <v>1149</v>
      </c>
      <c r="I428" s="132" t="s">
        <v>1150</v>
      </c>
      <c r="J428" s="132" t="s">
        <v>1130</v>
      </c>
      <c r="K428" s="132" t="s">
        <v>2567</v>
      </c>
      <c r="L428" s="132" t="s">
        <v>1129</v>
      </c>
      <c r="M428" s="132" t="s">
        <v>1148</v>
      </c>
      <c r="N428">
        <f t="shared" si="6"/>
        <v>2617640</v>
      </c>
    </row>
    <row r="429" spans="1:14">
      <c r="A429" s="132" t="s">
        <v>1136</v>
      </c>
      <c r="B429" s="132" t="s">
        <v>1901</v>
      </c>
      <c r="C429" s="132" t="s">
        <v>3127</v>
      </c>
      <c r="H429" s="132" t="s">
        <v>1149</v>
      </c>
      <c r="I429" s="132" t="s">
        <v>1150</v>
      </c>
      <c r="J429" s="132" t="s">
        <v>1130</v>
      </c>
      <c r="K429" s="132" t="s">
        <v>2567</v>
      </c>
      <c r="L429" s="132" t="s">
        <v>1129</v>
      </c>
      <c r="M429" s="132" t="s">
        <v>1148</v>
      </c>
      <c r="N429">
        <f t="shared" si="6"/>
        <v>0</v>
      </c>
    </row>
    <row r="430" spans="1:14">
      <c r="A430" s="132" t="s">
        <v>1136</v>
      </c>
      <c r="B430" s="132" t="s">
        <v>1903</v>
      </c>
      <c r="C430" s="132" t="s">
        <v>3128</v>
      </c>
      <c r="H430" s="132" t="s">
        <v>1149</v>
      </c>
      <c r="I430" s="132" t="s">
        <v>1150</v>
      </c>
      <c r="J430" s="132" t="s">
        <v>1130</v>
      </c>
      <c r="K430" s="132" t="s">
        <v>2567</v>
      </c>
      <c r="L430" s="132" t="s">
        <v>1129</v>
      </c>
      <c r="M430" s="132" t="s">
        <v>1148</v>
      </c>
      <c r="N430">
        <f t="shared" si="6"/>
        <v>0</v>
      </c>
    </row>
    <row r="431" spans="1:14">
      <c r="A431" s="132" t="s">
        <v>1136</v>
      </c>
      <c r="B431" s="132" t="s">
        <v>1905</v>
      </c>
      <c r="C431" s="132" t="s">
        <v>3129</v>
      </c>
      <c r="D431" s="132" t="s">
        <v>3130</v>
      </c>
      <c r="H431" s="132" t="s">
        <v>1149</v>
      </c>
      <c r="I431" s="132" t="s">
        <v>1150</v>
      </c>
      <c r="J431" s="132" t="s">
        <v>1130</v>
      </c>
      <c r="K431" s="132" t="s">
        <v>2567</v>
      </c>
      <c r="L431" s="132" t="s">
        <v>1129</v>
      </c>
      <c r="M431" s="132" t="s">
        <v>1148</v>
      </c>
      <c r="N431">
        <f t="shared" si="6"/>
        <v>0</v>
      </c>
    </row>
    <row r="432" spans="1:14">
      <c r="A432" s="132" t="s">
        <v>1136</v>
      </c>
      <c r="B432" s="132" t="s">
        <v>1908</v>
      </c>
      <c r="C432" s="132" t="s">
        <v>3131</v>
      </c>
      <c r="E432" s="132">
        <v>1000000</v>
      </c>
      <c r="F432" s="132">
        <v>0</v>
      </c>
      <c r="G432" s="132">
        <v>0</v>
      </c>
      <c r="H432" s="132" t="s">
        <v>1149</v>
      </c>
      <c r="I432" s="132" t="s">
        <v>1150</v>
      </c>
      <c r="J432" s="132" t="s">
        <v>1130</v>
      </c>
      <c r="K432" s="132" t="s">
        <v>2567</v>
      </c>
      <c r="L432" s="132" t="s">
        <v>1129</v>
      </c>
      <c r="M432" s="132" t="s">
        <v>1148</v>
      </c>
      <c r="N432">
        <f t="shared" si="6"/>
        <v>1000000</v>
      </c>
    </row>
    <row r="433" spans="1:14">
      <c r="A433" s="132" t="s">
        <v>1136</v>
      </c>
      <c r="B433" s="132" t="s">
        <v>1910</v>
      </c>
      <c r="C433" s="132" t="s">
        <v>3132</v>
      </c>
      <c r="E433" s="132">
        <v>25000</v>
      </c>
      <c r="F433" s="132">
        <v>0</v>
      </c>
      <c r="G433" s="132">
        <v>0</v>
      </c>
      <c r="H433" s="132" t="s">
        <v>1149</v>
      </c>
      <c r="I433" s="132" t="s">
        <v>1150</v>
      </c>
      <c r="J433" s="132" t="s">
        <v>1130</v>
      </c>
      <c r="K433" s="132" t="s">
        <v>2567</v>
      </c>
      <c r="L433" s="132" t="s">
        <v>1129</v>
      </c>
      <c r="M433" s="132" t="s">
        <v>1148</v>
      </c>
      <c r="N433">
        <f t="shared" si="6"/>
        <v>25000</v>
      </c>
    </row>
    <row r="434" spans="1:14">
      <c r="A434" s="132" t="s">
        <v>1136</v>
      </c>
      <c r="B434" s="132" t="s">
        <v>1912</v>
      </c>
      <c r="C434" s="132" t="s">
        <v>3133</v>
      </c>
      <c r="E434" s="132">
        <v>10000</v>
      </c>
      <c r="F434" s="132">
        <v>0</v>
      </c>
      <c r="G434" s="132">
        <v>0</v>
      </c>
      <c r="H434" s="132" t="s">
        <v>1149</v>
      </c>
      <c r="I434" s="132" t="s">
        <v>1150</v>
      </c>
      <c r="J434" s="132" t="s">
        <v>1130</v>
      </c>
      <c r="K434" s="132" t="s">
        <v>2567</v>
      </c>
      <c r="L434" s="132" t="s">
        <v>1129</v>
      </c>
      <c r="M434" s="132" t="s">
        <v>1148</v>
      </c>
      <c r="N434">
        <f t="shared" si="6"/>
        <v>10000</v>
      </c>
    </row>
    <row r="435" spans="1:14">
      <c r="A435" s="132" t="s">
        <v>1136</v>
      </c>
      <c r="B435" s="132" t="s">
        <v>1914</v>
      </c>
      <c r="C435" s="132" t="s">
        <v>3134</v>
      </c>
      <c r="E435" s="132">
        <v>8000</v>
      </c>
      <c r="F435" s="132">
        <v>0</v>
      </c>
      <c r="G435" s="132">
        <v>0</v>
      </c>
      <c r="H435" s="132" t="s">
        <v>1149</v>
      </c>
      <c r="I435" s="132" t="s">
        <v>1150</v>
      </c>
      <c r="J435" s="132" t="s">
        <v>1130</v>
      </c>
      <c r="K435" s="132" t="s">
        <v>2567</v>
      </c>
      <c r="L435" s="132" t="s">
        <v>1129</v>
      </c>
      <c r="M435" s="132" t="s">
        <v>1148</v>
      </c>
      <c r="N435">
        <f t="shared" si="6"/>
        <v>8000</v>
      </c>
    </row>
    <row r="436" spans="1:14">
      <c r="A436" s="132" t="s">
        <v>1136</v>
      </c>
      <c r="B436" s="132" t="s">
        <v>1916</v>
      </c>
      <c r="C436" s="132" t="s">
        <v>3135</v>
      </c>
      <c r="E436" s="132">
        <v>100000</v>
      </c>
      <c r="F436" s="132">
        <v>0</v>
      </c>
      <c r="G436" s="132">
        <v>0</v>
      </c>
      <c r="H436" s="132" t="s">
        <v>1149</v>
      </c>
      <c r="I436" s="132" t="s">
        <v>1150</v>
      </c>
      <c r="J436" s="132" t="s">
        <v>1130</v>
      </c>
      <c r="K436" s="132" t="s">
        <v>2567</v>
      </c>
      <c r="L436" s="132" t="s">
        <v>1129</v>
      </c>
      <c r="M436" s="132" t="s">
        <v>1148</v>
      </c>
      <c r="N436">
        <f t="shared" si="6"/>
        <v>100000</v>
      </c>
    </row>
    <row r="437" spans="1:14">
      <c r="A437" s="132" t="s">
        <v>1136</v>
      </c>
      <c r="B437" s="132" t="s">
        <v>1918</v>
      </c>
      <c r="C437" s="132" t="s">
        <v>3136</v>
      </c>
      <c r="D437" s="132" t="s">
        <v>3130</v>
      </c>
      <c r="H437" s="132" t="s">
        <v>1149</v>
      </c>
      <c r="I437" s="132" t="s">
        <v>1150</v>
      </c>
      <c r="J437" s="132" t="s">
        <v>1130</v>
      </c>
      <c r="K437" s="132" t="s">
        <v>2567</v>
      </c>
      <c r="L437" s="132" t="s">
        <v>1129</v>
      </c>
      <c r="M437" s="132" t="s">
        <v>1148</v>
      </c>
      <c r="N437">
        <f t="shared" si="6"/>
        <v>0</v>
      </c>
    </row>
    <row r="438" spans="1:14">
      <c r="A438" s="132" t="s">
        <v>1136</v>
      </c>
      <c r="B438" s="132" t="s">
        <v>1920</v>
      </c>
      <c r="C438" s="132" t="s">
        <v>3137</v>
      </c>
      <c r="E438" s="132">
        <v>500000</v>
      </c>
      <c r="F438" s="132">
        <v>0</v>
      </c>
      <c r="G438" s="132">
        <v>0</v>
      </c>
      <c r="H438" s="132" t="s">
        <v>1149</v>
      </c>
      <c r="I438" s="132" t="s">
        <v>1150</v>
      </c>
      <c r="J438" s="132" t="s">
        <v>1130</v>
      </c>
      <c r="K438" s="132" t="s">
        <v>2567</v>
      </c>
      <c r="L438" s="132" t="s">
        <v>1129</v>
      </c>
      <c r="M438" s="132" t="s">
        <v>1148</v>
      </c>
      <c r="N438">
        <f t="shared" si="6"/>
        <v>500000</v>
      </c>
    </row>
    <row r="439" spans="1:14">
      <c r="A439" s="132" t="s">
        <v>1136</v>
      </c>
      <c r="B439" s="132" t="s">
        <v>1922</v>
      </c>
      <c r="C439" s="132" t="s">
        <v>3138</v>
      </c>
      <c r="E439" s="132">
        <v>10000</v>
      </c>
      <c r="F439" s="132">
        <v>0</v>
      </c>
      <c r="G439" s="132">
        <v>0</v>
      </c>
      <c r="H439" s="132" t="s">
        <v>1149</v>
      </c>
      <c r="I439" s="132" t="s">
        <v>1150</v>
      </c>
      <c r="J439" s="132" t="s">
        <v>1130</v>
      </c>
      <c r="K439" s="132" t="s">
        <v>2567</v>
      </c>
      <c r="L439" s="132" t="s">
        <v>1129</v>
      </c>
      <c r="M439" s="132" t="s">
        <v>1148</v>
      </c>
      <c r="N439">
        <f t="shared" si="6"/>
        <v>10000</v>
      </c>
    </row>
    <row r="440" spans="1:14">
      <c r="A440" s="132" t="s">
        <v>1136</v>
      </c>
      <c r="B440" s="132" t="s">
        <v>1924</v>
      </c>
      <c r="C440" s="132" t="s">
        <v>3139</v>
      </c>
      <c r="E440" s="132">
        <v>60000</v>
      </c>
      <c r="F440" s="132">
        <v>0</v>
      </c>
      <c r="G440" s="132">
        <v>0</v>
      </c>
      <c r="H440" s="132" t="s">
        <v>1149</v>
      </c>
      <c r="I440" s="132" t="s">
        <v>1150</v>
      </c>
      <c r="J440" s="132" t="s">
        <v>1130</v>
      </c>
      <c r="K440" s="132" t="s">
        <v>2567</v>
      </c>
      <c r="L440" s="132" t="s">
        <v>1129</v>
      </c>
      <c r="M440" s="132" t="s">
        <v>1148</v>
      </c>
      <c r="N440">
        <f t="shared" si="6"/>
        <v>60000</v>
      </c>
    </row>
    <row r="441" spans="1:14">
      <c r="A441" s="132" t="s">
        <v>1136</v>
      </c>
      <c r="B441" s="132" t="s">
        <v>1916</v>
      </c>
      <c r="C441" s="132" t="s">
        <v>3135</v>
      </c>
      <c r="E441" s="132">
        <v>100000</v>
      </c>
      <c r="F441" s="132">
        <v>0</v>
      </c>
      <c r="G441" s="132">
        <v>0</v>
      </c>
      <c r="H441" s="132" t="s">
        <v>1149</v>
      </c>
      <c r="I441" s="132" t="s">
        <v>1150</v>
      </c>
      <c r="J441" s="132" t="s">
        <v>1130</v>
      </c>
      <c r="K441" s="132" t="s">
        <v>2567</v>
      </c>
      <c r="L441" s="132" t="s">
        <v>1129</v>
      </c>
      <c r="M441" s="132" t="s">
        <v>1148</v>
      </c>
      <c r="N441">
        <f t="shared" si="6"/>
        <v>100000</v>
      </c>
    </row>
    <row r="442" spans="1:14">
      <c r="A442" s="132" t="s">
        <v>1136</v>
      </c>
      <c r="B442" s="132" t="s">
        <v>1926</v>
      </c>
      <c r="C442" s="132" t="s">
        <v>3140</v>
      </c>
      <c r="D442" s="132" t="s">
        <v>3130</v>
      </c>
      <c r="H442" s="132" t="s">
        <v>1149</v>
      </c>
      <c r="I442" s="132" t="s">
        <v>1150</v>
      </c>
      <c r="J442" s="132" t="s">
        <v>1130</v>
      </c>
      <c r="K442" s="132" t="s">
        <v>2567</v>
      </c>
      <c r="L442" s="132" t="s">
        <v>1129</v>
      </c>
      <c r="M442" s="132" t="s">
        <v>1148</v>
      </c>
      <c r="N442">
        <f t="shared" si="6"/>
        <v>0</v>
      </c>
    </row>
    <row r="443" spans="1:14">
      <c r="A443" s="132" t="s">
        <v>1136</v>
      </c>
      <c r="B443" s="132" t="s">
        <v>1928</v>
      </c>
      <c r="C443" s="132" t="s">
        <v>3141</v>
      </c>
      <c r="E443" s="132">
        <v>100000</v>
      </c>
      <c r="F443" s="132">
        <v>0</v>
      </c>
      <c r="G443" s="132">
        <v>0</v>
      </c>
      <c r="H443" s="132" t="s">
        <v>1149</v>
      </c>
      <c r="I443" s="132" t="s">
        <v>1150</v>
      </c>
      <c r="J443" s="132" t="s">
        <v>1130</v>
      </c>
      <c r="K443" s="132" t="s">
        <v>2567</v>
      </c>
      <c r="L443" s="132" t="s">
        <v>1129</v>
      </c>
      <c r="M443" s="132" t="s">
        <v>1148</v>
      </c>
      <c r="N443">
        <f t="shared" si="6"/>
        <v>100000</v>
      </c>
    </row>
    <row r="444" spans="1:14">
      <c r="A444" s="132" t="s">
        <v>1136</v>
      </c>
      <c r="B444" s="132" t="s">
        <v>1930</v>
      </c>
      <c r="C444" s="132" t="s">
        <v>3142</v>
      </c>
      <c r="D444" s="132" t="s">
        <v>3130</v>
      </c>
      <c r="H444" s="132" t="s">
        <v>1149</v>
      </c>
      <c r="I444" s="132" t="s">
        <v>1150</v>
      </c>
      <c r="J444" s="132" t="s">
        <v>1130</v>
      </c>
      <c r="K444" s="132" t="s">
        <v>2567</v>
      </c>
      <c r="L444" s="132" t="s">
        <v>1129</v>
      </c>
      <c r="M444" s="132" t="s">
        <v>1148</v>
      </c>
      <c r="N444">
        <f t="shared" si="6"/>
        <v>0</v>
      </c>
    </row>
    <row r="445" spans="1:14">
      <c r="A445" s="132" t="s">
        <v>1136</v>
      </c>
      <c r="B445" s="132" t="s">
        <v>1932</v>
      </c>
      <c r="C445" s="132" t="s">
        <v>3143</v>
      </c>
      <c r="E445" s="132">
        <v>500000</v>
      </c>
      <c r="F445" s="132">
        <v>0</v>
      </c>
      <c r="G445" s="132">
        <v>0</v>
      </c>
      <c r="H445" s="132" t="s">
        <v>1149</v>
      </c>
      <c r="I445" s="132" t="s">
        <v>1150</v>
      </c>
      <c r="J445" s="132" t="s">
        <v>1130</v>
      </c>
      <c r="K445" s="132" t="s">
        <v>2567</v>
      </c>
      <c r="L445" s="132" t="s">
        <v>1129</v>
      </c>
      <c r="M445" s="132" t="s">
        <v>1148</v>
      </c>
      <c r="N445">
        <f t="shared" si="6"/>
        <v>500000</v>
      </c>
    </row>
    <row r="446" spans="1:14">
      <c r="A446" s="132" t="s">
        <v>1136</v>
      </c>
      <c r="B446" s="132" t="s">
        <v>490</v>
      </c>
      <c r="C446" s="132" t="s">
        <v>3144</v>
      </c>
      <c r="D446" s="132" t="s">
        <v>3145</v>
      </c>
      <c r="H446" s="132" t="s">
        <v>1149</v>
      </c>
      <c r="I446" s="132" t="s">
        <v>1150</v>
      </c>
      <c r="J446" s="132" t="s">
        <v>1130</v>
      </c>
      <c r="K446" s="132" t="s">
        <v>2567</v>
      </c>
      <c r="L446" s="132" t="s">
        <v>1129</v>
      </c>
      <c r="M446" s="132" t="s">
        <v>1148</v>
      </c>
      <c r="N446">
        <f t="shared" si="6"/>
        <v>0</v>
      </c>
    </row>
    <row r="447" spans="1:14">
      <c r="A447" s="132" t="s">
        <v>1136</v>
      </c>
      <c r="B447" s="132" t="s">
        <v>493</v>
      </c>
      <c r="C447" s="132" t="s">
        <v>3146</v>
      </c>
      <c r="E447" s="132">
        <v>500000</v>
      </c>
      <c r="F447" s="132">
        <v>0</v>
      </c>
      <c r="G447" s="132">
        <v>0</v>
      </c>
      <c r="H447" s="132" t="s">
        <v>1149</v>
      </c>
      <c r="I447" s="132" t="s">
        <v>1150</v>
      </c>
      <c r="J447" s="132" t="s">
        <v>1130</v>
      </c>
      <c r="K447" s="132" t="s">
        <v>2567</v>
      </c>
      <c r="L447" s="132" t="s">
        <v>1129</v>
      </c>
      <c r="M447" s="132" t="s">
        <v>1148</v>
      </c>
      <c r="N447">
        <f t="shared" si="6"/>
        <v>500000</v>
      </c>
    </row>
    <row r="448" spans="1:14">
      <c r="A448" s="132" t="s">
        <v>1136</v>
      </c>
      <c r="B448" s="132" t="s">
        <v>495</v>
      </c>
      <c r="C448" s="132" t="s">
        <v>3147</v>
      </c>
      <c r="D448" s="132" t="s">
        <v>3148</v>
      </c>
      <c r="H448" s="132" t="s">
        <v>1149</v>
      </c>
      <c r="I448" s="132" t="s">
        <v>1150</v>
      </c>
      <c r="J448" s="132" t="s">
        <v>1130</v>
      </c>
      <c r="K448" s="132" t="s">
        <v>2567</v>
      </c>
      <c r="L448" s="132" t="s">
        <v>1129</v>
      </c>
      <c r="M448" s="132" t="s">
        <v>1148</v>
      </c>
      <c r="N448">
        <f t="shared" si="6"/>
        <v>0</v>
      </c>
    </row>
    <row r="449" spans="1:14">
      <c r="A449" s="132" t="s">
        <v>1136</v>
      </c>
      <c r="B449" s="132" t="s">
        <v>498</v>
      </c>
      <c r="C449" s="132" t="s">
        <v>3141</v>
      </c>
      <c r="E449" s="132">
        <v>200000</v>
      </c>
      <c r="F449" s="132">
        <v>0</v>
      </c>
      <c r="G449" s="132">
        <v>0</v>
      </c>
      <c r="H449" s="132" t="s">
        <v>1149</v>
      </c>
      <c r="I449" s="132" t="s">
        <v>1150</v>
      </c>
      <c r="J449" s="132" t="s">
        <v>1130</v>
      </c>
      <c r="K449" s="132" t="s">
        <v>2567</v>
      </c>
      <c r="L449" s="132" t="s">
        <v>1129</v>
      </c>
      <c r="M449" s="132" t="s">
        <v>1148</v>
      </c>
      <c r="N449">
        <f t="shared" si="6"/>
        <v>200000</v>
      </c>
    </row>
    <row r="450" spans="1:14">
      <c r="A450" s="132" t="s">
        <v>1136</v>
      </c>
      <c r="B450" s="132" t="s">
        <v>499</v>
      </c>
      <c r="C450" s="132" t="s">
        <v>3149</v>
      </c>
      <c r="H450" s="132" t="s">
        <v>1149</v>
      </c>
      <c r="I450" s="132" t="s">
        <v>1150</v>
      </c>
      <c r="J450" s="132" t="s">
        <v>1130</v>
      </c>
      <c r="K450" s="132" t="s">
        <v>2567</v>
      </c>
      <c r="L450" s="132" t="s">
        <v>1129</v>
      </c>
      <c r="M450" s="132" t="s">
        <v>1148</v>
      </c>
      <c r="N450">
        <f t="shared" si="6"/>
        <v>0</v>
      </c>
    </row>
    <row r="451" spans="1:14">
      <c r="A451" s="132" t="s">
        <v>1136</v>
      </c>
      <c r="B451" s="132" t="s">
        <v>501</v>
      </c>
      <c r="C451" s="132" t="s">
        <v>3150</v>
      </c>
      <c r="D451" s="132" t="s">
        <v>3151</v>
      </c>
      <c r="E451" s="132">
        <v>0</v>
      </c>
      <c r="F451" s="132">
        <v>500000</v>
      </c>
      <c r="G451" s="132">
        <v>0</v>
      </c>
      <c r="H451" s="132" t="s">
        <v>1149</v>
      </c>
      <c r="I451" s="132" t="s">
        <v>1150</v>
      </c>
      <c r="J451" s="132" t="s">
        <v>1130</v>
      </c>
      <c r="K451" s="132" t="s">
        <v>2567</v>
      </c>
      <c r="L451" s="132" t="s">
        <v>1129</v>
      </c>
      <c r="M451" s="132" t="s">
        <v>1148</v>
      </c>
      <c r="N451">
        <f t="shared" si="6"/>
        <v>500000</v>
      </c>
    </row>
    <row r="452" spans="1:14">
      <c r="A452" s="132" t="s">
        <v>1136</v>
      </c>
      <c r="B452" s="132" t="s">
        <v>504</v>
      </c>
      <c r="C452" s="132" t="s">
        <v>3152</v>
      </c>
      <c r="D452" s="132" t="s">
        <v>3151</v>
      </c>
      <c r="E452" s="132">
        <v>0</v>
      </c>
      <c r="F452" s="132">
        <v>400000</v>
      </c>
      <c r="G452" s="132">
        <v>0</v>
      </c>
      <c r="H452" s="132" t="s">
        <v>1149</v>
      </c>
      <c r="I452" s="132" t="s">
        <v>1150</v>
      </c>
      <c r="J452" s="132" t="s">
        <v>1130</v>
      </c>
      <c r="K452" s="132" t="s">
        <v>2567</v>
      </c>
      <c r="L452" s="132" t="s">
        <v>1129</v>
      </c>
      <c r="M452" s="132" t="s">
        <v>1148</v>
      </c>
      <c r="N452">
        <f t="shared" ref="N452:N515" si="7">+E452+F452+G452</f>
        <v>400000</v>
      </c>
    </row>
    <row r="453" spans="1:14">
      <c r="A453" s="132" t="s">
        <v>1136</v>
      </c>
      <c r="B453" s="132" t="s">
        <v>506</v>
      </c>
      <c r="C453" s="132" t="s">
        <v>3153</v>
      </c>
      <c r="D453" s="132" t="s">
        <v>3151</v>
      </c>
      <c r="E453" s="132">
        <v>0</v>
      </c>
      <c r="F453" s="132">
        <v>200000</v>
      </c>
      <c r="G453" s="132">
        <v>0</v>
      </c>
      <c r="H453" s="132" t="s">
        <v>1149</v>
      </c>
      <c r="I453" s="132" t="s">
        <v>1150</v>
      </c>
      <c r="J453" s="132" t="s">
        <v>1130</v>
      </c>
      <c r="K453" s="132" t="s">
        <v>2567</v>
      </c>
      <c r="L453" s="132" t="s">
        <v>1129</v>
      </c>
      <c r="M453" s="132" t="s">
        <v>1148</v>
      </c>
      <c r="N453">
        <f t="shared" si="7"/>
        <v>200000</v>
      </c>
    </row>
    <row r="454" spans="1:14">
      <c r="A454" s="132" t="s">
        <v>1136</v>
      </c>
      <c r="B454" s="132" t="s">
        <v>508</v>
      </c>
      <c r="C454" s="132" t="s">
        <v>3154</v>
      </c>
      <c r="D454" s="132" t="s">
        <v>3151</v>
      </c>
      <c r="E454" s="132">
        <v>0</v>
      </c>
      <c r="F454" s="132">
        <v>400000</v>
      </c>
      <c r="G454" s="132">
        <v>0</v>
      </c>
      <c r="H454" s="132" t="s">
        <v>1149</v>
      </c>
      <c r="I454" s="132" t="s">
        <v>1150</v>
      </c>
      <c r="J454" s="132" t="s">
        <v>1130</v>
      </c>
      <c r="K454" s="132" t="s">
        <v>2567</v>
      </c>
      <c r="L454" s="132" t="s">
        <v>1129</v>
      </c>
      <c r="M454" s="132" t="s">
        <v>1148</v>
      </c>
      <c r="N454">
        <f t="shared" si="7"/>
        <v>400000</v>
      </c>
    </row>
    <row r="455" spans="1:14">
      <c r="A455" s="132" t="s">
        <v>1136</v>
      </c>
      <c r="B455" s="132" t="s">
        <v>510</v>
      </c>
      <c r="C455" s="132" t="s">
        <v>3155</v>
      </c>
      <c r="D455" s="132" t="s">
        <v>3151</v>
      </c>
      <c r="E455" s="132">
        <v>0</v>
      </c>
      <c r="F455" s="132">
        <v>200000</v>
      </c>
      <c r="G455" s="132">
        <v>0</v>
      </c>
      <c r="H455" s="132" t="s">
        <v>1149</v>
      </c>
      <c r="I455" s="132" t="s">
        <v>1150</v>
      </c>
      <c r="J455" s="132" t="s">
        <v>1130</v>
      </c>
      <c r="K455" s="132" t="s">
        <v>2567</v>
      </c>
      <c r="L455" s="132" t="s">
        <v>1129</v>
      </c>
      <c r="M455" s="132" t="s">
        <v>1148</v>
      </c>
      <c r="N455">
        <f t="shared" si="7"/>
        <v>200000</v>
      </c>
    </row>
    <row r="456" spans="1:14">
      <c r="A456" s="132" t="s">
        <v>1136</v>
      </c>
      <c r="B456" s="132" t="s">
        <v>512</v>
      </c>
      <c r="C456" s="132" t="s">
        <v>3156</v>
      </c>
      <c r="D456" s="132" t="s">
        <v>3151</v>
      </c>
      <c r="E456" s="132">
        <v>0</v>
      </c>
      <c r="F456" s="132">
        <v>300000</v>
      </c>
      <c r="G456" s="132">
        <v>0</v>
      </c>
      <c r="H456" s="132" t="s">
        <v>1149</v>
      </c>
      <c r="I456" s="132" t="s">
        <v>1150</v>
      </c>
      <c r="J456" s="132" t="s">
        <v>1130</v>
      </c>
      <c r="K456" s="132" t="s">
        <v>2567</v>
      </c>
      <c r="L456" s="132" t="s">
        <v>1129</v>
      </c>
      <c r="M456" s="132" t="s">
        <v>1148</v>
      </c>
      <c r="N456">
        <f t="shared" si="7"/>
        <v>300000</v>
      </c>
    </row>
    <row r="457" spans="1:14">
      <c r="A457" s="132" t="s">
        <v>1136</v>
      </c>
      <c r="B457" s="132" t="s">
        <v>514</v>
      </c>
      <c r="C457" s="132" t="s">
        <v>3157</v>
      </c>
      <c r="H457" s="132" t="s">
        <v>1149</v>
      </c>
      <c r="I457" s="132" t="s">
        <v>1150</v>
      </c>
      <c r="J457" s="132" t="s">
        <v>1130</v>
      </c>
      <c r="K457" s="132" t="s">
        <v>2567</v>
      </c>
      <c r="L457" s="132" t="s">
        <v>1129</v>
      </c>
      <c r="M457" s="132" t="s">
        <v>1148</v>
      </c>
      <c r="N457">
        <f t="shared" si="7"/>
        <v>0</v>
      </c>
    </row>
    <row r="458" spans="1:14">
      <c r="A458" s="132" t="s">
        <v>1136</v>
      </c>
      <c r="B458" s="132" t="s">
        <v>516</v>
      </c>
      <c r="C458" s="132" t="s">
        <v>3158</v>
      </c>
      <c r="E458" s="132">
        <v>5000000</v>
      </c>
      <c r="F458" s="132">
        <v>0</v>
      </c>
      <c r="G458" s="132">
        <v>0</v>
      </c>
      <c r="H458" s="132" t="s">
        <v>1149</v>
      </c>
      <c r="I458" s="132" t="s">
        <v>1150</v>
      </c>
      <c r="J458" s="132" t="s">
        <v>1130</v>
      </c>
      <c r="K458" s="132" t="s">
        <v>2567</v>
      </c>
      <c r="L458" s="132" t="s">
        <v>1129</v>
      </c>
      <c r="M458" s="132" t="s">
        <v>1148</v>
      </c>
      <c r="N458">
        <f t="shared" si="7"/>
        <v>5000000</v>
      </c>
    </row>
    <row r="459" spans="1:14">
      <c r="A459" s="132" t="s">
        <v>1136</v>
      </c>
      <c r="B459" s="132" t="s">
        <v>518</v>
      </c>
      <c r="C459" s="132" t="s">
        <v>3159</v>
      </c>
      <c r="E459" s="132">
        <v>3000000</v>
      </c>
      <c r="F459" s="132">
        <v>0</v>
      </c>
      <c r="G459" s="132">
        <v>0</v>
      </c>
      <c r="H459" s="132" t="s">
        <v>1149</v>
      </c>
      <c r="I459" s="132" t="s">
        <v>1150</v>
      </c>
      <c r="J459" s="132" t="s">
        <v>1130</v>
      </c>
      <c r="K459" s="132" t="s">
        <v>2567</v>
      </c>
      <c r="L459" s="132" t="s">
        <v>1129</v>
      </c>
      <c r="M459" s="132" t="s">
        <v>1148</v>
      </c>
      <c r="N459">
        <f t="shared" si="7"/>
        <v>3000000</v>
      </c>
    </row>
    <row r="460" spans="1:14">
      <c r="A460" s="132" t="s">
        <v>1136</v>
      </c>
      <c r="B460" s="132" t="s">
        <v>520</v>
      </c>
      <c r="C460" s="132" t="s">
        <v>3160</v>
      </c>
      <c r="E460" s="132">
        <v>1500000</v>
      </c>
      <c r="F460" s="132">
        <v>0</v>
      </c>
      <c r="G460" s="132">
        <v>0</v>
      </c>
      <c r="H460" s="132" t="s">
        <v>1149</v>
      </c>
      <c r="I460" s="132" t="s">
        <v>1150</v>
      </c>
      <c r="J460" s="132" t="s">
        <v>1130</v>
      </c>
      <c r="K460" s="132" t="s">
        <v>2567</v>
      </c>
      <c r="L460" s="132" t="s">
        <v>1129</v>
      </c>
      <c r="M460" s="132" t="s">
        <v>1148</v>
      </c>
      <c r="N460">
        <f t="shared" si="7"/>
        <v>1500000</v>
      </c>
    </row>
    <row r="461" spans="1:14">
      <c r="A461" s="132" t="s">
        <v>1136</v>
      </c>
      <c r="B461" s="132" t="s">
        <v>522</v>
      </c>
      <c r="C461" s="132" t="s">
        <v>3161</v>
      </c>
      <c r="E461" s="132">
        <v>15000000</v>
      </c>
      <c r="F461" s="132">
        <v>0</v>
      </c>
      <c r="G461" s="132">
        <v>0</v>
      </c>
      <c r="H461" s="132" t="s">
        <v>1149</v>
      </c>
      <c r="I461" s="132" t="s">
        <v>1150</v>
      </c>
      <c r="J461" s="132" t="s">
        <v>1130</v>
      </c>
      <c r="K461" s="132" t="s">
        <v>2567</v>
      </c>
      <c r="L461" s="132" t="s">
        <v>1129</v>
      </c>
      <c r="M461" s="132" t="s">
        <v>1148</v>
      </c>
      <c r="N461">
        <f t="shared" si="7"/>
        <v>15000000</v>
      </c>
    </row>
    <row r="462" spans="1:14">
      <c r="A462" s="132" t="s">
        <v>1136</v>
      </c>
      <c r="B462" s="132" t="s">
        <v>524</v>
      </c>
      <c r="C462" s="132" t="s">
        <v>3162</v>
      </c>
      <c r="E462" s="132">
        <v>0</v>
      </c>
      <c r="F462" s="132">
        <v>0</v>
      </c>
      <c r="G462" s="132">
        <v>222222</v>
      </c>
      <c r="H462" s="132" t="s">
        <v>1149</v>
      </c>
      <c r="I462" s="132" t="s">
        <v>1150</v>
      </c>
      <c r="J462" s="132" t="s">
        <v>1130</v>
      </c>
      <c r="K462" s="132" t="s">
        <v>2567</v>
      </c>
      <c r="L462" s="132" t="s">
        <v>1129</v>
      </c>
      <c r="M462" s="132" t="s">
        <v>1148</v>
      </c>
      <c r="N462">
        <f t="shared" si="7"/>
        <v>222222</v>
      </c>
    </row>
    <row r="463" spans="1:14">
      <c r="A463" s="132" t="s">
        <v>1136</v>
      </c>
      <c r="B463" s="132" t="s">
        <v>526</v>
      </c>
      <c r="C463" s="132" t="s">
        <v>3163</v>
      </c>
      <c r="H463" s="132" t="s">
        <v>1149</v>
      </c>
      <c r="I463" s="132" t="s">
        <v>1150</v>
      </c>
      <c r="J463" s="132" t="s">
        <v>1130</v>
      </c>
      <c r="K463" s="132" t="s">
        <v>2567</v>
      </c>
      <c r="L463" s="132" t="s">
        <v>1129</v>
      </c>
      <c r="M463" s="132" t="s">
        <v>1148</v>
      </c>
      <c r="N463">
        <f t="shared" si="7"/>
        <v>0</v>
      </c>
    </row>
    <row r="464" spans="1:14">
      <c r="A464" s="132" t="s">
        <v>1136</v>
      </c>
      <c r="B464" s="132" t="s">
        <v>528</v>
      </c>
      <c r="C464" s="132" t="s">
        <v>3164</v>
      </c>
      <c r="E464" s="132">
        <v>0</v>
      </c>
      <c r="F464" s="132">
        <v>0</v>
      </c>
      <c r="G464" s="132">
        <v>80000</v>
      </c>
      <c r="H464" s="132" t="s">
        <v>1149</v>
      </c>
      <c r="I464" s="132" t="s">
        <v>1150</v>
      </c>
      <c r="J464" s="132" t="s">
        <v>1130</v>
      </c>
      <c r="K464" s="132" t="s">
        <v>2567</v>
      </c>
      <c r="L464" s="132" t="s">
        <v>1129</v>
      </c>
      <c r="M464" s="132" t="s">
        <v>1148</v>
      </c>
      <c r="N464">
        <f t="shared" si="7"/>
        <v>80000</v>
      </c>
    </row>
    <row r="465" spans="1:14">
      <c r="A465" s="132" t="s">
        <v>1136</v>
      </c>
      <c r="B465" s="132" t="s">
        <v>530</v>
      </c>
      <c r="C465" s="132" t="s">
        <v>3165</v>
      </c>
      <c r="H465" s="132" t="s">
        <v>1149</v>
      </c>
      <c r="I465" s="132" t="s">
        <v>1150</v>
      </c>
      <c r="J465" s="132" t="s">
        <v>1130</v>
      </c>
      <c r="K465" s="132" t="s">
        <v>2567</v>
      </c>
      <c r="L465" s="132" t="s">
        <v>1129</v>
      </c>
      <c r="M465" s="132" t="s">
        <v>1148</v>
      </c>
      <c r="N465">
        <f t="shared" si="7"/>
        <v>0</v>
      </c>
    </row>
    <row r="466" spans="1:14">
      <c r="A466" s="132" t="s">
        <v>1136</v>
      </c>
      <c r="B466" s="132" t="s">
        <v>532</v>
      </c>
      <c r="C466" s="132" t="s">
        <v>3166</v>
      </c>
      <c r="E466" s="132">
        <v>0</v>
      </c>
      <c r="F466" s="132">
        <v>0</v>
      </c>
      <c r="G466" s="132">
        <v>2000000</v>
      </c>
      <c r="H466" s="132" t="s">
        <v>1149</v>
      </c>
      <c r="I466" s="132" t="s">
        <v>1150</v>
      </c>
      <c r="J466" s="132" t="s">
        <v>1130</v>
      </c>
      <c r="K466" s="132" t="s">
        <v>2567</v>
      </c>
      <c r="L466" s="132" t="s">
        <v>1129</v>
      </c>
      <c r="M466" s="132" t="s">
        <v>1148</v>
      </c>
      <c r="N466">
        <f t="shared" si="7"/>
        <v>2000000</v>
      </c>
    </row>
    <row r="467" spans="1:14">
      <c r="A467" s="132" t="s">
        <v>1137</v>
      </c>
      <c r="B467" s="132" t="s">
        <v>536</v>
      </c>
      <c r="C467" s="132" t="s">
        <v>3167</v>
      </c>
      <c r="D467" s="132" t="s">
        <v>3168</v>
      </c>
      <c r="E467" s="132">
        <v>113123</v>
      </c>
      <c r="F467" s="132">
        <v>64463</v>
      </c>
      <c r="G467" s="132">
        <v>0</v>
      </c>
      <c r="H467" s="132" t="s">
        <v>1149</v>
      </c>
      <c r="I467" s="132" t="s">
        <v>1150</v>
      </c>
      <c r="J467" s="132" t="s">
        <v>1130</v>
      </c>
      <c r="K467" s="132" t="s">
        <v>2567</v>
      </c>
      <c r="L467" s="132" t="s">
        <v>1129</v>
      </c>
      <c r="M467" s="132" t="s">
        <v>1148</v>
      </c>
      <c r="N467">
        <f t="shared" si="7"/>
        <v>177586</v>
      </c>
    </row>
    <row r="468" spans="1:14">
      <c r="A468" s="132" t="s">
        <v>1137</v>
      </c>
      <c r="B468" s="132" t="s">
        <v>539</v>
      </c>
      <c r="C468" s="132" t="s">
        <v>3169</v>
      </c>
      <c r="D468" s="132" t="s">
        <v>3170</v>
      </c>
      <c r="E468" s="132">
        <v>4987282</v>
      </c>
      <c r="F468" s="132">
        <v>653733</v>
      </c>
      <c r="G468" s="132">
        <v>45008</v>
      </c>
      <c r="H468" s="132" t="s">
        <v>1149</v>
      </c>
      <c r="I468" s="132" t="s">
        <v>1150</v>
      </c>
      <c r="J468" s="132" t="s">
        <v>1130</v>
      </c>
      <c r="K468" s="132" t="s">
        <v>2567</v>
      </c>
      <c r="L468" s="132" t="s">
        <v>1129</v>
      </c>
      <c r="M468" s="132" t="s">
        <v>1148</v>
      </c>
      <c r="N468">
        <f t="shared" si="7"/>
        <v>5686023</v>
      </c>
    </row>
    <row r="469" spans="1:14">
      <c r="A469" s="132" t="s">
        <v>1137</v>
      </c>
      <c r="B469" s="132" t="s">
        <v>542</v>
      </c>
      <c r="C469" s="132" t="s">
        <v>3171</v>
      </c>
      <c r="E469" s="132">
        <v>10710</v>
      </c>
      <c r="F469" s="132">
        <v>1936</v>
      </c>
      <c r="G469" s="132">
        <v>0</v>
      </c>
      <c r="H469" s="132" t="s">
        <v>1149</v>
      </c>
      <c r="I469" s="132" t="s">
        <v>1150</v>
      </c>
      <c r="J469" s="132" t="s">
        <v>1130</v>
      </c>
      <c r="K469" s="132" t="s">
        <v>2567</v>
      </c>
      <c r="L469" s="132" t="s">
        <v>1129</v>
      </c>
      <c r="M469" s="132" t="s">
        <v>1148</v>
      </c>
      <c r="N469">
        <f t="shared" si="7"/>
        <v>12646</v>
      </c>
    </row>
    <row r="470" spans="1:14">
      <c r="A470" s="132" t="s">
        <v>1137</v>
      </c>
      <c r="B470" s="132" t="s">
        <v>544</v>
      </c>
      <c r="C470" s="132" t="s">
        <v>3172</v>
      </c>
      <c r="D470" s="132" t="s">
        <v>3173</v>
      </c>
      <c r="E470" s="132">
        <v>56000</v>
      </c>
      <c r="F470" s="132">
        <v>1889</v>
      </c>
      <c r="G470" s="132">
        <v>0</v>
      </c>
      <c r="H470" s="132" t="s">
        <v>1149</v>
      </c>
      <c r="I470" s="132" t="s">
        <v>1150</v>
      </c>
      <c r="J470" s="132" t="s">
        <v>1130</v>
      </c>
      <c r="K470" s="132" t="s">
        <v>2567</v>
      </c>
      <c r="L470" s="132" t="s">
        <v>1129</v>
      </c>
      <c r="M470" s="132" t="s">
        <v>1148</v>
      </c>
      <c r="N470">
        <f t="shared" si="7"/>
        <v>57889</v>
      </c>
    </row>
    <row r="471" spans="1:14">
      <c r="A471" s="132" t="s">
        <v>1137</v>
      </c>
      <c r="B471" s="132" t="s">
        <v>547</v>
      </c>
      <c r="C471" s="132" t="s">
        <v>3174</v>
      </c>
      <c r="D471" s="132" t="s">
        <v>3175</v>
      </c>
      <c r="E471" s="132">
        <v>98982</v>
      </c>
      <c r="F471" s="132">
        <v>20309</v>
      </c>
      <c r="G471" s="132">
        <v>350</v>
      </c>
      <c r="H471" s="132" t="s">
        <v>1149</v>
      </c>
      <c r="I471" s="132" t="s">
        <v>1150</v>
      </c>
      <c r="J471" s="132" t="s">
        <v>1130</v>
      </c>
      <c r="K471" s="132" t="s">
        <v>2567</v>
      </c>
      <c r="L471" s="132" t="s">
        <v>1129</v>
      </c>
      <c r="M471" s="132" t="s">
        <v>1148</v>
      </c>
      <c r="N471">
        <f t="shared" si="7"/>
        <v>119641</v>
      </c>
    </row>
    <row r="472" spans="1:14">
      <c r="A472" s="132" t="s">
        <v>1137</v>
      </c>
      <c r="B472" s="132" t="s">
        <v>551</v>
      </c>
      <c r="C472" s="132" t="s">
        <v>3176</v>
      </c>
      <c r="D472" s="132" t="s">
        <v>3177</v>
      </c>
      <c r="E472" s="132">
        <v>175744</v>
      </c>
      <c r="F472" s="132">
        <v>47411</v>
      </c>
      <c r="G472" s="132">
        <v>3086</v>
      </c>
      <c r="H472" s="132" t="s">
        <v>1149</v>
      </c>
      <c r="I472" s="132" t="s">
        <v>1150</v>
      </c>
      <c r="J472" s="132" t="s">
        <v>1130</v>
      </c>
      <c r="K472" s="132" t="s">
        <v>2567</v>
      </c>
      <c r="L472" s="132" t="s">
        <v>1129</v>
      </c>
      <c r="M472" s="132" t="s">
        <v>1148</v>
      </c>
      <c r="N472">
        <f t="shared" si="7"/>
        <v>226241</v>
      </c>
    </row>
    <row r="473" spans="1:14">
      <c r="A473" s="132" t="s">
        <v>1137</v>
      </c>
      <c r="B473" s="132" t="s">
        <v>554</v>
      </c>
      <c r="C473" s="132" t="s">
        <v>3178</v>
      </c>
      <c r="D473" s="132" t="s">
        <v>3179</v>
      </c>
      <c r="E473" s="132">
        <v>330000</v>
      </c>
      <c r="F473" s="132">
        <v>70000</v>
      </c>
      <c r="G473" s="132">
        <v>0</v>
      </c>
      <c r="H473" s="132" t="s">
        <v>1149</v>
      </c>
      <c r="I473" s="132" t="s">
        <v>1150</v>
      </c>
      <c r="J473" s="132" t="s">
        <v>1130</v>
      </c>
      <c r="K473" s="132" t="s">
        <v>2567</v>
      </c>
      <c r="L473" s="132" t="s">
        <v>1129</v>
      </c>
      <c r="M473" s="132" t="s">
        <v>1148</v>
      </c>
      <c r="N473">
        <f t="shared" si="7"/>
        <v>400000</v>
      </c>
    </row>
    <row r="474" spans="1:14">
      <c r="A474" s="132" t="s">
        <v>1137</v>
      </c>
      <c r="B474" s="132" t="s">
        <v>557</v>
      </c>
      <c r="C474" s="132" t="s">
        <v>3180</v>
      </c>
      <c r="D474" s="132" t="s">
        <v>3181</v>
      </c>
      <c r="E474" s="132">
        <v>43876</v>
      </c>
      <c r="F474" s="132">
        <v>97773</v>
      </c>
      <c r="G474" s="132">
        <v>12969</v>
      </c>
      <c r="H474" s="132" t="s">
        <v>1149</v>
      </c>
      <c r="I474" s="132" t="s">
        <v>1150</v>
      </c>
      <c r="J474" s="132" t="s">
        <v>1130</v>
      </c>
      <c r="K474" s="132" t="s">
        <v>2567</v>
      </c>
      <c r="L474" s="132" t="s">
        <v>1129</v>
      </c>
      <c r="M474" s="132" t="s">
        <v>1148</v>
      </c>
      <c r="N474">
        <f t="shared" si="7"/>
        <v>154618</v>
      </c>
    </row>
    <row r="475" spans="1:14">
      <c r="A475" s="132" t="s">
        <v>1137</v>
      </c>
      <c r="B475" s="132" t="s">
        <v>560</v>
      </c>
      <c r="C475" s="132" t="s">
        <v>3182</v>
      </c>
      <c r="H475" s="132" t="s">
        <v>1149</v>
      </c>
      <c r="I475" s="132" t="s">
        <v>1150</v>
      </c>
      <c r="J475" s="132" t="s">
        <v>1130</v>
      </c>
      <c r="K475" s="132" t="s">
        <v>2567</v>
      </c>
      <c r="L475" s="132" t="s">
        <v>1129</v>
      </c>
      <c r="M475" s="132" t="s">
        <v>1148</v>
      </c>
      <c r="N475">
        <f t="shared" si="7"/>
        <v>0</v>
      </c>
    </row>
    <row r="476" spans="1:14">
      <c r="A476" s="132" t="s">
        <v>1137</v>
      </c>
      <c r="B476" s="132" t="s">
        <v>562</v>
      </c>
      <c r="C476" s="132" t="s">
        <v>3183</v>
      </c>
      <c r="D476" s="132" t="s">
        <v>3184</v>
      </c>
      <c r="E476" s="132">
        <v>274056</v>
      </c>
      <c r="F476" s="132">
        <v>31103</v>
      </c>
      <c r="G476" s="132">
        <v>26898</v>
      </c>
      <c r="H476" s="132" t="s">
        <v>1149</v>
      </c>
      <c r="I476" s="132" t="s">
        <v>1150</v>
      </c>
      <c r="J476" s="132" t="s">
        <v>1130</v>
      </c>
      <c r="K476" s="132" t="s">
        <v>2567</v>
      </c>
      <c r="L476" s="132" t="s">
        <v>1129</v>
      </c>
      <c r="M476" s="132" t="s">
        <v>1148</v>
      </c>
      <c r="N476">
        <f t="shared" si="7"/>
        <v>332057</v>
      </c>
    </row>
    <row r="477" spans="1:14">
      <c r="A477" s="132" t="s">
        <v>1137</v>
      </c>
      <c r="B477" s="132" t="s">
        <v>565</v>
      </c>
      <c r="C477" s="132" t="s">
        <v>3183</v>
      </c>
      <c r="D477" s="132" t="s">
        <v>3185</v>
      </c>
      <c r="E477" s="132">
        <v>541748</v>
      </c>
      <c r="F477" s="132">
        <v>37125</v>
      </c>
      <c r="G477" s="132">
        <v>30360</v>
      </c>
      <c r="H477" s="132" t="s">
        <v>1149</v>
      </c>
      <c r="I477" s="132" t="s">
        <v>1150</v>
      </c>
      <c r="J477" s="132" t="s">
        <v>1130</v>
      </c>
      <c r="K477" s="132" t="s">
        <v>2567</v>
      </c>
      <c r="L477" s="132" t="s">
        <v>1129</v>
      </c>
      <c r="M477" s="132" t="s">
        <v>1148</v>
      </c>
      <c r="N477">
        <f t="shared" si="7"/>
        <v>609233</v>
      </c>
    </row>
    <row r="478" spans="1:14">
      <c r="A478" s="132" t="s">
        <v>1137</v>
      </c>
      <c r="B478" s="132" t="s">
        <v>567</v>
      </c>
      <c r="C478" s="132" t="s">
        <v>3183</v>
      </c>
      <c r="D478" s="132" t="s">
        <v>3186</v>
      </c>
      <c r="E478" s="132">
        <v>809440</v>
      </c>
      <c r="F478" s="132">
        <v>43147</v>
      </c>
      <c r="G478" s="132">
        <v>33822</v>
      </c>
      <c r="H478" s="132" t="s">
        <v>1149</v>
      </c>
      <c r="I478" s="132" t="s">
        <v>1150</v>
      </c>
      <c r="J478" s="132" t="s">
        <v>1130</v>
      </c>
      <c r="K478" s="132" t="s">
        <v>2567</v>
      </c>
      <c r="L478" s="132" t="s">
        <v>1129</v>
      </c>
      <c r="M478" s="132" t="s">
        <v>1148</v>
      </c>
      <c r="N478">
        <f t="shared" si="7"/>
        <v>886409</v>
      </c>
    </row>
    <row r="479" spans="1:14">
      <c r="A479" s="132" t="s">
        <v>1137</v>
      </c>
      <c r="B479" s="132" t="s">
        <v>569</v>
      </c>
      <c r="C479" s="132" t="s">
        <v>3187</v>
      </c>
      <c r="D479" s="132" t="s">
        <v>3188</v>
      </c>
      <c r="E479" s="132">
        <v>3314924</v>
      </c>
      <c r="F479" s="132">
        <v>82937</v>
      </c>
      <c r="G479" s="132">
        <v>51132</v>
      </c>
      <c r="H479" s="132" t="s">
        <v>1149</v>
      </c>
      <c r="I479" s="132" t="s">
        <v>1150</v>
      </c>
      <c r="J479" s="132" t="s">
        <v>1130</v>
      </c>
      <c r="K479" s="132" t="s">
        <v>2567</v>
      </c>
      <c r="L479" s="132" t="s">
        <v>1129</v>
      </c>
      <c r="M479" s="132" t="s">
        <v>1148</v>
      </c>
      <c r="N479">
        <f t="shared" si="7"/>
        <v>3448993</v>
      </c>
    </row>
    <row r="480" spans="1:14">
      <c r="A480" s="132" t="s">
        <v>1137</v>
      </c>
      <c r="B480" s="132" t="s">
        <v>572</v>
      </c>
      <c r="C480" s="132" t="s">
        <v>3189</v>
      </c>
      <c r="H480" s="132" t="s">
        <v>1149</v>
      </c>
      <c r="I480" s="132" t="s">
        <v>1150</v>
      </c>
      <c r="J480" s="132" t="s">
        <v>1130</v>
      </c>
      <c r="K480" s="132" t="s">
        <v>2567</v>
      </c>
      <c r="L480" s="132" t="s">
        <v>1129</v>
      </c>
      <c r="M480" s="132" t="s">
        <v>1148</v>
      </c>
      <c r="N480">
        <f t="shared" si="7"/>
        <v>0</v>
      </c>
    </row>
    <row r="481" spans="1:14">
      <c r="A481" s="132" t="s">
        <v>1137</v>
      </c>
      <c r="B481" s="132" t="s">
        <v>1634</v>
      </c>
      <c r="C481" s="132" t="s">
        <v>1635</v>
      </c>
      <c r="E481" s="132">
        <v>1274</v>
      </c>
      <c r="F481" s="132">
        <v>7311</v>
      </c>
      <c r="G481" s="132">
        <v>2719</v>
      </c>
      <c r="H481" s="132" t="s">
        <v>1149</v>
      </c>
      <c r="I481" s="132" t="s">
        <v>1150</v>
      </c>
      <c r="J481" s="132" t="s">
        <v>1130</v>
      </c>
      <c r="K481" s="132" t="s">
        <v>2567</v>
      </c>
      <c r="L481" s="132" t="s">
        <v>1129</v>
      </c>
      <c r="M481" s="132" t="s">
        <v>1148</v>
      </c>
      <c r="N481">
        <f t="shared" si="7"/>
        <v>11304</v>
      </c>
    </row>
    <row r="482" spans="1:14">
      <c r="A482" s="132" t="s">
        <v>1137</v>
      </c>
      <c r="B482" s="132" t="s">
        <v>1638</v>
      </c>
      <c r="C482" s="132" t="s">
        <v>2712</v>
      </c>
      <c r="E482" s="132">
        <v>0</v>
      </c>
      <c r="F482" s="132">
        <v>30977</v>
      </c>
      <c r="G482" s="132">
        <v>0</v>
      </c>
      <c r="H482" s="132" t="s">
        <v>1149</v>
      </c>
      <c r="I482" s="132" t="s">
        <v>1150</v>
      </c>
      <c r="J482" s="132" t="s">
        <v>1130</v>
      </c>
      <c r="K482" s="132" t="s">
        <v>2567</v>
      </c>
      <c r="L482" s="132" t="s">
        <v>1129</v>
      </c>
      <c r="M482" s="132" t="s">
        <v>1148</v>
      </c>
      <c r="N482">
        <f t="shared" si="7"/>
        <v>30977</v>
      </c>
    </row>
    <row r="483" spans="1:14">
      <c r="A483" s="132" t="s">
        <v>1137</v>
      </c>
      <c r="B483" s="132" t="s">
        <v>1645</v>
      </c>
      <c r="C483" s="132" t="s">
        <v>2716</v>
      </c>
      <c r="D483" s="132" t="s">
        <v>2717</v>
      </c>
      <c r="E483" s="132">
        <v>5398</v>
      </c>
      <c r="F483" s="132">
        <v>13722</v>
      </c>
      <c r="G483" s="132">
        <v>0</v>
      </c>
      <c r="H483" s="132" t="s">
        <v>1149</v>
      </c>
      <c r="I483" s="132" t="s">
        <v>1150</v>
      </c>
      <c r="J483" s="132" t="s">
        <v>1130</v>
      </c>
      <c r="K483" s="132" t="s">
        <v>2567</v>
      </c>
      <c r="L483" s="132" t="s">
        <v>1129</v>
      </c>
      <c r="M483" s="132" t="s">
        <v>1148</v>
      </c>
      <c r="N483">
        <f t="shared" si="7"/>
        <v>19120</v>
      </c>
    </row>
    <row r="484" spans="1:14">
      <c r="A484" s="132" t="s">
        <v>1137</v>
      </c>
      <c r="B484" s="132" t="s">
        <v>1648</v>
      </c>
      <c r="C484" s="132" t="s">
        <v>2716</v>
      </c>
      <c r="D484" s="132" t="s">
        <v>2718</v>
      </c>
      <c r="E484" s="132">
        <v>4704</v>
      </c>
      <c r="F484" s="132">
        <v>11657</v>
      </c>
      <c r="G484" s="132">
        <v>0</v>
      </c>
      <c r="H484" s="132" t="s">
        <v>1149</v>
      </c>
      <c r="I484" s="132" t="s">
        <v>1150</v>
      </c>
      <c r="J484" s="132" t="s">
        <v>1130</v>
      </c>
      <c r="K484" s="132" t="s">
        <v>2567</v>
      </c>
      <c r="L484" s="132" t="s">
        <v>1129</v>
      </c>
      <c r="M484" s="132" t="s">
        <v>1148</v>
      </c>
      <c r="N484">
        <f t="shared" si="7"/>
        <v>16361</v>
      </c>
    </row>
    <row r="485" spans="1:14">
      <c r="A485" s="132" t="s">
        <v>1137</v>
      </c>
      <c r="B485" s="132" t="s">
        <v>1653</v>
      </c>
      <c r="C485" s="132" t="s">
        <v>2716</v>
      </c>
      <c r="D485" s="132" t="s">
        <v>2721</v>
      </c>
      <c r="E485" s="132">
        <v>4066</v>
      </c>
      <c r="F485" s="132">
        <v>9325</v>
      </c>
      <c r="G485" s="132">
        <v>0</v>
      </c>
      <c r="H485" s="132" t="s">
        <v>1149</v>
      </c>
      <c r="I485" s="132" t="s">
        <v>1150</v>
      </c>
      <c r="J485" s="132" t="s">
        <v>1130</v>
      </c>
      <c r="K485" s="132" t="s">
        <v>2567</v>
      </c>
      <c r="L485" s="132" t="s">
        <v>1129</v>
      </c>
      <c r="M485" s="132" t="s">
        <v>1148</v>
      </c>
      <c r="N485">
        <f t="shared" si="7"/>
        <v>13391</v>
      </c>
    </row>
    <row r="486" spans="1:14">
      <c r="A486" s="132" t="s">
        <v>1137</v>
      </c>
      <c r="B486" s="132" t="s">
        <v>1650</v>
      </c>
      <c r="C486" s="132" t="s">
        <v>2719</v>
      </c>
      <c r="D486" s="132" t="s">
        <v>2720</v>
      </c>
      <c r="E486" s="132">
        <v>8265</v>
      </c>
      <c r="F486" s="132">
        <v>15816</v>
      </c>
      <c r="G486" s="132">
        <v>0</v>
      </c>
      <c r="H486" s="132" t="s">
        <v>1149</v>
      </c>
      <c r="I486" s="132" t="s">
        <v>1150</v>
      </c>
      <c r="J486" s="132" t="s">
        <v>1130</v>
      </c>
      <c r="K486" s="132" t="s">
        <v>2567</v>
      </c>
      <c r="L486" s="132" t="s">
        <v>1129</v>
      </c>
      <c r="M486" s="132" t="s">
        <v>1148</v>
      </c>
      <c r="N486">
        <f t="shared" si="7"/>
        <v>24081</v>
      </c>
    </row>
    <row r="487" spans="1:14">
      <c r="A487" s="132" t="s">
        <v>1137</v>
      </c>
      <c r="B487" s="132" t="s">
        <v>1655</v>
      </c>
      <c r="C487" s="132" t="s">
        <v>2722</v>
      </c>
      <c r="D487" s="132" t="s">
        <v>2723</v>
      </c>
      <c r="E487" s="132">
        <v>4485</v>
      </c>
      <c r="F487" s="132">
        <v>383228</v>
      </c>
      <c r="G487" s="132">
        <v>0</v>
      </c>
      <c r="H487" s="132" t="s">
        <v>1149</v>
      </c>
      <c r="I487" s="132" t="s">
        <v>1150</v>
      </c>
      <c r="J487" s="132" t="s">
        <v>1130</v>
      </c>
      <c r="K487" s="132" t="s">
        <v>2567</v>
      </c>
      <c r="L487" s="132" t="s">
        <v>1129</v>
      </c>
      <c r="M487" s="132" t="s">
        <v>1148</v>
      </c>
      <c r="N487">
        <f t="shared" si="7"/>
        <v>387713</v>
      </c>
    </row>
    <row r="488" spans="1:14">
      <c r="A488" s="132" t="s">
        <v>1137</v>
      </c>
      <c r="B488" s="132" t="s">
        <v>1660</v>
      </c>
      <c r="C488" s="132" t="s">
        <v>2725</v>
      </c>
      <c r="D488" s="132" t="s">
        <v>2726</v>
      </c>
      <c r="E488" s="132">
        <v>255</v>
      </c>
      <c r="F488" s="132">
        <v>12</v>
      </c>
      <c r="G488" s="132">
        <v>0</v>
      </c>
      <c r="H488" s="132" t="s">
        <v>1149</v>
      </c>
      <c r="I488" s="132" t="s">
        <v>1150</v>
      </c>
      <c r="J488" s="132" t="s">
        <v>1130</v>
      </c>
      <c r="K488" s="132" t="s">
        <v>2567</v>
      </c>
      <c r="L488" s="132" t="s">
        <v>1129</v>
      </c>
      <c r="M488" s="132" t="s">
        <v>1148</v>
      </c>
      <c r="N488">
        <f t="shared" si="7"/>
        <v>267</v>
      </c>
    </row>
    <row r="489" spans="1:14">
      <c r="A489" s="132" t="s">
        <v>1137</v>
      </c>
      <c r="B489" s="132" t="s">
        <v>1663</v>
      </c>
      <c r="C489" s="132" t="s">
        <v>2725</v>
      </c>
      <c r="D489" s="132" t="s">
        <v>2727</v>
      </c>
      <c r="E489" s="132">
        <v>33</v>
      </c>
      <c r="F489" s="132">
        <v>1</v>
      </c>
      <c r="G489" s="132">
        <v>0</v>
      </c>
      <c r="H489" s="132" t="s">
        <v>1149</v>
      </c>
      <c r="I489" s="132" t="s">
        <v>1150</v>
      </c>
      <c r="J489" s="132" t="s">
        <v>1130</v>
      </c>
      <c r="K489" s="132" t="s">
        <v>2567</v>
      </c>
      <c r="L489" s="132" t="s">
        <v>1129</v>
      </c>
      <c r="M489" s="132" t="s">
        <v>1148</v>
      </c>
      <c r="N489">
        <f t="shared" si="7"/>
        <v>34</v>
      </c>
    </row>
    <row r="490" spans="1:14">
      <c r="A490" s="132" t="s">
        <v>1137</v>
      </c>
      <c r="B490" s="132" t="s">
        <v>574</v>
      </c>
      <c r="C490" s="132" t="s">
        <v>3190</v>
      </c>
      <c r="H490" s="132" t="s">
        <v>1149</v>
      </c>
      <c r="I490" s="132" t="s">
        <v>1150</v>
      </c>
      <c r="J490" s="132" t="s">
        <v>1130</v>
      </c>
      <c r="K490" s="132" t="s">
        <v>2567</v>
      </c>
      <c r="L490" s="132" t="s">
        <v>1129</v>
      </c>
      <c r="M490" s="132" t="s">
        <v>1148</v>
      </c>
      <c r="N490">
        <f t="shared" si="7"/>
        <v>0</v>
      </c>
    </row>
    <row r="491" spans="1:14">
      <c r="A491" s="132" t="s">
        <v>1137</v>
      </c>
      <c r="B491" s="132" t="s">
        <v>1761</v>
      </c>
      <c r="C491" s="132" t="s">
        <v>2785</v>
      </c>
      <c r="D491" s="132" t="s">
        <v>2786</v>
      </c>
      <c r="E491" s="132">
        <v>0</v>
      </c>
      <c r="F491" s="132">
        <v>3693</v>
      </c>
      <c r="G491" s="132">
        <v>0</v>
      </c>
      <c r="H491" s="132" t="s">
        <v>1149</v>
      </c>
      <c r="I491" s="132" t="s">
        <v>1150</v>
      </c>
      <c r="J491" s="132" t="s">
        <v>1130</v>
      </c>
      <c r="K491" s="132" t="s">
        <v>2567</v>
      </c>
      <c r="L491" s="132" t="s">
        <v>1129</v>
      </c>
      <c r="M491" s="132" t="s">
        <v>1148</v>
      </c>
      <c r="N491">
        <f t="shared" si="7"/>
        <v>3693</v>
      </c>
    </row>
    <row r="492" spans="1:14">
      <c r="A492" s="132" t="s">
        <v>1137</v>
      </c>
      <c r="B492" s="132" t="s">
        <v>1769</v>
      </c>
      <c r="C492" s="132" t="s">
        <v>2790</v>
      </c>
      <c r="D492" s="132" t="s">
        <v>2791</v>
      </c>
      <c r="E492" s="132">
        <v>8400</v>
      </c>
      <c r="F492" s="132">
        <v>0</v>
      </c>
      <c r="G492" s="132">
        <v>0</v>
      </c>
      <c r="H492" s="132" t="s">
        <v>1149</v>
      </c>
      <c r="I492" s="132" t="s">
        <v>1150</v>
      </c>
      <c r="J492" s="132" t="s">
        <v>1130</v>
      </c>
      <c r="K492" s="132" t="s">
        <v>2567</v>
      </c>
      <c r="L492" s="132" t="s">
        <v>1129</v>
      </c>
      <c r="M492" s="132" t="s">
        <v>1148</v>
      </c>
      <c r="N492">
        <f t="shared" si="7"/>
        <v>8400</v>
      </c>
    </row>
    <row r="493" spans="1:14">
      <c r="A493" s="132" t="s">
        <v>1137</v>
      </c>
      <c r="B493" s="132" t="s">
        <v>10</v>
      </c>
      <c r="C493" s="132" t="s">
        <v>2794</v>
      </c>
      <c r="E493" s="132">
        <v>3130</v>
      </c>
      <c r="F493" s="132">
        <v>0</v>
      </c>
      <c r="G493" s="132">
        <v>0</v>
      </c>
      <c r="H493" s="132" t="s">
        <v>1149</v>
      </c>
      <c r="I493" s="132" t="s">
        <v>1150</v>
      </c>
      <c r="J493" s="132" t="s">
        <v>1130</v>
      </c>
      <c r="K493" s="132" t="s">
        <v>2567</v>
      </c>
      <c r="L493" s="132" t="s">
        <v>1129</v>
      </c>
      <c r="M493" s="132" t="s">
        <v>1148</v>
      </c>
      <c r="N493">
        <f t="shared" si="7"/>
        <v>3130</v>
      </c>
    </row>
    <row r="494" spans="1:14">
      <c r="A494" s="132" t="s">
        <v>1137</v>
      </c>
      <c r="B494" s="132" t="s">
        <v>576</v>
      </c>
      <c r="C494" s="132" t="s">
        <v>2797</v>
      </c>
      <c r="D494" s="132" t="s">
        <v>3191</v>
      </c>
      <c r="E494" s="132">
        <v>77</v>
      </c>
      <c r="F494" s="132">
        <v>0</v>
      </c>
      <c r="G494" s="132">
        <v>0</v>
      </c>
      <c r="H494" s="132" t="s">
        <v>1149</v>
      </c>
      <c r="I494" s="132" t="s">
        <v>1150</v>
      </c>
      <c r="J494" s="132" t="s">
        <v>1130</v>
      </c>
      <c r="K494" s="132" t="s">
        <v>2567</v>
      </c>
      <c r="L494" s="132" t="s">
        <v>1129</v>
      </c>
      <c r="M494" s="132" t="s">
        <v>1148</v>
      </c>
      <c r="N494">
        <f t="shared" si="7"/>
        <v>77</v>
      </c>
    </row>
    <row r="495" spans="1:14">
      <c r="A495" s="132" t="s">
        <v>1137</v>
      </c>
      <c r="B495" s="132" t="s">
        <v>578</v>
      </c>
      <c r="C495" s="132" t="s">
        <v>3192</v>
      </c>
      <c r="D495" s="132" t="s">
        <v>3193</v>
      </c>
      <c r="E495" s="132">
        <v>645000</v>
      </c>
      <c r="F495" s="132">
        <v>0</v>
      </c>
      <c r="G495" s="132">
        <v>0</v>
      </c>
      <c r="H495" s="132" t="s">
        <v>1149</v>
      </c>
      <c r="I495" s="132" t="s">
        <v>1150</v>
      </c>
      <c r="J495" s="132" t="s">
        <v>1130</v>
      </c>
      <c r="K495" s="132" t="s">
        <v>2567</v>
      </c>
      <c r="L495" s="132" t="s">
        <v>1129</v>
      </c>
      <c r="M495" s="132" t="s">
        <v>1148</v>
      </c>
      <c r="N495">
        <f t="shared" si="7"/>
        <v>645000</v>
      </c>
    </row>
    <row r="496" spans="1:14">
      <c r="A496" s="132" t="s">
        <v>1137</v>
      </c>
      <c r="B496" s="132" t="s">
        <v>1696</v>
      </c>
      <c r="C496" s="132" t="s">
        <v>2746</v>
      </c>
      <c r="D496" s="132" t="s">
        <v>2747</v>
      </c>
      <c r="E496" s="132">
        <v>866</v>
      </c>
      <c r="F496" s="132">
        <v>5597</v>
      </c>
      <c r="G496" s="132">
        <v>111</v>
      </c>
      <c r="H496" s="132" t="s">
        <v>1149</v>
      </c>
      <c r="I496" s="132" t="s">
        <v>1150</v>
      </c>
      <c r="J496" s="132" t="s">
        <v>1130</v>
      </c>
      <c r="K496" s="132" t="s">
        <v>2567</v>
      </c>
      <c r="L496" s="132" t="s">
        <v>1129</v>
      </c>
      <c r="M496" s="132" t="s">
        <v>1148</v>
      </c>
      <c r="N496">
        <f t="shared" si="7"/>
        <v>6574</v>
      </c>
    </row>
    <row r="497" spans="1:14">
      <c r="A497" s="132" t="s">
        <v>1137</v>
      </c>
      <c r="B497" s="132" t="s">
        <v>581</v>
      </c>
      <c r="C497" s="132" t="s">
        <v>3194</v>
      </c>
      <c r="D497" s="132" t="s">
        <v>3195</v>
      </c>
      <c r="E497" s="132">
        <v>442</v>
      </c>
      <c r="F497" s="132">
        <v>0</v>
      </c>
      <c r="G497" s="132">
        <v>0</v>
      </c>
      <c r="H497" s="132" t="s">
        <v>1149</v>
      </c>
      <c r="I497" s="132" t="s">
        <v>1150</v>
      </c>
      <c r="J497" s="132" t="s">
        <v>1130</v>
      </c>
      <c r="K497" s="132" t="s">
        <v>2567</v>
      </c>
      <c r="L497" s="132" t="s">
        <v>1129</v>
      </c>
      <c r="M497" s="132" t="s">
        <v>1148</v>
      </c>
      <c r="N497">
        <f t="shared" si="7"/>
        <v>442</v>
      </c>
    </row>
    <row r="498" spans="1:14">
      <c r="A498" s="132" t="s">
        <v>1137</v>
      </c>
      <c r="B498" s="132" t="s">
        <v>584</v>
      </c>
      <c r="C498" s="132" t="s">
        <v>3196</v>
      </c>
      <c r="D498" s="132" t="s">
        <v>3197</v>
      </c>
      <c r="E498" s="132">
        <v>530</v>
      </c>
      <c r="F498" s="132">
        <v>0</v>
      </c>
      <c r="G498" s="132">
        <v>0</v>
      </c>
      <c r="H498" s="132" t="s">
        <v>1149</v>
      </c>
      <c r="I498" s="132" t="s">
        <v>1150</v>
      </c>
      <c r="J498" s="132" t="s">
        <v>1130</v>
      </c>
      <c r="K498" s="132" t="s">
        <v>2567</v>
      </c>
      <c r="L498" s="132" t="s">
        <v>1129</v>
      </c>
      <c r="M498" s="132" t="s">
        <v>1148</v>
      </c>
      <c r="N498">
        <f t="shared" si="7"/>
        <v>530</v>
      </c>
    </row>
    <row r="499" spans="1:14">
      <c r="A499" s="132" t="s">
        <v>1137</v>
      </c>
      <c r="B499" s="132" t="s">
        <v>587</v>
      </c>
      <c r="C499" s="132" t="s">
        <v>3198</v>
      </c>
      <c r="D499" s="132" t="s">
        <v>3199</v>
      </c>
      <c r="E499" s="132">
        <v>2376</v>
      </c>
      <c r="F499" s="132">
        <v>0</v>
      </c>
      <c r="G499" s="132">
        <v>0</v>
      </c>
      <c r="H499" s="132" t="s">
        <v>1149</v>
      </c>
      <c r="I499" s="132" t="s">
        <v>1150</v>
      </c>
      <c r="J499" s="132" t="s">
        <v>1130</v>
      </c>
      <c r="K499" s="132" t="s">
        <v>2567</v>
      </c>
      <c r="L499" s="132" t="s">
        <v>1129</v>
      </c>
      <c r="M499" s="132" t="s">
        <v>1148</v>
      </c>
      <c r="N499">
        <f t="shared" si="7"/>
        <v>2376</v>
      </c>
    </row>
    <row r="500" spans="1:14">
      <c r="A500" s="132" t="s">
        <v>1137</v>
      </c>
      <c r="B500" s="132" t="s">
        <v>590</v>
      </c>
      <c r="C500" s="132" t="s">
        <v>3200</v>
      </c>
      <c r="D500" s="132" t="s">
        <v>3201</v>
      </c>
      <c r="E500" s="132">
        <v>14</v>
      </c>
      <c r="F500" s="132">
        <v>0</v>
      </c>
      <c r="G500" s="132">
        <v>0</v>
      </c>
      <c r="H500" s="132" t="s">
        <v>1149</v>
      </c>
      <c r="I500" s="132" t="s">
        <v>1150</v>
      </c>
      <c r="J500" s="132" t="s">
        <v>1130</v>
      </c>
      <c r="K500" s="132" t="s">
        <v>2567</v>
      </c>
      <c r="L500" s="132" t="s">
        <v>1129</v>
      </c>
      <c r="M500" s="132" t="s">
        <v>1148</v>
      </c>
      <c r="N500">
        <f t="shared" si="7"/>
        <v>14</v>
      </c>
    </row>
    <row r="501" spans="1:14">
      <c r="A501" s="132" t="s">
        <v>1137</v>
      </c>
      <c r="B501" s="132" t="s">
        <v>712</v>
      </c>
      <c r="C501" s="132" t="s">
        <v>3202</v>
      </c>
      <c r="H501" s="132" t="s">
        <v>1149</v>
      </c>
      <c r="I501" s="132" t="s">
        <v>1150</v>
      </c>
      <c r="J501" s="132" t="s">
        <v>1130</v>
      </c>
      <c r="K501" s="132" t="s">
        <v>2567</v>
      </c>
      <c r="L501" s="132" t="s">
        <v>1129</v>
      </c>
      <c r="M501" s="132" t="s">
        <v>1148</v>
      </c>
      <c r="N501">
        <f t="shared" si="7"/>
        <v>0</v>
      </c>
    </row>
    <row r="502" spans="1:14">
      <c r="A502" s="132" t="s">
        <v>1137</v>
      </c>
      <c r="B502" s="132" t="s">
        <v>714</v>
      </c>
      <c r="C502" s="132" t="s">
        <v>3203</v>
      </c>
      <c r="E502" s="132">
        <v>5000000</v>
      </c>
      <c r="F502" s="132">
        <v>197269</v>
      </c>
      <c r="G502" s="132">
        <v>0</v>
      </c>
      <c r="H502" s="132" t="s">
        <v>1149</v>
      </c>
      <c r="I502" s="132" t="s">
        <v>1150</v>
      </c>
      <c r="J502" s="132" t="s">
        <v>1130</v>
      </c>
      <c r="K502" s="132" t="s">
        <v>2567</v>
      </c>
      <c r="L502" s="132" t="s">
        <v>1129</v>
      </c>
      <c r="M502" s="132" t="s">
        <v>1148</v>
      </c>
      <c r="N502">
        <f t="shared" si="7"/>
        <v>5197269</v>
      </c>
    </row>
    <row r="503" spans="1:14">
      <c r="A503" s="132" t="s">
        <v>1137</v>
      </c>
      <c r="B503" s="132" t="s">
        <v>717</v>
      </c>
      <c r="C503" s="132" t="s">
        <v>3204</v>
      </c>
      <c r="E503" s="132">
        <v>3800000</v>
      </c>
      <c r="F503" s="132">
        <v>176637</v>
      </c>
      <c r="G503" s="132">
        <v>0</v>
      </c>
      <c r="H503" s="132" t="s">
        <v>1149</v>
      </c>
      <c r="I503" s="132" t="s">
        <v>1150</v>
      </c>
      <c r="J503" s="132" t="s">
        <v>1130</v>
      </c>
      <c r="K503" s="132" t="s">
        <v>2567</v>
      </c>
      <c r="L503" s="132" t="s">
        <v>1129</v>
      </c>
      <c r="M503" s="132" t="s">
        <v>1148</v>
      </c>
      <c r="N503">
        <f t="shared" si="7"/>
        <v>3976637</v>
      </c>
    </row>
    <row r="504" spans="1:14">
      <c r="A504" s="132" t="s">
        <v>1137</v>
      </c>
      <c r="B504" s="132" t="s">
        <v>719</v>
      </c>
      <c r="C504" s="132" t="s">
        <v>3205</v>
      </c>
      <c r="E504" s="132">
        <v>2500000</v>
      </c>
      <c r="F504" s="132">
        <v>150467</v>
      </c>
      <c r="G504" s="132">
        <v>0</v>
      </c>
      <c r="H504" s="132" t="s">
        <v>1149</v>
      </c>
      <c r="I504" s="132" t="s">
        <v>1150</v>
      </c>
      <c r="J504" s="132" t="s">
        <v>1130</v>
      </c>
      <c r="K504" s="132" t="s">
        <v>2567</v>
      </c>
      <c r="L504" s="132" t="s">
        <v>1129</v>
      </c>
      <c r="M504" s="132" t="s">
        <v>1148</v>
      </c>
      <c r="N504">
        <f t="shared" si="7"/>
        <v>2650467</v>
      </c>
    </row>
    <row r="505" spans="1:14">
      <c r="A505" s="132" t="s">
        <v>1137</v>
      </c>
      <c r="B505" s="132" t="s">
        <v>721</v>
      </c>
      <c r="C505" s="132" t="s">
        <v>3206</v>
      </c>
      <c r="E505" s="132">
        <v>1277000</v>
      </c>
      <c r="F505" s="132">
        <v>150467</v>
      </c>
      <c r="G505" s="132">
        <v>0</v>
      </c>
      <c r="H505" s="132" t="s">
        <v>1149</v>
      </c>
      <c r="I505" s="132" t="s">
        <v>1150</v>
      </c>
      <c r="J505" s="132" t="s">
        <v>1130</v>
      </c>
      <c r="K505" s="132" t="s">
        <v>2567</v>
      </c>
      <c r="L505" s="132" t="s">
        <v>1129</v>
      </c>
      <c r="M505" s="132" t="s">
        <v>1148</v>
      </c>
      <c r="N505">
        <f t="shared" si="7"/>
        <v>1427467</v>
      </c>
    </row>
    <row r="506" spans="1:14">
      <c r="A506" s="132" t="s">
        <v>1137</v>
      </c>
      <c r="B506" s="132" t="s">
        <v>723</v>
      </c>
      <c r="C506" s="132" t="s">
        <v>3207</v>
      </c>
      <c r="E506" s="132">
        <v>7500</v>
      </c>
      <c r="F506" s="132">
        <v>1458</v>
      </c>
      <c r="G506" s="132">
        <v>0</v>
      </c>
      <c r="H506" s="132" t="s">
        <v>1149</v>
      </c>
      <c r="I506" s="132" t="s">
        <v>1150</v>
      </c>
      <c r="J506" s="132" t="s">
        <v>1130</v>
      </c>
      <c r="K506" s="132" t="s">
        <v>2567</v>
      </c>
      <c r="L506" s="132" t="s">
        <v>1129</v>
      </c>
      <c r="M506" s="132" t="s">
        <v>1148</v>
      </c>
      <c r="N506">
        <f t="shared" si="7"/>
        <v>8958</v>
      </c>
    </row>
    <row r="507" spans="1:14">
      <c r="A507" s="132" t="s">
        <v>1137</v>
      </c>
      <c r="B507" s="132" t="s">
        <v>725</v>
      </c>
      <c r="C507" s="132" t="s">
        <v>3208</v>
      </c>
      <c r="E507" s="132">
        <v>115000</v>
      </c>
      <c r="F507" s="132">
        <v>20981</v>
      </c>
      <c r="G507" s="132">
        <v>0</v>
      </c>
      <c r="H507" s="132" t="s">
        <v>1149</v>
      </c>
      <c r="I507" s="132" t="s">
        <v>1150</v>
      </c>
      <c r="J507" s="132" t="s">
        <v>1130</v>
      </c>
      <c r="K507" s="132" t="s">
        <v>2567</v>
      </c>
      <c r="L507" s="132" t="s">
        <v>1129</v>
      </c>
      <c r="M507" s="132" t="s">
        <v>1148</v>
      </c>
      <c r="N507">
        <f t="shared" si="7"/>
        <v>135981</v>
      </c>
    </row>
    <row r="508" spans="1:14">
      <c r="A508" s="132" t="s">
        <v>1137</v>
      </c>
      <c r="B508" s="132" t="s">
        <v>727</v>
      </c>
      <c r="C508" s="132" t="s">
        <v>3209</v>
      </c>
      <c r="E508" s="132">
        <v>14200</v>
      </c>
      <c r="F508" s="132">
        <v>10603</v>
      </c>
      <c r="G508" s="132">
        <v>0</v>
      </c>
      <c r="H508" s="132" t="s">
        <v>1149</v>
      </c>
      <c r="I508" s="132" t="s">
        <v>1150</v>
      </c>
      <c r="J508" s="132" t="s">
        <v>1130</v>
      </c>
      <c r="K508" s="132" t="s">
        <v>2567</v>
      </c>
      <c r="L508" s="132" t="s">
        <v>1129</v>
      </c>
      <c r="M508" s="132" t="s">
        <v>1148</v>
      </c>
      <c r="N508">
        <f t="shared" si="7"/>
        <v>24803</v>
      </c>
    </row>
    <row r="509" spans="1:14">
      <c r="A509" s="132" t="s">
        <v>1137</v>
      </c>
      <c r="B509" s="132" t="s">
        <v>729</v>
      </c>
      <c r="C509" s="132" t="s">
        <v>3210</v>
      </c>
      <c r="E509" s="132">
        <v>26400</v>
      </c>
      <c r="F509" s="132">
        <v>10603</v>
      </c>
      <c r="G509" s="132">
        <v>0</v>
      </c>
      <c r="H509" s="132" t="s">
        <v>1149</v>
      </c>
      <c r="I509" s="132" t="s">
        <v>1150</v>
      </c>
      <c r="J509" s="132" t="s">
        <v>1130</v>
      </c>
      <c r="K509" s="132" t="s">
        <v>2567</v>
      </c>
      <c r="L509" s="132" t="s">
        <v>1129</v>
      </c>
      <c r="M509" s="132" t="s">
        <v>1148</v>
      </c>
      <c r="N509">
        <f t="shared" si="7"/>
        <v>37003</v>
      </c>
    </row>
    <row r="510" spans="1:14">
      <c r="A510" s="132" t="s">
        <v>1137</v>
      </c>
      <c r="B510" s="132" t="s">
        <v>731</v>
      </c>
      <c r="C510" s="132" t="s">
        <v>3211</v>
      </c>
      <c r="E510" s="132">
        <v>3000</v>
      </c>
      <c r="F510" s="132">
        <v>3635</v>
      </c>
      <c r="G510" s="132">
        <v>0</v>
      </c>
      <c r="H510" s="132" t="s">
        <v>1149</v>
      </c>
      <c r="I510" s="132" t="s">
        <v>1150</v>
      </c>
      <c r="J510" s="132" t="s">
        <v>1130</v>
      </c>
      <c r="K510" s="132" t="s">
        <v>2567</v>
      </c>
      <c r="L510" s="132" t="s">
        <v>1129</v>
      </c>
      <c r="M510" s="132" t="s">
        <v>1148</v>
      </c>
      <c r="N510">
        <f t="shared" si="7"/>
        <v>6635</v>
      </c>
    </row>
    <row r="511" spans="1:14">
      <c r="A511" s="132" t="s">
        <v>1137</v>
      </c>
      <c r="B511" s="132" t="s">
        <v>733</v>
      </c>
      <c r="C511" s="132" t="s">
        <v>3212</v>
      </c>
      <c r="E511" s="132">
        <v>3400</v>
      </c>
      <c r="F511" s="132">
        <v>2257</v>
      </c>
      <c r="G511" s="132">
        <v>0</v>
      </c>
      <c r="H511" s="132" t="s">
        <v>1149</v>
      </c>
      <c r="I511" s="132" t="s">
        <v>1150</v>
      </c>
      <c r="J511" s="132" t="s">
        <v>1130</v>
      </c>
      <c r="K511" s="132" t="s">
        <v>2567</v>
      </c>
      <c r="L511" s="132" t="s">
        <v>1129</v>
      </c>
      <c r="M511" s="132" t="s">
        <v>1148</v>
      </c>
      <c r="N511">
        <f t="shared" si="7"/>
        <v>5657</v>
      </c>
    </row>
    <row r="512" spans="1:14">
      <c r="A512" s="132" t="s">
        <v>1137</v>
      </c>
      <c r="B512" s="132" t="s">
        <v>735</v>
      </c>
      <c r="C512" s="132" t="s">
        <v>3213</v>
      </c>
      <c r="E512" s="132">
        <v>3100</v>
      </c>
      <c r="F512" s="132">
        <v>1458</v>
      </c>
      <c r="G512" s="132">
        <v>0</v>
      </c>
      <c r="H512" s="132" t="s">
        <v>1149</v>
      </c>
      <c r="I512" s="132" t="s">
        <v>1150</v>
      </c>
      <c r="J512" s="132" t="s">
        <v>1130</v>
      </c>
      <c r="K512" s="132" t="s">
        <v>2567</v>
      </c>
      <c r="L512" s="132" t="s">
        <v>1129</v>
      </c>
      <c r="M512" s="132" t="s">
        <v>1148</v>
      </c>
      <c r="N512">
        <f t="shared" si="7"/>
        <v>4558</v>
      </c>
    </row>
    <row r="513" spans="1:14">
      <c r="A513" s="132" t="s">
        <v>1137</v>
      </c>
      <c r="B513" s="132" t="s">
        <v>737</v>
      </c>
      <c r="C513" s="132" t="s">
        <v>3214</v>
      </c>
      <c r="E513" s="132">
        <v>7200</v>
      </c>
      <c r="F513" s="132">
        <v>1458</v>
      </c>
      <c r="G513" s="132">
        <v>0</v>
      </c>
      <c r="H513" s="132" t="s">
        <v>1149</v>
      </c>
      <c r="I513" s="132" t="s">
        <v>1150</v>
      </c>
      <c r="J513" s="132" t="s">
        <v>1130</v>
      </c>
      <c r="K513" s="132" t="s">
        <v>2567</v>
      </c>
      <c r="L513" s="132" t="s">
        <v>1129</v>
      </c>
      <c r="M513" s="132" t="s">
        <v>1148</v>
      </c>
      <c r="N513">
        <f t="shared" si="7"/>
        <v>8658</v>
      </c>
    </row>
    <row r="514" spans="1:14">
      <c r="A514" s="132" t="s">
        <v>1137</v>
      </c>
      <c r="B514" s="132" t="s">
        <v>739</v>
      </c>
      <c r="C514" s="132" t="s">
        <v>3215</v>
      </c>
      <c r="D514" s="132" t="s">
        <v>3216</v>
      </c>
      <c r="H514" s="132" t="s">
        <v>1149</v>
      </c>
      <c r="I514" s="132" t="s">
        <v>1150</v>
      </c>
      <c r="J514" s="132" t="s">
        <v>1130</v>
      </c>
      <c r="K514" s="132" t="s">
        <v>2567</v>
      </c>
      <c r="L514" s="132" t="s">
        <v>1129</v>
      </c>
      <c r="M514" s="132" t="s">
        <v>1148</v>
      </c>
      <c r="N514">
        <f t="shared" si="7"/>
        <v>0</v>
      </c>
    </row>
    <row r="515" spans="1:14">
      <c r="A515" s="132" t="s">
        <v>1137</v>
      </c>
      <c r="B515" s="132" t="s">
        <v>742</v>
      </c>
      <c r="C515" s="132" t="s">
        <v>3217</v>
      </c>
      <c r="D515" s="132" t="s">
        <v>3218</v>
      </c>
      <c r="E515" s="132">
        <v>110406</v>
      </c>
      <c r="F515" s="132">
        <v>543727</v>
      </c>
      <c r="G515" s="132">
        <v>6538</v>
      </c>
      <c r="H515" s="132" t="s">
        <v>1149</v>
      </c>
      <c r="I515" s="132" t="s">
        <v>1150</v>
      </c>
      <c r="J515" s="132" t="s">
        <v>1130</v>
      </c>
      <c r="K515" s="132" t="s">
        <v>2567</v>
      </c>
      <c r="L515" s="132" t="s">
        <v>1129</v>
      </c>
      <c r="M515" s="132" t="s">
        <v>1148</v>
      </c>
      <c r="N515">
        <f t="shared" si="7"/>
        <v>660671</v>
      </c>
    </row>
    <row r="516" spans="1:14">
      <c r="A516" s="132" t="s">
        <v>1137</v>
      </c>
      <c r="B516" s="132" t="s">
        <v>745</v>
      </c>
      <c r="C516" s="132" t="s">
        <v>3219</v>
      </c>
      <c r="D516" s="132" t="s">
        <v>3220</v>
      </c>
      <c r="E516" s="132">
        <v>50542</v>
      </c>
      <c r="F516" s="132">
        <v>431026</v>
      </c>
      <c r="G516" s="132">
        <v>6233</v>
      </c>
      <c r="H516" s="132" t="s">
        <v>1149</v>
      </c>
      <c r="I516" s="132" t="s">
        <v>1150</v>
      </c>
      <c r="J516" s="132" t="s">
        <v>1130</v>
      </c>
      <c r="K516" s="132" t="s">
        <v>2567</v>
      </c>
      <c r="L516" s="132" t="s">
        <v>1129</v>
      </c>
      <c r="M516" s="132" t="s">
        <v>1148</v>
      </c>
      <c r="N516">
        <f t="shared" ref="N516:N579" si="8">+E516+F516+G516</f>
        <v>487801</v>
      </c>
    </row>
    <row r="517" spans="1:14">
      <c r="A517" s="132" t="s">
        <v>1137</v>
      </c>
      <c r="B517" s="132" t="s">
        <v>748</v>
      </c>
      <c r="C517" s="132" t="s">
        <v>3221</v>
      </c>
      <c r="D517" s="132" t="s">
        <v>3222</v>
      </c>
      <c r="E517" s="132">
        <v>37002</v>
      </c>
      <c r="F517" s="132">
        <v>334603</v>
      </c>
      <c r="G517" s="132">
        <v>6233</v>
      </c>
      <c r="H517" s="132" t="s">
        <v>1149</v>
      </c>
      <c r="I517" s="132" t="s">
        <v>1150</v>
      </c>
      <c r="J517" s="132" t="s">
        <v>1130</v>
      </c>
      <c r="K517" s="132" t="s">
        <v>2567</v>
      </c>
      <c r="L517" s="132" t="s">
        <v>1129</v>
      </c>
      <c r="M517" s="132" t="s">
        <v>1148</v>
      </c>
      <c r="N517">
        <f t="shared" si="8"/>
        <v>377838</v>
      </c>
    </row>
    <row r="518" spans="1:14">
      <c r="A518" s="132" t="s">
        <v>1137</v>
      </c>
      <c r="B518" s="132" t="s">
        <v>751</v>
      </c>
      <c r="C518" s="132" t="s">
        <v>3223</v>
      </c>
      <c r="D518" s="132" t="s">
        <v>3224</v>
      </c>
      <c r="E518" s="132">
        <v>30573</v>
      </c>
      <c r="F518" s="132">
        <v>293779</v>
      </c>
      <c r="G518" s="132">
        <v>5718</v>
      </c>
      <c r="H518" s="132" t="s">
        <v>1149</v>
      </c>
      <c r="I518" s="132" t="s">
        <v>1150</v>
      </c>
      <c r="J518" s="132" t="s">
        <v>1130</v>
      </c>
      <c r="K518" s="132" t="s">
        <v>2567</v>
      </c>
      <c r="L518" s="132" t="s">
        <v>1129</v>
      </c>
      <c r="M518" s="132" t="s">
        <v>1148</v>
      </c>
      <c r="N518">
        <f t="shared" si="8"/>
        <v>330070</v>
      </c>
    </row>
    <row r="519" spans="1:14">
      <c r="A519" s="132" t="s">
        <v>1137</v>
      </c>
      <c r="B519" s="132" t="s">
        <v>754</v>
      </c>
      <c r="C519" s="132" t="s">
        <v>3225</v>
      </c>
      <c r="D519" s="132" t="s">
        <v>3226</v>
      </c>
      <c r="E519" s="132">
        <v>24394</v>
      </c>
      <c r="F519" s="132">
        <v>239651</v>
      </c>
      <c r="G519" s="132">
        <v>5718</v>
      </c>
      <c r="H519" s="132" t="s">
        <v>1149</v>
      </c>
      <c r="I519" s="132" t="s">
        <v>1150</v>
      </c>
      <c r="J519" s="132" t="s">
        <v>1130</v>
      </c>
      <c r="K519" s="132" t="s">
        <v>2567</v>
      </c>
      <c r="L519" s="132" t="s">
        <v>1129</v>
      </c>
      <c r="M519" s="132" t="s">
        <v>1148</v>
      </c>
      <c r="N519">
        <f t="shared" si="8"/>
        <v>269763</v>
      </c>
    </row>
    <row r="520" spans="1:14">
      <c r="A520" s="132" t="s">
        <v>1137</v>
      </c>
      <c r="B520" s="132" t="s">
        <v>757</v>
      </c>
      <c r="C520" s="132" t="s">
        <v>3227</v>
      </c>
      <c r="D520" s="132" t="s">
        <v>3228</v>
      </c>
      <c r="E520" s="132">
        <v>2933</v>
      </c>
      <c r="F520" s="132">
        <v>201277</v>
      </c>
      <c r="G520" s="132">
        <v>5179</v>
      </c>
      <c r="H520" s="132" t="s">
        <v>1149</v>
      </c>
      <c r="I520" s="132" t="s">
        <v>1150</v>
      </c>
      <c r="J520" s="132" t="s">
        <v>1130</v>
      </c>
      <c r="K520" s="132" t="s">
        <v>2567</v>
      </c>
      <c r="L520" s="132" t="s">
        <v>1129</v>
      </c>
      <c r="M520" s="132" t="s">
        <v>1148</v>
      </c>
      <c r="N520">
        <f t="shared" si="8"/>
        <v>209389</v>
      </c>
    </row>
    <row r="521" spans="1:14">
      <c r="A521" s="132" t="s">
        <v>1137</v>
      </c>
      <c r="B521" s="132" t="s">
        <v>760</v>
      </c>
      <c r="C521" s="132" t="s">
        <v>3229</v>
      </c>
      <c r="D521" s="132" t="s">
        <v>3230</v>
      </c>
      <c r="E521" s="132">
        <v>44372</v>
      </c>
      <c r="F521" s="132">
        <v>387938</v>
      </c>
      <c r="G521" s="132">
        <v>6538</v>
      </c>
      <c r="H521" s="132" t="s">
        <v>1149</v>
      </c>
      <c r="I521" s="132" t="s">
        <v>1150</v>
      </c>
      <c r="J521" s="132" t="s">
        <v>1130</v>
      </c>
      <c r="K521" s="132" t="s">
        <v>2567</v>
      </c>
      <c r="L521" s="132" t="s">
        <v>1129</v>
      </c>
      <c r="M521" s="132" t="s">
        <v>1148</v>
      </c>
      <c r="N521">
        <f t="shared" si="8"/>
        <v>438848</v>
      </c>
    </row>
    <row r="522" spans="1:14">
      <c r="A522" s="132" t="s">
        <v>1137</v>
      </c>
      <c r="B522" s="132" t="s">
        <v>763</v>
      </c>
      <c r="C522" s="132" t="s">
        <v>3231</v>
      </c>
      <c r="D522" s="132" t="s">
        <v>3224</v>
      </c>
      <c r="E522" s="132">
        <v>30573</v>
      </c>
      <c r="F522" s="132">
        <v>293779</v>
      </c>
      <c r="G522" s="132">
        <v>5718</v>
      </c>
      <c r="H522" s="132" t="s">
        <v>1149</v>
      </c>
      <c r="I522" s="132" t="s">
        <v>1150</v>
      </c>
      <c r="J522" s="132" t="s">
        <v>1130</v>
      </c>
      <c r="K522" s="132" t="s">
        <v>2567</v>
      </c>
      <c r="L522" s="132" t="s">
        <v>1129</v>
      </c>
      <c r="M522" s="132" t="s">
        <v>1148</v>
      </c>
      <c r="N522">
        <f t="shared" si="8"/>
        <v>330070</v>
      </c>
    </row>
    <row r="523" spans="1:14">
      <c r="A523" s="132" t="s">
        <v>1137</v>
      </c>
      <c r="B523" s="132" t="s">
        <v>765</v>
      </c>
      <c r="C523" s="132" t="s">
        <v>3232</v>
      </c>
      <c r="D523" s="132" t="s">
        <v>3224</v>
      </c>
      <c r="E523" s="132">
        <v>30573</v>
      </c>
      <c r="F523" s="132">
        <v>293779</v>
      </c>
      <c r="G523" s="132">
        <v>5718</v>
      </c>
      <c r="H523" s="132" t="s">
        <v>1149</v>
      </c>
      <c r="I523" s="132" t="s">
        <v>1150</v>
      </c>
      <c r="J523" s="132" t="s">
        <v>1130</v>
      </c>
      <c r="K523" s="132" t="s">
        <v>2567</v>
      </c>
      <c r="L523" s="132" t="s">
        <v>1129</v>
      </c>
      <c r="M523" s="132" t="s">
        <v>1148</v>
      </c>
      <c r="N523">
        <f t="shared" si="8"/>
        <v>330070</v>
      </c>
    </row>
    <row r="524" spans="1:14">
      <c r="A524" s="132" t="s">
        <v>1137</v>
      </c>
      <c r="B524" s="132" t="s">
        <v>767</v>
      </c>
      <c r="C524" s="132" t="s">
        <v>3233</v>
      </c>
      <c r="D524" s="132" t="s">
        <v>3226</v>
      </c>
      <c r="E524" s="132">
        <v>24394</v>
      </c>
      <c r="F524" s="132">
        <v>239651</v>
      </c>
      <c r="G524" s="132">
        <v>5718</v>
      </c>
      <c r="H524" s="132" t="s">
        <v>1149</v>
      </c>
      <c r="I524" s="132" t="s">
        <v>1150</v>
      </c>
      <c r="J524" s="132" t="s">
        <v>1130</v>
      </c>
      <c r="K524" s="132" t="s">
        <v>2567</v>
      </c>
      <c r="L524" s="132" t="s">
        <v>1129</v>
      </c>
      <c r="M524" s="132" t="s">
        <v>1148</v>
      </c>
      <c r="N524">
        <f t="shared" si="8"/>
        <v>269763</v>
      </c>
    </row>
    <row r="525" spans="1:14">
      <c r="A525" s="132" t="s">
        <v>1137</v>
      </c>
      <c r="B525" s="132" t="s">
        <v>769</v>
      </c>
      <c r="C525" s="132" t="s">
        <v>3234</v>
      </c>
      <c r="D525" s="132" t="s">
        <v>3224</v>
      </c>
      <c r="E525" s="132">
        <v>30573</v>
      </c>
      <c r="F525" s="132">
        <v>293779</v>
      </c>
      <c r="G525" s="132">
        <v>5718</v>
      </c>
      <c r="H525" s="132" t="s">
        <v>1149</v>
      </c>
      <c r="I525" s="132" t="s">
        <v>1150</v>
      </c>
      <c r="J525" s="132" t="s">
        <v>1130</v>
      </c>
      <c r="K525" s="132" t="s">
        <v>2567</v>
      </c>
      <c r="L525" s="132" t="s">
        <v>1129</v>
      </c>
      <c r="M525" s="132" t="s">
        <v>1148</v>
      </c>
      <c r="N525">
        <f t="shared" si="8"/>
        <v>330070</v>
      </c>
    </row>
    <row r="526" spans="1:14">
      <c r="A526" s="132" t="s">
        <v>1137</v>
      </c>
      <c r="B526" s="132" t="s">
        <v>771</v>
      </c>
      <c r="C526" s="132" t="s">
        <v>3235</v>
      </c>
      <c r="D526" s="132" t="s">
        <v>3236</v>
      </c>
      <c r="E526" s="132">
        <v>2508</v>
      </c>
      <c r="F526" s="132">
        <v>129128</v>
      </c>
      <c r="G526" s="132">
        <v>5179</v>
      </c>
      <c r="H526" s="132" t="s">
        <v>1149</v>
      </c>
      <c r="I526" s="132" t="s">
        <v>1150</v>
      </c>
      <c r="J526" s="132" t="s">
        <v>1130</v>
      </c>
      <c r="K526" s="132" t="s">
        <v>2567</v>
      </c>
      <c r="L526" s="132" t="s">
        <v>1129</v>
      </c>
      <c r="M526" s="132" t="s">
        <v>1148</v>
      </c>
      <c r="N526">
        <f t="shared" si="8"/>
        <v>136815</v>
      </c>
    </row>
    <row r="527" spans="1:14">
      <c r="A527" s="132" t="s">
        <v>1137</v>
      </c>
      <c r="B527" s="132" t="s">
        <v>774</v>
      </c>
      <c r="C527" s="132" t="s">
        <v>3237</v>
      </c>
      <c r="D527" s="132" t="s">
        <v>3238</v>
      </c>
      <c r="E527" s="132">
        <v>2213</v>
      </c>
      <c r="F527" s="132">
        <v>102528</v>
      </c>
      <c r="G527" s="132">
        <v>5179</v>
      </c>
      <c r="H527" s="132" t="s">
        <v>1149</v>
      </c>
      <c r="I527" s="132" t="s">
        <v>1150</v>
      </c>
      <c r="J527" s="132" t="s">
        <v>1130</v>
      </c>
      <c r="K527" s="132" t="s">
        <v>2567</v>
      </c>
      <c r="L527" s="132" t="s">
        <v>1129</v>
      </c>
      <c r="M527" s="132" t="s">
        <v>1148</v>
      </c>
      <c r="N527">
        <f t="shared" si="8"/>
        <v>109920</v>
      </c>
    </row>
    <row r="528" spans="1:14">
      <c r="A528" s="132" t="s">
        <v>1137</v>
      </c>
      <c r="B528" s="132" t="s">
        <v>777</v>
      </c>
      <c r="C528" s="132" t="s">
        <v>3239</v>
      </c>
      <c r="D528" s="132" t="s">
        <v>3240</v>
      </c>
      <c r="E528" s="132">
        <v>134935</v>
      </c>
      <c r="F528" s="132">
        <v>631783</v>
      </c>
      <c r="G528" s="132">
        <v>6538</v>
      </c>
      <c r="H528" s="132" t="s">
        <v>1149</v>
      </c>
      <c r="I528" s="132" t="s">
        <v>1150</v>
      </c>
      <c r="J528" s="132" t="s">
        <v>1130</v>
      </c>
      <c r="K528" s="132" t="s">
        <v>2567</v>
      </c>
      <c r="L528" s="132" t="s">
        <v>1129</v>
      </c>
      <c r="M528" s="132" t="s">
        <v>1148</v>
      </c>
      <c r="N528">
        <f t="shared" si="8"/>
        <v>773256</v>
      </c>
    </row>
    <row r="529" spans="1:14">
      <c r="A529" s="132" t="s">
        <v>1137</v>
      </c>
      <c r="B529" s="132" t="s">
        <v>780</v>
      </c>
      <c r="C529" s="132" t="s">
        <v>3239</v>
      </c>
      <c r="D529" s="132" t="s">
        <v>3241</v>
      </c>
      <c r="E529" s="132">
        <v>160305</v>
      </c>
      <c r="F529" s="132">
        <v>721492</v>
      </c>
      <c r="G529" s="132">
        <v>6702</v>
      </c>
      <c r="H529" s="132" t="s">
        <v>1149</v>
      </c>
      <c r="I529" s="132" t="s">
        <v>1150</v>
      </c>
      <c r="J529" s="132" t="s">
        <v>1130</v>
      </c>
      <c r="K529" s="132" t="s">
        <v>2567</v>
      </c>
      <c r="L529" s="132" t="s">
        <v>1129</v>
      </c>
      <c r="M529" s="132" t="s">
        <v>1148</v>
      </c>
      <c r="N529">
        <f t="shared" si="8"/>
        <v>888499</v>
      </c>
    </row>
    <row r="530" spans="1:14">
      <c r="A530" s="132" t="s">
        <v>1137</v>
      </c>
      <c r="B530" s="132" t="s">
        <v>782</v>
      </c>
      <c r="C530" s="132" t="s">
        <v>3239</v>
      </c>
      <c r="D530" s="132" t="s">
        <v>3242</v>
      </c>
      <c r="E530" s="132">
        <v>174649</v>
      </c>
      <c r="F530" s="132">
        <v>762691</v>
      </c>
      <c r="G530" s="132">
        <v>7288</v>
      </c>
      <c r="H530" s="132" t="s">
        <v>1149</v>
      </c>
      <c r="I530" s="132" t="s">
        <v>1150</v>
      </c>
      <c r="J530" s="132" t="s">
        <v>1130</v>
      </c>
      <c r="K530" s="132" t="s">
        <v>2567</v>
      </c>
      <c r="L530" s="132" t="s">
        <v>1129</v>
      </c>
      <c r="M530" s="132" t="s">
        <v>1148</v>
      </c>
      <c r="N530">
        <f t="shared" si="8"/>
        <v>944628</v>
      </c>
    </row>
    <row r="531" spans="1:14">
      <c r="A531" s="132" t="s">
        <v>1137</v>
      </c>
      <c r="B531" s="132" t="s">
        <v>784</v>
      </c>
      <c r="C531" s="132" t="s">
        <v>3243</v>
      </c>
      <c r="D531" s="132" t="s">
        <v>3218</v>
      </c>
      <c r="E531" s="132">
        <v>110406</v>
      </c>
      <c r="F531" s="132">
        <v>543727</v>
      </c>
      <c r="G531" s="132">
        <v>6538</v>
      </c>
      <c r="H531" s="132" t="s">
        <v>1149</v>
      </c>
      <c r="I531" s="132" t="s">
        <v>1150</v>
      </c>
      <c r="J531" s="132" t="s">
        <v>1130</v>
      </c>
      <c r="K531" s="132" t="s">
        <v>2567</v>
      </c>
      <c r="L531" s="132" t="s">
        <v>1129</v>
      </c>
      <c r="M531" s="132" t="s">
        <v>1148</v>
      </c>
      <c r="N531">
        <f t="shared" si="8"/>
        <v>660671</v>
      </c>
    </row>
    <row r="532" spans="1:14">
      <c r="A532" s="132" t="s">
        <v>1137</v>
      </c>
      <c r="B532" s="132" t="s">
        <v>786</v>
      </c>
      <c r="C532" s="132" t="s">
        <v>3244</v>
      </c>
      <c r="D532" s="132" t="s">
        <v>3245</v>
      </c>
      <c r="E532" s="132">
        <v>83941</v>
      </c>
      <c r="F532" s="132">
        <v>454881</v>
      </c>
      <c r="G532" s="132">
        <v>6398</v>
      </c>
      <c r="H532" s="132" t="s">
        <v>1149</v>
      </c>
      <c r="I532" s="132" t="s">
        <v>1150</v>
      </c>
      <c r="J532" s="132" t="s">
        <v>1130</v>
      </c>
      <c r="K532" s="132" t="s">
        <v>2567</v>
      </c>
      <c r="L532" s="132" t="s">
        <v>1129</v>
      </c>
      <c r="M532" s="132" t="s">
        <v>1148</v>
      </c>
      <c r="N532">
        <f t="shared" si="8"/>
        <v>545220</v>
      </c>
    </row>
    <row r="533" spans="1:14">
      <c r="A533" s="132" t="s">
        <v>1137</v>
      </c>
      <c r="B533" s="132" t="s">
        <v>789</v>
      </c>
      <c r="C533" s="132" t="s">
        <v>3246</v>
      </c>
      <c r="D533" s="132" t="s">
        <v>3222</v>
      </c>
      <c r="E533" s="132">
        <v>37002</v>
      </c>
      <c r="F533" s="132">
        <v>334603</v>
      </c>
      <c r="G533" s="132">
        <v>6233</v>
      </c>
      <c r="H533" s="132" t="s">
        <v>1149</v>
      </c>
      <c r="I533" s="132" t="s">
        <v>1150</v>
      </c>
      <c r="J533" s="132" t="s">
        <v>1130</v>
      </c>
      <c r="K533" s="132" t="s">
        <v>2567</v>
      </c>
      <c r="L533" s="132" t="s">
        <v>1129</v>
      </c>
      <c r="M533" s="132" t="s">
        <v>1148</v>
      </c>
      <c r="N533">
        <f t="shared" si="8"/>
        <v>377838</v>
      </c>
    </row>
    <row r="534" spans="1:14">
      <c r="A534" s="132" t="s">
        <v>1137</v>
      </c>
      <c r="B534" s="132" t="s">
        <v>791</v>
      </c>
      <c r="C534" s="132" t="s">
        <v>3247</v>
      </c>
      <c r="D534" s="132" t="s">
        <v>3228</v>
      </c>
      <c r="E534" s="132">
        <v>2933</v>
      </c>
      <c r="F534" s="132">
        <v>201277</v>
      </c>
      <c r="G534" s="132">
        <v>5179</v>
      </c>
      <c r="H534" s="132" t="s">
        <v>1149</v>
      </c>
      <c r="I534" s="132" t="s">
        <v>1150</v>
      </c>
      <c r="J534" s="132" t="s">
        <v>1130</v>
      </c>
      <c r="K534" s="132" t="s">
        <v>2567</v>
      </c>
      <c r="L534" s="132" t="s">
        <v>1129</v>
      </c>
      <c r="M534" s="132" t="s">
        <v>1148</v>
      </c>
      <c r="N534">
        <f t="shared" si="8"/>
        <v>209389</v>
      </c>
    </row>
    <row r="535" spans="1:14">
      <c r="A535" s="132" t="s">
        <v>1137</v>
      </c>
      <c r="B535" s="132" t="s">
        <v>793</v>
      </c>
      <c r="C535" s="132" t="s">
        <v>3248</v>
      </c>
      <c r="D535" s="132" t="s">
        <v>3249</v>
      </c>
      <c r="E535" s="132">
        <v>2711</v>
      </c>
      <c r="F535" s="132">
        <v>171489</v>
      </c>
      <c r="G535" s="132">
        <v>5179</v>
      </c>
      <c r="H535" s="132" t="s">
        <v>1149</v>
      </c>
      <c r="I535" s="132" t="s">
        <v>1150</v>
      </c>
      <c r="J535" s="132" t="s">
        <v>1130</v>
      </c>
      <c r="K535" s="132" t="s">
        <v>2567</v>
      </c>
      <c r="L535" s="132" t="s">
        <v>1129</v>
      </c>
      <c r="M535" s="132" t="s">
        <v>1148</v>
      </c>
      <c r="N535">
        <f t="shared" si="8"/>
        <v>179379</v>
      </c>
    </row>
    <row r="536" spans="1:14">
      <c r="A536" s="132" t="s">
        <v>1137</v>
      </c>
      <c r="B536" s="132" t="s">
        <v>796</v>
      </c>
      <c r="C536" s="132" t="s">
        <v>3250</v>
      </c>
      <c r="D536" s="132" t="s">
        <v>3230</v>
      </c>
      <c r="E536" s="132">
        <v>44372</v>
      </c>
      <c r="F536" s="132">
        <v>387938</v>
      </c>
      <c r="G536" s="132">
        <v>6538</v>
      </c>
      <c r="H536" s="132" t="s">
        <v>1149</v>
      </c>
      <c r="I536" s="132" t="s">
        <v>1150</v>
      </c>
      <c r="J536" s="132" t="s">
        <v>1130</v>
      </c>
      <c r="K536" s="132" t="s">
        <v>2567</v>
      </c>
      <c r="L536" s="132" t="s">
        <v>1129</v>
      </c>
      <c r="M536" s="132" t="s">
        <v>1148</v>
      </c>
      <c r="N536">
        <f t="shared" si="8"/>
        <v>438848</v>
      </c>
    </row>
    <row r="537" spans="1:14">
      <c r="A537" s="132" t="s">
        <v>1137</v>
      </c>
      <c r="B537" s="132" t="s">
        <v>798</v>
      </c>
      <c r="C537" s="132" t="s">
        <v>3251</v>
      </c>
      <c r="D537" s="132" t="s">
        <v>3222</v>
      </c>
      <c r="E537" s="132">
        <v>37002</v>
      </c>
      <c r="F537" s="132">
        <v>334603</v>
      </c>
      <c r="G537" s="132">
        <v>6233</v>
      </c>
      <c r="H537" s="132" t="s">
        <v>1149</v>
      </c>
      <c r="I537" s="132" t="s">
        <v>1150</v>
      </c>
      <c r="J537" s="132" t="s">
        <v>1130</v>
      </c>
      <c r="K537" s="132" t="s">
        <v>2567</v>
      </c>
      <c r="L537" s="132" t="s">
        <v>1129</v>
      </c>
      <c r="M537" s="132" t="s">
        <v>1148</v>
      </c>
      <c r="N537">
        <f t="shared" si="8"/>
        <v>377838</v>
      </c>
    </row>
    <row r="538" spans="1:14">
      <c r="A538" s="132" t="s">
        <v>1137</v>
      </c>
      <c r="B538" s="132" t="s">
        <v>800</v>
      </c>
      <c r="C538" s="132" t="s">
        <v>3252</v>
      </c>
      <c r="D538" s="132" t="s">
        <v>3242</v>
      </c>
      <c r="E538" s="132">
        <v>174649</v>
      </c>
      <c r="F538" s="132">
        <v>762691</v>
      </c>
      <c r="G538" s="132">
        <v>7288</v>
      </c>
      <c r="H538" s="132" t="s">
        <v>1149</v>
      </c>
      <c r="I538" s="132" t="s">
        <v>1150</v>
      </c>
      <c r="J538" s="132" t="s">
        <v>1130</v>
      </c>
      <c r="K538" s="132" t="s">
        <v>2567</v>
      </c>
      <c r="L538" s="132" t="s">
        <v>1129</v>
      </c>
      <c r="M538" s="132" t="s">
        <v>1148</v>
      </c>
      <c r="N538">
        <f t="shared" si="8"/>
        <v>944628</v>
      </c>
    </row>
    <row r="539" spans="1:14">
      <c r="A539" s="132" t="s">
        <v>1137</v>
      </c>
      <c r="B539" s="132" t="s">
        <v>802</v>
      </c>
      <c r="C539" s="132" t="s">
        <v>3253</v>
      </c>
      <c r="D539" s="132" t="s">
        <v>3241</v>
      </c>
      <c r="E539" s="132">
        <v>160305</v>
      </c>
      <c r="F539" s="132">
        <v>721492</v>
      </c>
      <c r="G539" s="132">
        <v>6702</v>
      </c>
      <c r="H539" s="132" t="s">
        <v>1149</v>
      </c>
      <c r="I539" s="132" t="s">
        <v>1150</v>
      </c>
      <c r="J539" s="132" t="s">
        <v>1130</v>
      </c>
      <c r="K539" s="132" t="s">
        <v>2567</v>
      </c>
      <c r="L539" s="132" t="s">
        <v>1129</v>
      </c>
      <c r="M539" s="132" t="s">
        <v>1148</v>
      </c>
      <c r="N539">
        <f t="shared" si="8"/>
        <v>888499</v>
      </c>
    </row>
    <row r="540" spans="1:14">
      <c r="A540" s="132" t="s">
        <v>1137</v>
      </c>
      <c r="B540" s="132" t="s">
        <v>804</v>
      </c>
      <c r="C540" s="132" t="s">
        <v>3254</v>
      </c>
      <c r="D540" s="132" t="s">
        <v>3255</v>
      </c>
      <c r="E540" s="132">
        <v>147452</v>
      </c>
      <c r="F540" s="132">
        <v>681521</v>
      </c>
      <c r="G540" s="132">
        <v>6702</v>
      </c>
      <c r="H540" s="132" t="s">
        <v>1149</v>
      </c>
      <c r="I540" s="132" t="s">
        <v>1150</v>
      </c>
      <c r="J540" s="132" t="s">
        <v>1130</v>
      </c>
      <c r="K540" s="132" t="s">
        <v>2567</v>
      </c>
      <c r="L540" s="132" t="s">
        <v>1129</v>
      </c>
      <c r="M540" s="132" t="s">
        <v>1148</v>
      </c>
      <c r="N540">
        <f t="shared" si="8"/>
        <v>835675</v>
      </c>
    </row>
    <row r="541" spans="1:14">
      <c r="A541" s="132" t="s">
        <v>1137</v>
      </c>
      <c r="B541" s="132" t="s">
        <v>807</v>
      </c>
      <c r="C541" s="132" t="s">
        <v>3256</v>
      </c>
      <c r="D541" s="132" t="s">
        <v>3257</v>
      </c>
      <c r="E541" s="132">
        <v>127971</v>
      </c>
      <c r="F541" s="132">
        <v>613034</v>
      </c>
      <c r="G541" s="132">
        <v>6538</v>
      </c>
      <c r="H541" s="132" t="s">
        <v>1149</v>
      </c>
      <c r="I541" s="132" t="s">
        <v>1150</v>
      </c>
      <c r="J541" s="132" t="s">
        <v>1130</v>
      </c>
      <c r="K541" s="132" t="s">
        <v>2567</v>
      </c>
      <c r="L541" s="132" t="s">
        <v>1129</v>
      </c>
      <c r="M541" s="132" t="s">
        <v>1148</v>
      </c>
      <c r="N541">
        <f t="shared" si="8"/>
        <v>747543</v>
      </c>
    </row>
    <row r="542" spans="1:14">
      <c r="A542" s="132" t="s">
        <v>1137</v>
      </c>
      <c r="B542" s="132" t="s">
        <v>810</v>
      </c>
      <c r="C542" s="132" t="s">
        <v>3258</v>
      </c>
      <c r="D542" s="132" t="s">
        <v>3259</v>
      </c>
      <c r="E542" s="132">
        <v>120985</v>
      </c>
      <c r="F542" s="132">
        <v>595299</v>
      </c>
      <c r="G542" s="132">
        <v>6538</v>
      </c>
      <c r="H542" s="132" t="s">
        <v>1149</v>
      </c>
      <c r="I542" s="132" t="s">
        <v>1150</v>
      </c>
      <c r="J542" s="132" t="s">
        <v>1130</v>
      </c>
      <c r="K542" s="132" t="s">
        <v>2567</v>
      </c>
      <c r="L542" s="132" t="s">
        <v>1129</v>
      </c>
      <c r="M542" s="132" t="s">
        <v>1148</v>
      </c>
      <c r="N542">
        <f t="shared" si="8"/>
        <v>722822</v>
      </c>
    </row>
    <row r="543" spans="1:14">
      <c r="A543" s="132" t="s">
        <v>1137</v>
      </c>
      <c r="B543" s="132" t="s">
        <v>813</v>
      </c>
      <c r="C543" s="132" t="s">
        <v>3260</v>
      </c>
      <c r="D543" s="132" t="s">
        <v>3218</v>
      </c>
      <c r="E543" s="132">
        <v>110406</v>
      </c>
      <c r="F543" s="132">
        <v>543727</v>
      </c>
      <c r="G543" s="132">
        <v>6538</v>
      </c>
      <c r="H543" s="132" t="s">
        <v>1149</v>
      </c>
      <c r="I543" s="132" t="s">
        <v>1150</v>
      </c>
      <c r="J543" s="132" t="s">
        <v>1130</v>
      </c>
      <c r="K543" s="132" t="s">
        <v>2567</v>
      </c>
      <c r="L543" s="132" t="s">
        <v>1129</v>
      </c>
      <c r="M543" s="132" t="s">
        <v>1148</v>
      </c>
      <c r="N543">
        <f t="shared" si="8"/>
        <v>660671</v>
      </c>
    </row>
    <row r="544" spans="1:14">
      <c r="A544" s="132" t="s">
        <v>1137</v>
      </c>
      <c r="B544" s="132" t="s">
        <v>815</v>
      </c>
      <c r="C544" s="132" t="s">
        <v>3261</v>
      </c>
      <c r="D544" s="132" t="s">
        <v>3262</v>
      </c>
      <c r="E544" s="132">
        <v>96947</v>
      </c>
      <c r="F544" s="132">
        <v>528210</v>
      </c>
      <c r="G544" s="132">
        <v>7077</v>
      </c>
      <c r="H544" s="132" t="s">
        <v>1149</v>
      </c>
      <c r="I544" s="132" t="s">
        <v>1150</v>
      </c>
      <c r="J544" s="132" t="s">
        <v>1130</v>
      </c>
      <c r="K544" s="132" t="s">
        <v>2567</v>
      </c>
      <c r="L544" s="132" t="s">
        <v>1129</v>
      </c>
      <c r="M544" s="132" t="s">
        <v>1148</v>
      </c>
      <c r="N544">
        <f t="shared" si="8"/>
        <v>632234</v>
      </c>
    </row>
    <row r="545" spans="1:14">
      <c r="A545" s="132" t="s">
        <v>1137</v>
      </c>
      <c r="B545" s="132" t="s">
        <v>818</v>
      </c>
      <c r="C545" s="132" t="s">
        <v>3263</v>
      </c>
      <c r="D545" s="132" t="s">
        <v>3259</v>
      </c>
      <c r="E545" s="132">
        <v>120985</v>
      </c>
      <c r="F545" s="132">
        <v>595299</v>
      </c>
      <c r="G545" s="132">
        <v>6538</v>
      </c>
      <c r="H545" s="132" t="s">
        <v>1149</v>
      </c>
      <c r="I545" s="132" t="s">
        <v>1150</v>
      </c>
      <c r="J545" s="132" t="s">
        <v>1130</v>
      </c>
      <c r="K545" s="132" t="s">
        <v>2567</v>
      </c>
      <c r="L545" s="132" t="s">
        <v>1129</v>
      </c>
      <c r="M545" s="132" t="s">
        <v>1148</v>
      </c>
      <c r="N545">
        <f t="shared" si="8"/>
        <v>722822</v>
      </c>
    </row>
    <row r="546" spans="1:14">
      <c r="A546" s="132" t="s">
        <v>1137</v>
      </c>
      <c r="B546" s="132" t="s">
        <v>820</v>
      </c>
      <c r="C546" s="132" t="s">
        <v>3264</v>
      </c>
      <c r="D546" s="132" t="s">
        <v>3265</v>
      </c>
      <c r="E546" s="132">
        <v>87893</v>
      </c>
      <c r="F546" s="132">
        <v>484457</v>
      </c>
      <c r="G546" s="132">
        <v>9210</v>
      </c>
      <c r="H546" s="132" t="s">
        <v>1149</v>
      </c>
      <c r="I546" s="132" t="s">
        <v>1150</v>
      </c>
      <c r="J546" s="132" t="s">
        <v>1130</v>
      </c>
      <c r="K546" s="132" t="s">
        <v>2567</v>
      </c>
      <c r="L546" s="132" t="s">
        <v>1129</v>
      </c>
      <c r="M546" s="132" t="s">
        <v>1148</v>
      </c>
      <c r="N546">
        <f t="shared" si="8"/>
        <v>581560</v>
      </c>
    </row>
    <row r="547" spans="1:14">
      <c r="A547" s="132" t="s">
        <v>1137</v>
      </c>
      <c r="B547" s="132" t="s">
        <v>823</v>
      </c>
      <c r="C547" s="132" t="s">
        <v>3266</v>
      </c>
      <c r="D547" s="132" t="s">
        <v>3220</v>
      </c>
      <c r="E547" s="132">
        <v>50542</v>
      </c>
      <c r="F547" s="132">
        <v>431026</v>
      </c>
      <c r="G547" s="132">
        <v>6233</v>
      </c>
      <c r="H547" s="132" t="s">
        <v>1149</v>
      </c>
      <c r="I547" s="132" t="s">
        <v>1150</v>
      </c>
      <c r="J547" s="132" t="s">
        <v>1130</v>
      </c>
      <c r="K547" s="132" t="s">
        <v>2567</v>
      </c>
      <c r="L547" s="132" t="s">
        <v>1129</v>
      </c>
      <c r="M547" s="132" t="s">
        <v>1148</v>
      </c>
      <c r="N547">
        <f t="shared" si="8"/>
        <v>487801</v>
      </c>
    </row>
    <row r="548" spans="1:14">
      <c r="A548" s="132" t="s">
        <v>1137</v>
      </c>
      <c r="B548" s="132" t="s">
        <v>825</v>
      </c>
      <c r="C548" s="132" t="s">
        <v>3267</v>
      </c>
      <c r="D548" s="132" t="s">
        <v>3230</v>
      </c>
      <c r="E548" s="132">
        <v>44372</v>
      </c>
      <c r="F548" s="132">
        <v>387938</v>
      </c>
      <c r="G548" s="132">
        <v>6538</v>
      </c>
      <c r="H548" s="132" t="s">
        <v>1149</v>
      </c>
      <c r="I548" s="132" t="s">
        <v>1150</v>
      </c>
      <c r="J548" s="132" t="s">
        <v>1130</v>
      </c>
      <c r="K548" s="132" t="s">
        <v>2567</v>
      </c>
      <c r="L548" s="132" t="s">
        <v>1129</v>
      </c>
      <c r="M548" s="132" t="s">
        <v>1148</v>
      </c>
      <c r="N548">
        <f t="shared" si="8"/>
        <v>438848</v>
      </c>
    </row>
    <row r="549" spans="1:14">
      <c r="A549" s="132" t="s">
        <v>1137</v>
      </c>
      <c r="B549" s="132" t="s">
        <v>827</v>
      </c>
      <c r="C549" s="132" t="s">
        <v>3268</v>
      </c>
      <c r="D549" s="132" t="s">
        <v>3224</v>
      </c>
      <c r="E549" s="132">
        <v>30573</v>
      </c>
      <c r="F549" s="132">
        <v>293779</v>
      </c>
      <c r="G549" s="132">
        <v>5718</v>
      </c>
      <c r="H549" s="132" t="s">
        <v>1149</v>
      </c>
      <c r="I549" s="132" t="s">
        <v>1150</v>
      </c>
      <c r="J549" s="132" t="s">
        <v>1130</v>
      </c>
      <c r="K549" s="132" t="s">
        <v>2567</v>
      </c>
      <c r="L549" s="132" t="s">
        <v>1129</v>
      </c>
      <c r="M549" s="132" t="s">
        <v>1148</v>
      </c>
      <c r="N549">
        <f t="shared" si="8"/>
        <v>330070</v>
      </c>
    </row>
    <row r="550" spans="1:14">
      <c r="A550" s="132" t="s">
        <v>1137</v>
      </c>
      <c r="B550" s="132" t="s">
        <v>829</v>
      </c>
      <c r="C550" s="132" t="s">
        <v>3269</v>
      </c>
      <c r="D550" s="132" t="s">
        <v>3270</v>
      </c>
      <c r="E550" s="132">
        <v>26101</v>
      </c>
      <c r="F550" s="132">
        <v>256962</v>
      </c>
      <c r="G550" s="132">
        <v>5718</v>
      </c>
      <c r="H550" s="132" t="s">
        <v>1149</v>
      </c>
      <c r="I550" s="132" t="s">
        <v>1150</v>
      </c>
      <c r="J550" s="132" t="s">
        <v>1130</v>
      </c>
      <c r="K550" s="132" t="s">
        <v>2567</v>
      </c>
      <c r="L550" s="132" t="s">
        <v>1129</v>
      </c>
      <c r="M550" s="132" t="s">
        <v>1148</v>
      </c>
      <c r="N550">
        <f t="shared" si="8"/>
        <v>288781</v>
      </c>
    </row>
    <row r="551" spans="1:14">
      <c r="A551" s="132" t="s">
        <v>1137</v>
      </c>
      <c r="B551" s="132" t="s">
        <v>832</v>
      </c>
      <c r="C551" s="132" t="s">
        <v>3271</v>
      </c>
      <c r="D551" s="132" t="s">
        <v>3228</v>
      </c>
      <c r="E551" s="132">
        <v>2933</v>
      </c>
      <c r="F551" s="132">
        <v>201277</v>
      </c>
      <c r="G551" s="132">
        <v>5179</v>
      </c>
      <c r="H551" s="132" t="s">
        <v>1149</v>
      </c>
      <c r="I551" s="132" t="s">
        <v>1150</v>
      </c>
      <c r="J551" s="132" t="s">
        <v>1130</v>
      </c>
      <c r="K551" s="132" t="s">
        <v>2567</v>
      </c>
      <c r="L551" s="132" t="s">
        <v>1129</v>
      </c>
      <c r="M551" s="132" t="s">
        <v>1148</v>
      </c>
      <c r="N551">
        <f t="shared" si="8"/>
        <v>209389</v>
      </c>
    </row>
    <row r="552" spans="1:14">
      <c r="A552" s="132" t="s">
        <v>1137</v>
      </c>
      <c r="B552" s="132" t="s">
        <v>834</v>
      </c>
      <c r="C552" s="132" t="s">
        <v>3272</v>
      </c>
      <c r="D552" s="132" t="s">
        <v>3249</v>
      </c>
      <c r="E552" s="132">
        <v>2711</v>
      </c>
      <c r="F552" s="132">
        <v>171489</v>
      </c>
      <c r="G552" s="132">
        <v>5179</v>
      </c>
      <c r="H552" s="132" t="s">
        <v>1149</v>
      </c>
      <c r="I552" s="132" t="s">
        <v>1150</v>
      </c>
      <c r="J552" s="132" t="s">
        <v>1130</v>
      </c>
      <c r="K552" s="132" t="s">
        <v>2567</v>
      </c>
      <c r="L552" s="132" t="s">
        <v>1129</v>
      </c>
      <c r="M552" s="132" t="s">
        <v>1148</v>
      </c>
      <c r="N552">
        <f t="shared" si="8"/>
        <v>179379</v>
      </c>
    </row>
    <row r="553" spans="1:14">
      <c r="A553" s="132" t="s">
        <v>1137</v>
      </c>
      <c r="B553" s="132" t="s">
        <v>836</v>
      </c>
      <c r="C553" s="132" t="s">
        <v>3273</v>
      </c>
      <c r="D553" s="132" t="s">
        <v>3236</v>
      </c>
      <c r="E553" s="132">
        <v>2508</v>
      </c>
      <c r="F553" s="132">
        <v>129128</v>
      </c>
      <c r="G553" s="132">
        <v>5179</v>
      </c>
      <c r="H553" s="132" t="s">
        <v>1149</v>
      </c>
      <c r="I553" s="132" t="s">
        <v>1150</v>
      </c>
      <c r="J553" s="132" t="s">
        <v>1130</v>
      </c>
      <c r="K553" s="132" t="s">
        <v>2567</v>
      </c>
      <c r="L553" s="132" t="s">
        <v>1129</v>
      </c>
      <c r="M553" s="132" t="s">
        <v>1148</v>
      </c>
      <c r="N553">
        <f t="shared" si="8"/>
        <v>136815</v>
      </c>
    </row>
    <row r="554" spans="1:14">
      <c r="A554" s="132" t="s">
        <v>1137</v>
      </c>
      <c r="B554" s="132" t="s">
        <v>838</v>
      </c>
      <c r="C554" s="132" t="s">
        <v>3274</v>
      </c>
      <c r="D554" s="132" t="s">
        <v>3238</v>
      </c>
      <c r="E554" s="132">
        <v>2213</v>
      </c>
      <c r="F554" s="132">
        <v>102528</v>
      </c>
      <c r="G554" s="132">
        <v>5179</v>
      </c>
      <c r="H554" s="132" t="s">
        <v>1149</v>
      </c>
      <c r="I554" s="132" t="s">
        <v>1150</v>
      </c>
      <c r="J554" s="132" t="s">
        <v>1130</v>
      </c>
      <c r="K554" s="132" t="s">
        <v>2567</v>
      </c>
      <c r="L554" s="132" t="s">
        <v>1129</v>
      </c>
      <c r="M554" s="132" t="s">
        <v>1148</v>
      </c>
      <c r="N554">
        <f t="shared" si="8"/>
        <v>109920</v>
      </c>
    </row>
    <row r="555" spans="1:14">
      <c r="A555" s="132" t="s">
        <v>1137</v>
      </c>
      <c r="B555" s="132" t="s">
        <v>840</v>
      </c>
      <c r="C555" s="132" t="s">
        <v>3275</v>
      </c>
      <c r="D555" s="132" t="s">
        <v>3238</v>
      </c>
      <c r="E555" s="132">
        <v>2213</v>
      </c>
      <c r="F555" s="132">
        <v>102528</v>
      </c>
      <c r="G555" s="132">
        <v>5179</v>
      </c>
      <c r="H555" s="132" t="s">
        <v>1149</v>
      </c>
      <c r="I555" s="132" t="s">
        <v>1150</v>
      </c>
      <c r="J555" s="132" t="s">
        <v>1130</v>
      </c>
      <c r="K555" s="132" t="s">
        <v>2567</v>
      </c>
      <c r="L555" s="132" t="s">
        <v>1129</v>
      </c>
      <c r="M555" s="132" t="s">
        <v>1148</v>
      </c>
      <c r="N555">
        <f t="shared" si="8"/>
        <v>109920</v>
      </c>
    </row>
    <row r="556" spans="1:14">
      <c r="A556" s="132" t="s">
        <v>1137</v>
      </c>
      <c r="B556" s="132" t="s">
        <v>842</v>
      </c>
      <c r="C556" s="132" t="s">
        <v>3276</v>
      </c>
      <c r="D556" s="132" t="s">
        <v>3228</v>
      </c>
      <c r="E556" s="132">
        <v>2933</v>
      </c>
      <c r="F556" s="132">
        <v>201277</v>
      </c>
      <c r="G556" s="132">
        <v>5179</v>
      </c>
      <c r="H556" s="132" t="s">
        <v>1149</v>
      </c>
      <c r="I556" s="132" t="s">
        <v>1150</v>
      </c>
      <c r="J556" s="132" t="s">
        <v>1130</v>
      </c>
      <c r="K556" s="132" t="s">
        <v>2567</v>
      </c>
      <c r="L556" s="132" t="s">
        <v>1129</v>
      </c>
      <c r="M556" s="132" t="s">
        <v>1148</v>
      </c>
      <c r="N556">
        <f t="shared" si="8"/>
        <v>209389</v>
      </c>
    </row>
    <row r="557" spans="1:14">
      <c r="A557" s="132" t="s">
        <v>1137</v>
      </c>
      <c r="B557" s="132" t="s">
        <v>844</v>
      </c>
      <c r="C557" s="132" t="s">
        <v>3277</v>
      </c>
      <c r="D557" s="132" t="s">
        <v>3265</v>
      </c>
      <c r="E557" s="132">
        <v>87893</v>
      </c>
      <c r="F557" s="132">
        <v>484457</v>
      </c>
      <c r="G557" s="132">
        <v>9210</v>
      </c>
      <c r="H557" s="132" t="s">
        <v>1149</v>
      </c>
      <c r="I557" s="132" t="s">
        <v>1150</v>
      </c>
      <c r="J557" s="132" t="s">
        <v>1130</v>
      </c>
      <c r="K557" s="132" t="s">
        <v>2567</v>
      </c>
      <c r="L557" s="132" t="s">
        <v>1129</v>
      </c>
      <c r="M557" s="132" t="s">
        <v>1148</v>
      </c>
      <c r="N557">
        <f t="shared" si="8"/>
        <v>581560</v>
      </c>
    </row>
    <row r="558" spans="1:14">
      <c r="A558" s="132" t="s">
        <v>1137</v>
      </c>
      <c r="B558" s="132" t="s">
        <v>846</v>
      </c>
      <c r="C558" s="132" t="s">
        <v>3278</v>
      </c>
      <c r="D558" s="132" t="s">
        <v>3240</v>
      </c>
      <c r="E558" s="132">
        <v>134935</v>
      </c>
      <c r="F558" s="132">
        <v>631783</v>
      </c>
      <c r="G558" s="132">
        <v>6538</v>
      </c>
      <c r="H558" s="132" t="s">
        <v>1149</v>
      </c>
      <c r="I558" s="132" t="s">
        <v>1150</v>
      </c>
      <c r="J558" s="132" t="s">
        <v>1130</v>
      </c>
      <c r="K558" s="132" t="s">
        <v>2567</v>
      </c>
      <c r="L558" s="132" t="s">
        <v>1129</v>
      </c>
      <c r="M558" s="132" t="s">
        <v>1148</v>
      </c>
      <c r="N558">
        <f t="shared" si="8"/>
        <v>773256</v>
      </c>
    </row>
    <row r="559" spans="1:14">
      <c r="A559" s="132" t="s">
        <v>1137</v>
      </c>
      <c r="B559" s="132" t="s">
        <v>848</v>
      </c>
      <c r="C559" s="132" t="s">
        <v>3279</v>
      </c>
      <c r="D559" s="132" t="s">
        <v>3222</v>
      </c>
      <c r="E559" s="132">
        <v>37002</v>
      </c>
      <c r="F559" s="132">
        <v>334603</v>
      </c>
      <c r="G559" s="132">
        <v>6233</v>
      </c>
      <c r="H559" s="132" t="s">
        <v>1149</v>
      </c>
      <c r="I559" s="132" t="s">
        <v>1150</v>
      </c>
      <c r="J559" s="132" t="s">
        <v>1130</v>
      </c>
      <c r="K559" s="132" t="s">
        <v>2567</v>
      </c>
      <c r="L559" s="132" t="s">
        <v>1129</v>
      </c>
      <c r="M559" s="132" t="s">
        <v>1148</v>
      </c>
      <c r="N559">
        <f t="shared" si="8"/>
        <v>377838</v>
      </c>
    </row>
    <row r="560" spans="1:14">
      <c r="A560" s="132" t="s">
        <v>1137</v>
      </c>
      <c r="B560" s="132" t="s">
        <v>850</v>
      </c>
      <c r="C560" s="132" t="s">
        <v>3280</v>
      </c>
      <c r="D560" s="132" t="s">
        <v>3224</v>
      </c>
      <c r="E560" s="132">
        <v>30573</v>
      </c>
      <c r="F560" s="132">
        <v>293779</v>
      </c>
      <c r="G560" s="132">
        <v>5718</v>
      </c>
      <c r="H560" s="132" t="s">
        <v>1149</v>
      </c>
      <c r="I560" s="132" t="s">
        <v>1150</v>
      </c>
      <c r="J560" s="132" t="s">
        <v>1130</v>
      </c>
      <c r="K560" s="132" t="s">
        <v>2567</v>
      </c>
      <c r="L560" s="132" t="s">
        <v>1129</v>
      </c>
      <c r="M560" s="132" t="s">
        <v>1148</v>
      </c>
      <c r="N560">
        <f t="shared" si="8"/>
        <v>330070</v>
      </c>
    </row>
    <row r="561" spans="1:14">
      <c r="A561" s="132" t="s">
        <v>1137</v>
      </c>
      <c r="B561" s="132" t="s">
        <v>852</v>
      </c>
      <c r="C561" s="132" t="s">
        <v>3281</v>
      </c>
      <c r="D561" s="132" t="s">
        <v>3226</v>
      </c>
      <c r="E561" s="132">
        <v>24394</v>
      </c>
      <c r="F561" s="132">
        <v>239651</v>
      </c>
      <c r="G561" s="132">
        <v>5718</v>
      </c>
      <c r="H561" s="132" t="s">
        <v>1149</v>
      </c>
      <c r="I561" s="132" t="s">
        <v>1150</v>
      </c>
      <c r="J561" s="132" t="s">
        <v>1130</v>
      </c>
      <c r="K561" s="132" t="s">
        <v>2567</v>
      </c>
      <c r="L561" s="132" t="s">
        <v>1129</v>
      </c>
      <c r="M561" s="132" t="s">
        <v>1148</v>
      </c>
      <c r="N561">
        <f t="shared" si="8"/>
        <v>269763</v>
      </c>
    </row>
    <row r="562" spans="1:14">
      <c r="A562" s="132" t="s">
        <v>1137</v>
      </c>
      <c r="B562" s="132" t="s">
        <v>854</v>
      </c>
      <c r="C562" s="132" t="s">
        <v>3282</v>
      </c>
      <c r="D562" s="132" t="s">
        <v>3249</v>
      </c>
      <c r="E562" s="132">
        <v>2711</v>
      </c>
      <c r="F562" s="132">
        <v>171489</v>
      </c>
      <c r="G562" s="132">
        <v>5179</v>
      </c>
      <c r="H562" s="132" t="s">
        <v>1149</v>
      </c>
      <c r="I562" s="132" t="s">
        <v>1150</v>
      </c>
      <c r="J562" s="132" t="s">
        <v>1130</v>
      </c>
      <c r="K562" s="132" t="s">
        <v>2567</v>
      </c>
      <c r="L562" s="132" t="s">
        <v>1129</v>
      </c>
      <c r="M562" s="132" t="s">
        <v>1148</v>
      </c>
      <c r="N562">
        <f t="shared" si="8"/>
        <v>179379</v>
      </c>
    </row>
    <row r="563" spans="1:14">
      <c r="A563" s="132" t="s">
        <v>1137</v>
      </c>
      <c r="B563" s="132" t="s">
        <v>856</v>
      </c>
      <c r="C563" s="132" t="s">
        <v>3283</v>
      </c>
      <c r="D563" s="132" t="s">
        <v>3238</v>
      </c>
      <c r="E563" s="132">
        <v>2213</v>
      </c>
      <c r="F563" s="132">
        <v>102528</v>
      </c>
      <c r="G563" s="132">
        <v>5179</v>
      </c>
      <c r="H563" s="132" t="s">
        <v>1149</v>
      </c>
      <c r="I563" s="132" t="s">
        <v>1150</v>
      </c>
      <c r="J563" s="132" t="s">
        <v>1130</v>
      </c>
      <c r="K563" s="132" t="s">
        <v>2567</v>
      </c>
      <c r="L563" s="132" t="s">
        <v>1129</v>
      </c>
      <c r="M563" s="132" t="s">
        <v>1148</v>
      </c>
      <c r="N563">
        <f t="shared" si="8"/>
        <v>109920</v>
      </c>
    </row>
    <row r="564" spans="1:14">
      <c r="A564" s="132" t="s">
        <v>1137</v>
      </c>
      <c r="B564" s="132" t="s">
        <v>858</v>
      </c>
      <c r="C564" s="132" t="s">
        <v>3284</v>
      </c>
      <c r="D564" s="132" t="s">
        <v>3285</v>
      </c>
      <c r="E564" s="132">
        <v>2157</v>
      </c>
      <c r="F564" s="132">
        <v>74114</v>
      </c>
      <c r="G564" s="132">
        <v>5179</v>
      </c>
      <c r="H564" s="132" t="s">
        <v>1149</v>
      </c>
      <c r="I564" s="132" t="s">
        <v>1150</v>
      </c>
      <c r="J564" s="132" t="s">
        <v>1130</v>
      </c>
      <c r="K564" s="132" t="s">
        <v>2567</v>
      </c>
      <c r="L564" s="132" t="s">
        <v>1129</v>
      </c>
      <c r="M564" s="132" t="s">
        <v>1148</v>
      </c>
      <c r="N564">
        <f t="shared" si="8"/>
        <v>81450</v>
      </c>
    </row>
    <row r="565" spans="1:14">
      <c r="A565" s="132" t="s">
        <v>1137</v>
      </c>
      <c r="B565" s="132" t="s">
        <v>861</v>
      </c>
      <c r="C565" s="132" t="s">
        <v>3286</v>
      </c>
      <c r="D565" s="132" t="s">
        <v>3255</v>
      </c>
      <c r="E565" s="132">
        <v>147452</v>
      </c>
      <c r="F565" s="132">
        <v>681521</v>
      </c>
      <c r="G565" s="132">
        <v>6702</v>
      </c>
      <c r="H565" s="132" t="s">
        <v>1149</v>
      </c>
      <c r="I565" s="132" t="s">
        <v>1150</v>
      </c>
      <c r="J565" s="132" t="s">
        <v>1130</v>
      </c>
      <c r="K565" s="132" t="s">
        <v>2567</v>
      </c>
      <c r="L565" s="132" t="s">
        <v>1129</v>
      </c>
      <c r="M565" s="132" t="s">
        <v>1148</v>
      </c>
      <c r="N565">
        <f t="shared" si="8"/>
        <v>835675</v>
      </c>
    </row>
    <row r="566" spans="1:14">
      <c r="A566" s="132" t="s">
        <v>1137</v>
      </c>
      <c r="B566" s="132" t="s">
        <v>863</v>
      </c>
      <c r="C566" s="132" t="s">
        <v>3287</v>
      </c>
      <c r="D566" s="132" t="s">
        <v>3218</v>
      </c>
      <c r="E566" s="132">
        <v>110406</v>
      </c>
      <c r="F566" s="132">
        <v>543727</v>
      </c>
      <c r="G566" s="132">
        <v>6538</v>
      </c>
      <c r="H566" s="132" t="s">
        <v>1149</v>
      </c>
      <c r="I566" s="132" t="s">
        <v>1150</v>
      </c>
      <c r="J566" s="132" t="s">
        <v>1130</v>
      </c>
      <c r="K566" s="132" t="s">
        <v>2567</v>
      </c>
      <c r="L566" s="132" t="s">
        <v>1129</v>
      </c>
      <c r="M566" s="132" t="s">
        <v>1148</v>
      </c>
      <c r="N566">
        <f t="shared" si="8"/>
        <v>660671</v>
      </c>
    </row>
    <row r="567" spans="1:14">
      <c r="A567" s="132" t="s">
        <v>1137</v>
      </c>
      <c r="B567" s="132" t="s">
        <v>865</v>
      </c>
      <c r="C567" s="132" t="s">
        <v>3288</v>
      </c>
      <c r="D567" s="132" t="s">
        <v>3220</v>
      </c>
      <c r="E567" s="132">
        <v>50542</v>
      </c>
      <c r="F567" s="132">
        <v>431026</v>
      </c>
      <c r="G567" s="132">
        <v>6233</v>
      </c>
      <c r="H567" s="132" t="s">
        <v>1149</v>
      </c>
      <c r="I567" s="132" t="s">
        <v>1150</v>
      </c>
      <c r="J567" s="132" t="s">
        <v>1130</v>
      </c>
      <c r="K567" s="132" t="s">
        <v>2567</v>
      </c>
      <c r="L567" s="132" t="s">
        <v>1129</v>
      </c>
      <c r="M567" s="132" t="s">
        <v>1148</v>
      </c>
      <c r="N567">
        <f t="shared" si="8"/>
        <v>487801</v>
      </c>
    </row>
    <row r="568" spans="1:14">
      <c r="A568" s="132" t="s">
        <v>1137</v>
      </c>
      <c r="B568" s="132" t="s">
        <v>867</v>
      </c>
      <c r="C568" s="132" t="s">
        <v>3289</v>
      </c>
      <c r="D568" s="132" t="s">
        <v>3222</v>
      </c>
      <c r="E568" s="132">
        <v>37002</v>
      </c>
      <c r="F568" s="132">
        <v>334603</v>
      </c>
      <c r="G568" s="132">
        <v>6233</v>
      </c>
      <c r="H568" s="132" t="s">
        <v>1149</v>
      </c>
      <c r="I568" s="132" t="s">
        <v>1150</v>
      </c>
      <c r="J568" s="132" t="s">
        <v>1130</v>
      </c>
      <c r="K568" s="132" t="s">
        <v>2567</v>
      </c>
      <c r="L568" s="132" t="s">
        <v>1129</v>
      </c>
      <c r="M568" s="132" t="s">
        <v>1148</v>
      </c>
      <c r="N568">
        <f t="shared" si="8"/>
        <v>377838</v>
      </c>
    </row>
    <row r="569" spans="1:14">
      <c r="A569" s="132" t="s">
        <v>1137</v>
      </c>
      <c r="B569" s="132" t="s">
        <v>869</v>
      </c>
      <c r="C569" s="132" t="s">
        <v>3290</v>
      </c>
      <c r="D569" s="132" t="s">
        <v>3270</v>
      </c>
      <c r="E569" s="132">
        <v>26101</v>
      </c>
      <c r="F569" s="132">
        <v>256962</v>
      </c>
      <c r="G569" s="132">
        <v>5718</v>
      </c>
      <c r="H569" s="132" t="s">
        <v>1149</v>
      </c>
      <c r="I569" s="132" t="s">
        <v>1150</v>
      </c>
      <c r="J569" s="132" t="s">
        <v>1130</v>
      </c>
      <c r="K569" s="132" t="s">
        <v>2567</v>
      </c>
      <c r="L569" s="132" t="s">
        <v>1129</v>
      </c>
      <c r="M569" s="132" t="s">
        <v>1148</v>
      </c>
      <c r="N569">
        <f t="shared" si="8"/>
        <v>288781</v>
      </c>
    </row>
    <row r="570" spans="1:14">
      <c r="A570" s="132" t="s">
        <v>1137</v>
      </c>
      <c r="B570" s="132" t="s">
        <v>871</v>
      </c>
      <c r="C570" s="132" t="s">
        <v>3291</v>
      </c>
      <c r="D570" s="132" t="s">
        <v>3242</v>
      </c>
      <c r="E570" s="132">
        <v>174649</v>
      </c>
      <c r="F570" s="132">
        <v>762691</v>
      </c>
      <c r="G570" s="132">
        <v>7288</v>
      </c>
      <c r="H570" s="132" t="s">
        <v>1149</v>
      </c>
      <c r="I570" s="132" t="s">
        <v>1150</v>
      </c>
      <c r="J570" s="132" t="s">
        <v>1130</v>
      </c>
      <c r="K570" s="132" t="s">
        <v>2567</v>
      </c>
      <c r="L570" s="132" t="s">
        <v>1129</v>
      </c>
      <c r="M570" s="132" t="s">
        <v>1148</v>
      </c>
      <c r="N570">
        <f t="shared" si="8"/>
        <v>944628</v>
      </c>
    </row>
    <row r="571" spans="1:14">
      <c r="A571" s="132" t="s">
        <v>1137</v>
      </c>
      <c r="B571" s="132" t="s">
        <v>873</v>
      </c>
      <c r="C571" s="132" t="s">
        <v>3292</v>
      </c>
      <c r="D571" s="132" t="s">
        <v>3265</v>
      </c>
      <c r="E571" s="132">
        <v>87893</v>
      </c>
      <c r="F571" s="132">
        <v>484457</v>
      </c>
      <c r="G571" s="132">
        <v>9210</v>
      </c>
      <c r="H571" s="132" t="s">
        <v>1149</v>
      </c>
      <c r="I571" s="132" t="s">
        <v>1150</v>
      </c>
      <c r="J571" s="132" t="s">
        <v>1130</v>
      </c>
      <c r="K571" s="132" t="s">
        <v>2567</v>
      </c>
      <c r="L571" s="132" t="s">
        <v>1129</v>
      </c>
      <c r="M571" s="132" t="s">
        <v>1148</v>
      </c>
      <c r="N571">
        <f t="shared" si="8"/>
        <v>581560</v>
      </c>
    </row>
    <row r="572" spans="1:14">
      <c r="A572" s="132" t="s">
        <v>1137</v>
      </c>
      <c r="B572" s="132" t="s">
        <v>875</v>
      </c>
      <c r="C572" s="132" t="s">
        <v>3293</v>
      </c>
      <c r="D572" s="132" t="s">
        <v>3224</v>
      </c>
      <c r="E572" s="132">
        <v>30573</v>
      </c>
      <c r="F572" s="132">
        <v>293779</v>
      </c>
      <c r="G572" s="132">
        <v>5718</v>
      </c>
      <c r="H572" s="132" t="s">
        <v>1149</v>
      </c>
      <c r="I572" s="132" t="s">
        <v>1150</v>
      </c>
      <c r="J572" s="132" t="s">
        <v>1130</v>
      </c>
      <c r="K572" s="132" t="s">
        <v>2567</v>
      </c>
      <c r="L572" s="132" t="s">
        <v>1129</v>
      </c>
      <c r="M572" s="132" t="s">
        <v>1148</v>
      </c>
      <c r="N572">
        <f t="shared" si="8"/>
        <v>330070</v>
      </c>
    </row>
    <row r="573" spans="1:14">
      <c r="A573" s="132" t="s">
        <v>1137</v>
      </c>
      <c r="B573" s="132" t="s">
        <v>877</v>
      </c>
      <c r="C573" s="132" t="s">
        <v>3294</v>
      </c>
      <c r="D573" s="132" t="s">
        <v>3228</v>
      </c>
      <c r="E573" s="132">
        <v>2933</v>
      </c>
      <c r="F573" s="132">
        <v>201277</v>
      </c>
      <c r="G573" s="132">
        <v>5179</v>
      </c>
      <c r="H573" s="132" t="s">
        <v>1149</v>
      </c>
      <c r="I573" s="132" t="s">
        <v>1150</v>
      </c>
      <c r="J573" s="132" t="s">
        <v>1130</v>
      </c>
      <c r="K573" s="132" t="s">
        <v>2567</v>
      </c>
      <c r="L573" s="132" t="s">
        <v>1129</v>
      </c>
      <c r="M573" s="132" t="s">
        <v>1148</v>
      </c>
      <c r="N573">
        <f t="shared" si="8"/>
        <v>209389</v>
      </c>
    </row>
    <row r="574" spans="1:14">
      <c r="A574" s="132" t="s">
        <v>1137</v>
      </c>
      <c r="B574" s="132" t="s">
        <v>879</v>
      </c>
      <c r="C574" s="132" t="s">
        <v>3295</v>
      </c>
      <c r="D574" s="132" t="s">
        <v>3259</v>
      </c>
      <c r="E574" s="132">
        <v>120985</v>
      </c>
      <c r="F574" s="132">
        <v>595299</v>
      </c>
      <c r="G574" s="132">
        <v>6538</v>
      </c>
      <c r="H574" s="132" t="s">
        <v>1149</v>
      </c>
      <c r="I574" s="132" t="s">
        <v>1150</v>
      </c>
      <c r="J574" s="132" t="s">
        <v>1130</v>
      </c>
      <c r="K574" s="132" t="s">
        <v>2567</v>
      </c>
      <c r="L574" s="132" t="s">
        <v>1129</v>
      </c>
      <c r="M574" s="132" t="s">
        <v>1148</v>
      </c>
      <c r="N574">
        <f t="shared" si="8"/>
        <v>722822</v>
      </c>
    </row>
    <row r="575" spans="1:14">
      <c r="A575" s="132" t="s">
        <v>1137</v>
      </c>
      <c r="B575" s="132" t="s">
        <v>881</v>
      </c>
      <c r="C575" s="132" t="s">
        <v>3296</v>
      </c>
      <c r="D575" s="132" t="s">
        <v>3218</v>
      </c>
      <c r="E575" s="132">
        <v>110406</v>
      </c>
      <c r="F575" s="132">
        <v>543727</v>
      </c>
      <c r="G575" s="132">
        <v>6538</v>
      </c>
      <c r="H575" s="132" t="s">
        <v>1149</v>
      </c>
      <c r="I575" s="132" t="s">
        <v>1150</v>
      </c>
      <c r="J575" s="132" t="s">
        <v>1130</v>
      </c>
      <c r="K575" s="132" t="s">
        <v>2567</v>
      </c>
      <c r="L575" s="132" t="s">
        <v>1129</v>
      </c>
      <c r="M575" s="132" t="s">
        <v>1148</v>
      </c>
      <c r="N575">
        <f t="shared" si="8"/>
        <v>660671</v>
      </c>
    </row>
    <row r="576" spans="1:14">
      <c r="A576" s="132" t="s">
        <v>1137</v>
      </c>
      <c r="B576" s="132" t="s">
        <v>883</v>
      </c>
      <c r="C576" s="132" t="s">
        <v>3297</v>
      </c>
      <c r="D576" s="132" t="s">
        <v>3220</v>
      </c>
      <c r="E576" s="132">
        <v>50542</v>
      </c>
      <c r="F576" s="132">
        <v>431026</v>
      </c>
      <c r="G576" s="132">
        <v>6233</v>
      </c>
      <c r="H576" s="132" t="s">
        <v>1149</v>
      </c>
      <c r="I576" s="132" t="s">
        <v>1150</v>
      </c>
      <c r="J576" s="132" t="s">
        <v>1130</v>
      </c>
      <c r="K576" s="132" t="s">
        <v>2567</v>
      </c>
      <c r="L576" s="132" t="s">
        <v>1129</v>
      </c>
      <c r="M576" s="132" t="s">
        <v>1148</v>
      </c>
      <c r="N576">
        <f t="shared" si="8"/>
        <v>487801</v>
      </c>
    </row>
    <row r="577" spans="1:14">
      <c r="A577" s="132" t="s">
        <v>1137</v>
      </c>
      <c r="B577" s="132" t="s">
        <v>885</v>
      </c>
      <c r="C577" s="132" t="s">
        <v>3298</v>
      </c>
      <c r="D577" s="132" t="s">
        <v>3230</v>
      </c>
      <c r="E577" s="132">
        <v>44372</v>
      </c>
      <c r="F577" s="132">
        <v>387938</v>
      </c>
      <c r="G577" s="132">
        <v>6538</v>
      </c>
      <c r="H577" s="132" t="s">
        <v>1149</v>
      </c>
      <c r="I577" s="132" t="s">
        <v>1150</v>
      </c>
      <c r="J577" s="132" t="s">
        <v>1130</v>
      </c>
      <c r="K577" s="132" t="s">
        <v>2567</v>
      </c>
      <c r="L577" s="132" t="s">
        <v>1129</v>
      </c>
      <c r="M577" s="132" t="s">
        <v>1148</v>
      </c>
      <c r="N577">
        <f t="shared" si="8"/>
        <v>438848</v>
      </c>
    </row>
    <row r="578" spans="1:14">
      <c r="A578" s="132" t="s">
        <v>1137</v>
      </c>
      <c r="B578" s="132" t="s">
        <v>887</v>
      </c>
      <c r="C578" s="132" t="s">
        <v>3299</v>
      </c>
      <c r="D578" s="132" t="s">
        <v>3224</v>
      </c>
      <c r="E578" s="132">
        <v>30573</v>
      </c>
      <c r="F578" s="132">
        <v>293779</v>
      </c>
      <c r="G578" s="132">
        <v>5718</v>
      </c>
      <c r="H578" s="132" t="s">
        <v>1149</v>
      </c>
      <c r="I578" s="132" t="s">
        <v>1150</v>
      </c>
      <c r="J578" s="132" t="s">
        <v>1130</v>
      </c>
      <c r="K578" s="132" t="s">
        <v>2567</v>
      </c>
      <c r="L578" s="132" t="s">
        <v>1129</v>
      </c>
      <c r="M578" s="132" t="s">
        <v>1148</v>
      </c>
      <c r="N578">
        <f t="shared" si="8"/>
        <v>330070</v>
      </c>
    </row>
    <row r="579" spans="1:14">
      <c r="A579" s="132" t="s">
        <v>1137</v>
      </c>
      <c r="B579" s="132" t="s">
        <v>889</v>
      </c>
      <c r="C579" s="132" t="s">
        <v>3300</v>
      </c>
      <c r="D579" s="132" t="s">
        <v>3259</v>
      </c>
      <c r="E579" s="132">
        <v>120985</v>
      </c>
      <c r="F579" s="132">
        <v>595299</v>
      </c>
      <c r="G579" s="132">
        <v>6538</v>
      </c>
      <c r="H579" s="132" t="s">
        <v>1149</v>
      </c>
      <c r="I579" s="132" t="s">
        <v>1150</v>
      </c>
      <c r="J579" s="132" t="s">
        <v>1130</v>
      </c>
      <c r="K579" s="132" t="s">
        <v>2567</v>
      </c>
      <c r="L579" s="132" t="s">
        <v>1129</v>
      </c>
      <c r="M579" s="132" t="s">
        <v>1148</v>
      </c>
      <c r="N579">
        <f t="shared" si="8"/>
        <v>722822</v>
      </c>
    </row>
    <row r="580" spans="1:14">
      <c r="A580" s="132" t="s">
        <v>1137</v>
      </c>
      <c r="B580" s="132" t="s">
        <v>891</v>
      </c>
      <c r="C580" s="132" t="s">
        <v>3301</v>
      </c>
      <c r="D580" s="132" t="s">
        <v>3218</v>
      </c>
      <c r="E580" s="132">
        <v>110406</v>
      </c>
      <c r="F580" s="132">
        <v>543727</v>
      </c>
      <c r="G580" s="132">
        <v>6538</v>
      </c>
      <c r="H580" s="132" t="s">
        <v>1149</v>
      </c>
      <c r="I580" s="132" t="s">
        <v>1150</v>
      </c>
      <c r="J580" s="132" t="s">
        <v>1130</v>
      </c>
      <c r="K580" s="132" t="s">
        <v>2567</v>
      </c>
      <c r="L580" s="132" t="s">
        <v>1129</v>
      </c>
      <c r="M580" s="132" t="s">
        <v>1148</v>
      </c>
      <c r="N580">
        <f t="shared" ref="N580:N643" si="9">+E580+F580+G580</f>
        <v>660671</v>
      </c>
    </row>
    <row r="581" spans="1:14">
      <c r="A581" s="132" t="s">
        <v>1137</v>
      </c>
      <c r="B581" s="132" t="s">
        <v>893</v>
      </c>
      <c r="C581" s="132" t="s">
        <v>3302</v>
      </c>
      <c r="D581" s="132" t="s">
        <v>3262</v>
      </c>
      <c r="E581" s="132">
        <v>96947</v>
      </c>
      <c r="F581" s="132">
        <v>528210</v>
      </c>
      <c r="G581" s="132">
        <v>7077</v>
      </c>
      <c r="H581" s="132" t="s">
        <v>1149</v>
      </c>
      <c r="I581" s="132" t="s">
        <v>1150</v>
      </c>
      <c r="J581" s="132" t="s">
        <v>1130</v>
      </c>
      <c r="K581" s="132" t="s">
        <v>2567</v>
      </c>
      <c r="L581" s="132" t="s">
        <v>1129</v>
      </c>
      <c r="M581" s="132" t="s">
        <v>1148</v>
      </c>
      <c r="N581">
        <f t="shared" si="9"/>
        <v>632234</v>
      </c>
    </row>
    <row r="582" spans="1:14">
      <c r="A582" s="132" t="s">
        <v>1137</v>
      </c>
      <c r="B582" s="132" t="s">
        <v>895</v>
      </c>
      <c r="C582" s="132" t="s">
        <v>3215</v>
      </c>
      <c r="D582" s="132" t="s">
        <v>3303</v>
      </c>
      <c r="H582" s="132" t="s">
        <v>1149</v>
      </c>
      <c r="I582" s="132" t="s">
        <v>1150</v>
      </c>
      <c r="J582" s="132" t="s">
        <v>1130</v>
      </c>
      <c r="K582" s="132" t="s">
        <v>2567</v>
      </c>
      <c r="L582" s="132" t="s">
        <v>1129</v>
      </c>
      <c r="M582" s="132" t="s">
        <v>1148</v>
      </c>
      <c r="N582">
        <f t="shared" si="9"/>
        <v>0</v>
      </c>
    </row>
    <row r="583" spans="1:14">
      <c r="A583" s="132" t="s">
        <v>1137</v>
      </c>
      <c r="B583" s="132" t="s">
        <v>897</v>
      </c>
      <c r="C583" s="132" t="s">
        <v>3304</v>
      </c>
      <c r="D583" s="132" t="s">
        <v>3305</v>
      </c>
      <c r="E583" s="132">
        <v>344905</v>
      </c>
      <c r="F583" s="132">
        <v>1259471</v>
      </c>
      <c r="G583" s="132">
        <v>37158</v>
      </c>
      <c r="H583" s="132" t="s">
        <v>1149</v>
      </c>
      <c r="I583" s="132" t="s">
        <v>1150</v>
      </c>
      <c r="J583" s="132" t="s">
        <v>1130</v>
      </c>
      <c r="K583" s="132" t="s">
        <v>2567</v>
      </c>
      <c r="L583" s="132" t="s">
        <v>1129</v>
      </c>
      <c r="M583" s="132" t="s">
        <v>1148</v>
      </c>
      <c r="N583">
        <f t="shared" si="9"/>
        <v>1641534</v>
      </c>
    </row>
    <row r="584" spans="1:14">
      <c r="A584" s="132" t="s">
        <v>1137</v>
      </c>
      <c r="B584" s="132" t="s">
        <v>900</v>
      </c>
      <c r="C584" s="132" t="s">
        <v>3304</v>
      </c>
      <c r="D584" s="132" t="s">
        <v>3306</v>
      </c>
      <c r="E584" s="132">
        <v>292027</v>
      </c>
      <c r="F584" s="132">
        <v>1116861</v>
      </c>
      <c r="G584" s="132">
        <v>30351</v>
      </c>
      <c r="H584" s="132" t="s">
        <v>1149</v>
      </c>
      <c r="I584" s="132" t="s">
        <v>1150</v>
      </c>
      <c r="J584" s="132" t="s">
        <v>1130</v>
      </c>
      <c r="K584" s="132" t="s">
        <v>2567</v>
      </c>
      <c r="L584" s="132" t="s">
        <v>1129</v>
      </c>
      <c r="M584" s="132" t="s">
        <v>1148</v>
      </c>
      <c r="N584">
        <f t="shared" si="9"/>
        <v>1439239</v>
      </c>
    </row>
    <row r="585" spans="1:14">
      <c r="A585" s="132" t="s">
        <v>1137</v>
      </c>
      <c r="B585" s="132" t="s">
        <v>902</v>
      </c>
      <c r="C585" s="132" t="s">
        <v>3304</v>
      </c>
      <c r="D585" s="132" t="s">
        <v>3307</v>
      </c>
      <c r="E585" s="132">
        <v>226706</v>
      </c>
      <c r="F585" s="132">
        <v>729423</v>
      </c>
      <c r="G585" s="132">
        <v>28552</v>
      </c>
      <c r="H585" s="132" t="s">
        <v>1149</v>
      </c>
      <c r="I585" s="132" t="s">
        <v>1150</v>
      </c>
      <c r="J585" s="132" t="s">
        <v>1130</v>
      </c>
      <c r="K585" s="132" t="s">
        <v>2567</v>
      </c>
      <c r="L585" s="132" t="s">
        <v>1129</v>
      </c>
      <c r="M585" s="132" t="s">
        <v>1148</v>
      </c>
      <c r="N585">
        <f t="shared" si="9"/>
        <v>984681</v>
      </c>
    </row>
    <row r="586" spans="1:14">
      <c r="A586" s="132" t="s">
        <v>1137</v>
      </c>
      <c r="B586" s="132" t="s">
        <v>904</v>
      </c>
      <c r="C586" s="132" t="s">
        <v>3304</v>
      </c>
      <c r="D586" s="132" t="s">
        <v>3308</v>
      </c>
      <c r="E586" s="132">
        <v>209562</v>
      </c>
      <c r="F586" s="132">
        <v>685942</v>
      </c>
      <c r="G586" s="132">
        <v>21658</v>
      </c>
      <c r="H586" s="132" t="s">
        <v>1149</v>
      </c>
      <c r="I586" s="132" t="s">
        <v>1150</v>
      </c>
      <c r="J586" s="132" t="s">
        <v>1130</v>
      </c>
      <c r="K586" s="132" t="s">
        <v>2567</v>
      </c>
      <c r="L586" s="132" t="s">
        <v>1129</v>
      </c>
      <c r="M586" s="132" t="s">
        <v>1148</v>
      </c>
      <c r="N586">
        <f t="shared" si="9"/>
        <v>917162</v>
      </c>
    </row>
    <row r="587" spans="1:14">
      <c r="A587" s="132" t="s">
        <v>1137</v>
      </c>
      <c r="B587" s="132" t="s">
        <v>906</v>
      </c>
      <c r="C587" s="132" t="s">
        <v>3304</v>
      </c>
      <c r="D587" s="132" t="s">
        <v>3309</v>
      </c>
      <c r="E587" s="132">
        <v>201638</v>
      </c>
      <c r="F587" s="132">
        <v>654735</v>
      </c>
      <c r="G587" s="132">
        <v>21278</v>
      </c>
      <c r="H587" s="132" t="s">
        <v>1149</v>
      </c>
      <c r="I587" s="132" t="s">
        <v>1150</v>
      </c>
      <c r="J587" s="132" t="s">
        <v>1130</v>
      </c>
      <c r="K587" s="132" t="s">
        <v>2567</v>
      </c>
      <c r="L587" s="132" t="s">
        <v>1129</v>
      </c>
      <c r="M587" s="132" t="s">
        <v>1148</v>
      </c>
      <c r="N587">
        <f t="shared" si="9"/>
        <v>877651</v>
      </c>
    </row>
    <row r="588" spans="1:14">
      <c r="A588" s="132" t="s">
        <v>1137</v>
      </c>
      <c r="B588" s="132" t="s">
        <v>908</v>
      </c>
      <c r="C588" s="132" t="s">
        <v>3304</v>
      </c>
      <c r="D588" s="132" t="s">
        <v>3310</v>
      </c>
      <c r="E588" s="132">
        <v>187885</v>
      </c>
      <c r="F588" s="132">
        <v>624574</v>
      </c>
      <c r="G588" s="132">
        <v>21240</v>
      </c>
      <c r="H588" s="132" t="s">
        <v>1149</v>
      </c>
      <c r="I588" s="132" t="s">
        <v>1150</v>
      </c>
      <c r="J588" s="132" t="s">
        <v>1130</v>
      </c>
      <c r="K588" s="132" t="s">
        <v>2567</v>
      </c>
      <c r="L588" s="132" t="s">
        <v>1129</v>
      </c>
      <c r="M588" s="132" t="s">
        <v>1148</v>
      </c>
      <c r="N588">
        <f t="shared" si="9"/>
        <v>833699</v>
      </c>
    </row>
    <row r="589" spans="1:14">
      <c r="A589" s="132" t="s">
        <v>1137</v>
      </c>
      <c r="B589" s="132" t="s">
        <v>910</v>
      </c>
      <c r="C589" s="132" t="s">
        <v>3304</v>
      </c>
      <c r="D589" s="132" t="s">
        <v>3311</v>
      </c>
      <c r="E589" s="132">
        <v>169085</v>
      </c>
      <c r="F589" s="132">
        <v>612303</v>
      </c>
      <c r="G589" s="132">
        <v>20408</v>
      </c>
      <c r="H589" s="132" t="s">
        <v>1149</v>
      </c>
      <c r="I589" s="132" t="s">
        <v>1150</v>
      </c>
      <c r="J589" s="132" t="s">
        <v>1130</v>
      </c>
      <c r="K589" s="132" t="s">
        <v>2567</v>
      </c>
      <c r="L589" s="132" t="s">
        <v>1129</v>
      </c>
      <c r="M589" s="132" t="s">
        <v>1148</v>
      </c>
      <c r="N589">
        <f t="shared" si="9"/>
        <v>801796</v>
      </c>
    </row>
    <row r="590" spans="1:14">
      <c r="A590" s="132" t="s">
        <v>1137</v>
      </c>
      <c r="B590" s="132" t="s">
        <v>912</v>
      </c>
      <c r="C590" s="132" t="s">
        <v>3304</v>
      </c>
      <c r="D590" s="132" t="s">
        <v>3312</v>
      </c>
      <c r="E590" s="132">
        <v>160295</v>
      </c>
      <c r="F590" s="132">
        <v>554750</v>
      </c>
      <c r="G590" s="132">
        <v>20218</v>
      </c>
      <c r="H590" s="132" t="s">
        <v>1149</v>
      </c>
      <c r="I590" s="132" t="s">
        <v>1150</v>
      </c>
      <c r="J590" s="132" t="s">
        <v>1130</v>
      </c>
      <c r="K590" s="132" t="s">
        <v>2567</v>
      </c>
      <c r="L590" s="132" t="s">
        <v>1129</v>
      </c>
      <c r="M590" s="132" t="s">
        <v>1148</v>
      </c>
      <c r="N590">
        <f t="shared" si="9"/>
        <v>735263</v>
      </c>
    </row>
    <row r="591" spans="1:14">
      <c r="A591" s="132" t="s">
        <v>1137</v>
      </c>
      <c r="B591" s="132" t="s">
        <v>914</v>
      </c>
      <c r="C591" s="132" t="s">
        <v>3304</v>
      </c>
      <c r="D591" s="132" t="s">
        <v>3313</v>
      </c>
      <c r="E591" s="132">
        <v>147015</v>
      </c>
      <c r="F591" s="132">
        <v>507349</v>
      </c>
      <c r="G591" s="132">
        <v>17895</v>
      </c>
      <c r="H591" s="132" t="s">
        <v>1149</v>
      </c>
      <c r="I591" s="132" t="s">
        <v>1150</v>
      </c>
      <c r="J591" s="132" t="s">
        <v>1130</v>
      </c>
      <c r="K591" s="132" t="s">
        <v>2567</v>
      </c>
      <c r="L591" s="132" t="s">
        <v>1129</v>
      </c>
      <c r="M591" s="132" t="s">
        <v>1148</v>
      </c>
      <c r="N591">
        <f t="shared" si="9"/>
        <v>672259</v>
      </c>
    </row>
    <row r="592" spans="1:14">
      <c r="A592" s="132" t="s">
        <v>1137</v>
      </c>
      <c r="B592" s="132" t="s">
        <v>916</v>
      </c>
      <c r="C592" s="132" t="s">
        <v>3304</v>
      </c>
      <c r="D592" s="132" t="s">
        <v>3314</v>
      </c>
      <c r="E592" s="132">
        <v>133031</v>
      </c>
      <c r="F592" s="132">
        <v>474980</v>
      </c>
      <c r="G592" s="132">
        <v>17857</v>
      </c>
      <c r="H592" s="132" t="s">
        <v>1149</v>
      </c>
      <c r="I592" s="132" t="s">
        <v>1150</v>
      </c>
      <c r="J592" s="132" t="s">
        <v>1130</v>
      </c>
      <c r="K592" s="132" t="s">
        <v>2567</v>
      </c>
      <c r="L592" s="132" t="s">
        <v>1129</v>
      </c>
      <c r="M592" s="132" t="s">
        <v>1148</v>
      </c>
      <c r="N592">
        <f t="shared" si="9"/>
        <v>625868</v>
      </c>
    </row>
    <row r="593" spans="1:14">
      <c r="A593" s="132" t="s">
        <v>1137</v>
      </c>
      <c r="B593" s="132" t="s">
        <v>918</v>
      </c>
      <c r="C593" s="132" t="s">
        <v>3304</v>
      </c>
      <c r="D593" s="132" t="s">
        <v>3315</v>
      </c>
      <c r="E593" s="132">
        <v>122145</v>
      </c>
      <c r="F593" s="132">
        <v>433251</v>
      </c>
      <c r="G593" s="132">
        <v>17516</v>
      </c>
      <c r="H593" s="132" t="s">
        <v>1149</v>
      </c>
      <c r="I593" s="132" t="s">
        <v>1150</v>
      </c>
      <c r="J593" s="132" t="s">
        <v>1130</v>
      </c>
      <c r="K593" s="132" t="s">
        <v>2567</v>
      </c>
      <c r="L593" s="132" t="s">
        <v>1129</v>
      </c>
      <c r="M593" s="132" t="s">
        <v>1148</v>
      </c>
      <c r="N593">
        <f t="shared" si="9"/>
        <v>572912</v>
      </c>
    </row>
    <row r="594" spans="1:14">
      <c r="A594" s="132" t="s">
        <v>1137</v>
      </c>
      <c r="B594" s="132" t="s">
        <v>920</v>
      </c>
      <c r="C594" s="132" t="s">
        <v>3304</v>
      </c>
      <c r="D594" s="132" t="s">
        <v>3316</v>
      </c>
      <c r="E594" s="132">
        <v>108560</v>
      </c>
      <c r="F594" s="132">
        <v>405540</v>
      </c>
      <c r="G594" s="132">
        <v>16035</v>
      </c>
      <c r="H594" s="132" t="s">
        <v>1149</v>
      </c>
      <c r="I594" s="132" t="s">
        <v>1150</v>
      </c>
      <c r="J594" s="132" t="s">
        <v>1130</v>
      </c>
      <c r="K594" s="132" t="s">
        <v>2567</v>
      </c>
      <c r="L594" s="132" t="s">
        <v>1129</v>
      </c>
      <c r="M594" s="132" t="s">
        <v>1148</v>
      </c>
      <c r="N594">
        <f t="shared" si="9"/>
        <v>530135</v>
      </c>
    </row>
    <row r="595" spans="1:14">
      <c r="A595" s="132" t="s">
        <v>1137</v>
      </c>
      <c r="B595" s="132" t="s">
        <v>922</v>
      </c>
      <c r="C595" s="132" t="s">
        <v>3304</v>
      </c>
      <c r="D595" s="132" t="s">
        <v>3317</v>
      </c>
      <c r="E595" s="132">
        <v>97890</v>
      </c>
      <c r="F595" s="132">
        <v>382152</v>
      </c>
      <c r="G595" s="132">
        <v>15618</v>
      </c>
      <c r="H595" s="132" t="s">
        <v>1149</v>
      </c>
      <c r="I595" s="132" t="s">
        <v>1150</v>
      </c>
      <c r="J595" s="132" t="s">
        <v>1130</v>
      </c>
      <c r="K595" s="132" t="s">
        <v>2567</v>
      </c>
      <c r="L595" s="132" t="s">
        <v>1129</v>
      </c>
      <c r="M595" s="132" t="s">
        <v>1148</v>
      </c>
      <c r="N595">
        <f t="shared" si="9"/>
        <v>495660</v>
      </c>
    </row>
    <row r="596" spans="1:14">
      <c r="A596" s="132" t="s">
        <v>1137</v>
      </c>
      <c r="B596" s="132" t="s">
        <v>924</v>
      </c>
      <c r="C596" s="132" t="s">
        <v>3304</v>
      </c>
      <c r="D596" s="132" t="s">
        <v>3318</v>
      </c>
      <c r="E596" s="132">
        <v>60406</v>
      </c>
      <c r="F596" s="132">
        <v>339801</v>
      </c>
      <c r="G596" s="132">
        <v>13376</v>
      </c>
      <c r="H596" s="132" t="s">
        <v>1149</v>
      </c>
      <c r="I596" s="132" t="s">
        <v>1150</v>
      </c>
      <c r="J596" s="132" t="s">
        <v>1130</v>
      </c>
      <c r="K596" s="132" t="s">
        <v>2567</v>
      </c>
      <c r="L596" s="132" t="s">
        <v>1129</v>
      </c>
      <c r="M596" s="132" t="s">
        <v>1148</v>
      </c>
      <c r="N596">
        <f t="shared" si="9"/>
        <v>413583</v>
      </c>
    </row>
    <row r="597" spans="1:14">
      <c r="A597" s="132" t="s">
        <v>1137</v>
      </c>
      <c r="B597" s="132" t="s">
        <v>926</v>
      </c>
      <c r="C597" s="132" t="s">
        <v>3304</v>
      </c>
      <c r="D597" s="132" t="s">
        <v>3319</v>
      </c>
      <c r="E597" s="132">
        <v>54216</v>
      </c>
      <c r="F597" s="132">
        <v>295789</v>
      </c>
      <c r="G597" s="132">
        <v>12713</v>
      </c>
      <c r="H597" s="132" t="s">
        <v>1149</v>
      </c>
      <c r="I597" s="132" t="s">
        <v>1150</v>
      </c>
      <c r="J597" s="132" t="s">
        <v>1130</v>
      </c>
      <c r="K597" s="132" t="s">
        <v>2567</v>
      </c>
      <c r="L597" s="132" t="s">
        <v>1129</v>
      </c>
      <c r="M597" s="132" t="s">
        <v>1148</v>
      </c>
      <c r="N597">
        <f t="shared" si="9"/>
        <v>362718</v>
      </c>
    </row>
    <row r="598" spans="1:14">
      <c r="A598" s="132" t="s">
        <v>1137</v>
      </c>
      <c r="B598" s="132" t="s">
        <v>928</v>
      </c>
      <c r="C598" s="132" t="s">
        <v>3304</v>
      </c>
      <c r="D598" s="132" t="s">
        <v>3320</v>
      </c>
      <c r="E598" s="132">
        <v>46525</v>
      </c>
      <c r="F598" s="132">
        <v>263035</v>
      </c>
      <c r="G598" s="132">
        <v>12997</v>
      </c>
      <c r="H598" s="132" t="s">
        <v>1149</v>
      </c>
      <c r="I598" s="132" t="s">
        <v>1150</v>
      </c>
      <c r="J598" s="132" t="s">
        <v>1130</v>
      </c>
      <c r="K598" s="132" t="s">
        <v>2567</v>
      </c>
      <c r="L598" s="132" t="s">
        <v>1129</v>
      </c>
      <c r="M598" s="132" t="s">
        <v>1148</v>
      </c>
      <c r="N598">
        <f t="shared" si="9"/>
        <v>322557</v>
      </c>
    </row>
    <row r="599" spans="1:14">
      <c r="A599" s="132" t="s">
        <v>1137</v>
      </c>
      <c r="B599" s="132" t="s">
        <v>930</v>
      </c>
      <c r="C599" s="132" t="s">
        <v>3304</v>
      </c>
      <c r="D599" s="132" t="s">
        <v>3321</v>
      </c>
      <c r="E599" s="132">
        <v>39287</v>
      </c>
      <c r="F599" s="132">
        <v>231307</v>
      </c>
      <c r="G599" s="132">
        <v>11255</v>
      </c>
      <c r="H599" s="132" t="s">
        <v>1149</v>
      </c>
      <c r="I599" s="132" t="s">
        <v>1150</v>
      </c>
      <c r="J599" s="132" t="s">
        <v>1130</v>
      </c>
      <c r="K599" s="132" t="s">
        <v>2567</v>
      </c>
      <c r="L599" s="132" t="s">
        <v>1129</v>
      </c>
      <c r="M599" s="132" t="s">
        <v>1148</v>
      </c>
      <c r="N599">
        <f t="shared" si="9"/>
        <v>281849</v>
      </c>
    </row>
    <row r="600" spans="1:14">
      <c r="A600" s="132" t="s">
        <v>1137</v>
      </c>
      <c r="B600" s="132" t="s">
        <v>932</v>
      </c>
      <c r="C600" s="132" t="s">
        <v>3304</v>
      </c>
      <c r="D600" s="132" t="s">
        <v>3322</v>
      </c>
      <c r="E600" s="132">
        <v>34218</v>
      </c>
      <c r="F600" s="132">
        <v>204223</v>
      </c>
      <c r="G600" s="132">
        <v>10591</v>
      </c>
      <c r="H600" s="132" t="s">
        <v>1149</v>
      </c>
      <c r="I600" s="132" t="s">
        <v>1150</v>
      </c>
      <c r="J600" s="132" t="s">
        <v>1130</v>
      </c>
      <c r="K600" s="132" t="s">
        <v>2567</v>
      </c>
      <c r="L600" s="132" t="s">
        <v>1129</v>
      </c>
      <c r="M600" s="132" t="s">
        <v>1148</v>
      </c>
      <c r="N600">
        <f t="shared" si="9"/>
        <v>249032</v>
      </c>
    </row>
    <row r="601" spans="1:14">
      <c r="A601" s="132" t="s">
        <v>1137</v>
      </c>
      <c r="B601" s="132" t="s">
        <v>934</v>
      </c>
      <c r="C601" s="132" t="s">
        <v>3304</v>
      </c>
      <c r="D601" s="132" t="s">
        <v>3323</v>
      </c>
      <c r="E601" s="132">
        <v>32170</v>
      </c>
      <c r="F601" s="132">
        <v>191176</v>
      </c>
      <c r="G601" s="132">
        <v>10212</v>
      </c>
      <c r="H601" s="132" t="s">
        <v>1149</v>
      </c>
      <c r="I601" s="132" t="s">
        <v>1150</v>
      </c>
      <c r="J601" s="132" t="s">
        <v>1130</v>
      </c>
      <c r="K601" s="132" t="s">
        <v>2567</v>
      </c>
      <c r="L601" s="132" t="s">
        <v>1129</v>
      </c>
      <c r="M601" s="132" t="s">
        <v>1148</v>
      </c>
      <c r="N601">
        <f t="shared" si="9"/>
        <v>233558</v>
      </c>
    </row>
    <row r="602" spans="1:14">
      <c r="A602" s="132" t="s">
        <v>1137</v>
      </c>
      <c r="B602" s="132" t="s">
        <v>936</v>
      </c>
      <c r="C602" s="132" t="s">
        <v>3304</v>
      </c>
      <c r="D602" s="132" t="s">
        <v>3324</v>
      </c>
      <c r="E602" s="132">
        <v>10435</v>
      </c>
      <c r="F602" s="132">
        <v>156537</v>
      </c>
      <c r="G602" s="132">
        <v>9108</v>
      </c>
      <c r="H602" s="132" t="s">
        <v>1149</v>
      </c>
      <c r="I602" s="132" t="s">
        <v>1150</v>
      </c>
      <c r="J602" s="132" t="s">
        <v>1130</v>
      </c>
      <c r="K602" s="132" t="s">
        <v>2567</v>
      </c>
      <c r="L602" s="132" t="s">
        <v>1129</v>
      </c>
      <c r="M602" s="132" t="s">
        <v>1148</v>
      </c>
      <c r="N602">
        <f t="shared" si="9"/>
        <v>176080</v>
      </c>
    </row>
    <row r="603" spans="1:14">
      <c r="A603" s="132" t="s">
        <v>1137</v>
      </c>
      <c r="B603" s="132" t="s">
        <v>938</v>
      </c>
      <c r="C603" s="132" t="s">
        <v>3215</v>
      </c>
      <c r="D603" s="132" t="s">
        <v>3325</v>
      </c>
      <c r="H603" s="132" t="s">
        <v>1149</v>
      </c>
      <c r="I603" s="132" t="s">
        <v>1150</v>
      </c>
      <c r="J603" s="132" t="s">
        <v>1130</v>
      </c>
      <c r="K603" s="132" t="s">
        <v>2567</v>
      </c>
      <c r="L603" s="132" t="s">
        <v>1129</v>
      </c>
      <c r="M603" s="132" t="s">
        <v>1148</v>
      </c>
      <c r="N603">
        <f t="shared" si="9"/>
        <v>0</v>
      </c>
    </row>
    <row r="604" spans="1:14">
      <c r="A604" s="132" t="s">
        <v>1137</v>
      </c>
      <c r="B604" s="132" t="s">
        <v>940</v>
      </c>
      <c r="C604" s="132" t="s">
        <v>3326</v>
      </c>
      <c r="D604" s="132" t="s">
        <v>3305</v>
      </c>
      <c r="E604" s="132">
        <v>30758</v>
      </c>
      <c r="F604" s="132">
        <v>587770</v>
      </c>
      <c r="G604" s="132">
        <v>25099</v>
      </c>
      <c r="H604" s="132" t="s">
        <v>1149</v>
      </c>
      <c r="I604" s="132" t="s">
        <v>1150</v>
      </c>
      <c r="J604" s="132" t="s">
        <v>1130</v>
      </c>
      <c r="K604" s="132" t="s">
        <v>2567</v>
      </c>
      <c r="L604" s="132" t="s">
        <v>1129</v>
      </c>
      <c r="M604" s="132" t="s">
        <v>1148</v>
      </c>
      <c r="N604">
        <f t="shared" si="9"/>
        <v>643627</v>
      </c>
    </row>
    <row r="605" spans="1:14">
      <c r="A605" s="132" t="s">
        <v>1137</v>
      </c>
      <c r="B605" s="132" t="s">
        <v>942</v>
      </c>
      <c r="C605" s="132" t="s">
        <v>3326</v>
      </c>
      <c r="D605" s="132" t="s">
        <v>3306</v>
      </c>
      <c r="E605" s="132">
        <v>22684</v>
      </c>
      <c r="F605" s="132">
        <v>514444</v>
      </c>
      <c r="G605" s="132">
        <v>12022</v>
      </c>
      <c r="H605" s="132" t="s">
        <v>1149</v>
      </c>
      <c r="I605" s="132" t="s">
        <v>1150</v>
      </c>
      <c r="J605" s="132" t="s">
        <v>1130</v>
      </c>
      <c r="K605" s="132" t="s">
        <v>2567</v>
      </c>
      <c r="L605" s="132" t="s">
        <v>1129</v>
      </c>
      <c r="M605" s="132" t="s">
        <v>1148</v>
      </c>
      <c r="N605">
        <f t="shared" si="9"/>
        <v>549150</v>
      </c>
    </row>
    <row r="606" spans="1:14">
      <c r="A606" s="132" t="s">
        <v>1137</v>
      </c>
      <c r="B606" s="132" t="s">
        <v>943</v>
      </c>
      <c r="C606" s="132" t="s">
        <v>3326</v>
      </c>
      <c r="D606" s="132" t="s">
        <v>3307</v>
      </c>
      <c r="E606" s="132">
        <v>17291</v>
      </c>
      <c r="F606" s="132">
        <v>436348</v>
      </c>
      <c r="G606" s="132">
        <v>11741</v>
      </c>
      <c r="H606" s="132" t="s">
        <v>1149</v>
      </c>
      <c r="I606" s="132" t="s">
        <v>1150</v>
      </c>
      <c r="J606" s="132" t="s">
        <v>1130</v>
      </c>
      <c r="K606" s="132" t="s">
        <v>2567</v>
      </c>
      <c r="L606" s="132" t="s">
        <v>1129</v>
      </c>
      <c r="M606" s="132" t="s">
        <v>1148</v>
      </c>
      <c r="N606">
        <f t="shared" si="9"/>
        <v>465380</v>
      </c>
    </row>
    <row r="607" spans="1:14">
      <c r="A607" s="132" t="s">
        <v>1137</v>
      </c>
      <c r="B607" s="132" t="s">
        <v>944</v>
      </c>
      <c r="C607" s="132" t="s">
        <v>3326</v>
      </c>
      <c r="D607" s="132" t="s">
        <v>3308</v>
      </c>
      <c r="E607" s="132">
        <v>15391</v>
      </c>
      <c r="F607" s="132">
        <v>413690</v>
      </c>
      <c r="G607" s="132">
        <v>9093</v>
      </c>
      <c r="H607" s="132" t="s">
        <v>1149</v>
      </c>
      <c r="I607" s="132" t="s">
        <v>1150</v>
      </c>
      <c r="J607" s="132" t="s">
        <v>1130</v>
      </c>
      <c r="K607" s="132" t="s">
        <v>2567</v>
      </c>
      <c r="L607" s="132" t="s">
        <v>1129</v>
      </c>
      <c r="M607" s="132" t="s">
        <v>1148</v>
      </c>
      <c r="N607">
        <f t="shared" si="9"/>
        <v>438174</v>
      </c>
    </row>
    <row r="608" spans="1:14">
      <c r="A608" s="132" t="s">
        <v>1137</v>
      </c>
      <c r="B608" s="132" t="s">
        <v>945</v>
      </c>
      <c r="C608" s="132" t="s">
        <v>3326</v>
      </c>
      <c r="D608" s="132" t="s">
        <v>3309</v>
      </c>
      <c r="E608" s="132">
        <v>14284</v>
      </c>
      <c r="F608" s="132">
        <v>396022</v>
      </c>
      <c r="G608" s="132">
        <v>9093</v>
      </c>
      <c r="H608" s="132" t="s">
        <v>1149</v>
      </c>
      <c r="I608" s="132" t="s">
        <v>1150</v>
      </c>
      <c r="J608" s="132" t="s">
        <v>1130</v>
      </c>
      <c r="K608" s="132" t="s">
        <v>2567</v>
      </c>
      <c r="L608" s="132" t="s">
        <v>1129</v>
      </c>
      <c r="M608" s="132" t="s">
        <v>1148</v>
      </c>
      <c r="N608">
        <f t="shared" si="9"/>
        <v>419399</v>
      </c>
    </row>
    <row r="609" spans="1:14">
      <c r="A609" s="132" t="s">
        <v>1137</v>
      </c>
      <c r="B609" s="132" t="s">
        <v>946</v>
      </c>
      <c r="C609" s="132" t="s">
        <v>3326</v>
      </c>
      <c r="D609" s="132" t="s">
        <v>3310</v>
      </c>
      <c r="E609" s="132">
        <v>13176</v>
      </c>
      <c r="F609" s="132">
        <v>374738</v>
      </c>
      <c r="G609" s="132">
        <v>9093</v>
      </c>
      <c r="H609" s="132" t="s">
        <v>1149</v>
      </c>
      <c r="I609" s="132" t="s">
        <v>1150</v>
      </c>
      <c r="J609" s="132" t="s">
        <v>1130</v>
      </c>
      <c r="K609" s="132" t="s">
        <v>2567</v>
      </c>
      <c r="L609" s="132" t="s">
        <v>1129</v>
      </c>
      <c r="M609" s="132" t="s">
        <v>1148</v>
      </c>
      <c r="N609">
        <f t="shared" si="9"/>
        <v>397007</v>
      </c>
    </row>
    <row r="610" spans="1:14">
      <c r="A610" s="132" t="s">
        <v>1137</v>
      </c>
      <c r="B610" s="132" t="s">
        <v>947</v>
      </c>
      <c r="C610" s="132" t="s">
        <v>3326</v>
      </c>
      <c r="D610" s="132" t="s">
        <v>3311</v>
      </c>
      <c r="E610" s="132">
        <v>10450</v>
      </c>
      <c r="F610" s="132">
        <v>344213</v>
      </c>
      <c r="G610" s="132">
        <v>8507</v>
      </c>
      <c r="H610" s="132" t="s">
        <v>1149</v>
      </c>
      <c r="I610" s="132" t="s">
        <v>1150</v>
      </c>
      <c r="J610" s="132" t="s">
        <v>1130</v>
      </c>
      <c r="K610" s="132" t="s">
        <v>2567</v>
      </c>
      <c r="L610" s="132" t="s">
        <v>1129</v>
      </c>
      <c r="M610" s="132" t="s">
        <v>1148</v>
      </c>
      <c r="N610">
        <f t="shared" si="9"/>
        <v>363170</v>
      </c>
    </row>
    <row r="611" spans="1:14">
      <c r="A611" s="132" t="s">
        <v>1137</v>
      </c>
      <c r="B611" s="132" t="s">
        <v>948</v>
      </c>
      <c r="C611" s="132" t="s">
        <v>3326</v>
      </c>
      <c r="D611" s="132" t="s">
        <v>3312</v>
      </c>
      <c r="E611" s="132">
        <v>10936</v>
      </c>
      <c r="F611" s="132">
        <v>339162</v>
      </c>
      <c r="G611" s="132">
        <v>8507</v>
      </c>
      <c r="H611" s="132" t="s">
        <v>1149</v>
      </c>
      <c r="I611" s="132" t="s">
        <v>1150</v>
      </c>
      <c r="J611" s="132" t="s">
        <v>1130</v>
      </c>
      <c r="K611" s="132" t="s">
        <v>2567</v>
      </c>
      <c r="L611" s="132" t="s">
        <v>1129</v>
      </c>
      <c r="M611" s="132" t="s">
        <v>1148</v>
      </c>
      <c r="N611">
        <f t="shared" si="9"/>
        <v>358605</v>
      </c>
    </row>
    <row r="612" spans="1:14">
      <c r="A612" s="132" t="s">
        <v>1137</v>
      </c>
      <c r="B612" s="132" t="s">
        <v>949</v>
      </c>
      <c r="C612" s="132" t="s">
        <v>3326</v>
      </c>
      <c r="D612" s="132" t="s">
        <v>3313</v>
      </c>
      <c r="E612" s="132">
        <v>9798</v>
      </c>
      <c r="F612" s="132">
        <v>322084</v>
      </c>
      <c r="G612" s="132">
        <v>7733</v>
      </c>
      <c r="H612" s="132" t="s">
        <v>1149</v>
      </c>
      <c r="I612" s="132" t="s">
        <v>1150</v>
      </c>
      <c r="J612" s="132" t="s">
        <v>1130</v>
      </c>
      <c r="K612" s="132" t="s">
        <v>2567</v>
      </c>
      <c r="L612" s="132" t="s">
        <v>1129</v>
      </c>
      <c r="M612" s="132" t="s">
        <v>1148</v>
      </c>
      <c r="N612">
        <f t="shared" si="9"/>
        <v>339615</v>
      </c>
    </row>
    <row r="613" spans="1:14">
      <c r="A613" s="132" t="s">
        <v>1137</v>
      </c>
      <c r="B613" s="132" t="s">
        <v>950</v>
      </c>
      <c r="C613" s="132" t="s">
        <v>3326</v>
      </c>
      <c r="D613" s="132" t="s">
        <v>3314</v>
      </c>
      <c r="E613" s="132">
        <v>8911</v>
      </c>
      <c r="F613" s="132">
        <v>307546</v>
      </c>
      <c r="G613" s="132">
        <v>7733</v>
      </c>
      <c r="H613" s="132" t="s">
        <v>1149</v>
      </c>
      <c r="I613" s="132" t="s">
        <v>1150</v>
      </c>
      <c r="J613" s="132" t="s">
        <v>1130</v>
      </c>
      <c r="K613" s="132" t="s">
        <v>2567</v>
      </c>
      <c r="L613" s="132" t="s">
        <v>1129</v>
      </c>
      <c r="M613" s="132" t="s">
        <v>1148</v>
      </c>
      <c r="N613">
        <f t="shared" si="9"/>
        <v>324190</v>
      </c>
    </row>
    <row r="614" spans="1:14">
      <c r="A614" s="132" t="s">
        <v>1137</v>
      </c>
      <c r="B614" s="132" t="s">
        <v>951</v>
      </c>
      <c r="C614" s="132" t="s">
        <v>3326</v>
      </c>
      <c r="D614" s="132" t="s">
        <v>3315</v>
      </c>
      <c r="E614" s="132">
        <v>8080</v>
      </c>
      <c r="F614" s="132">
        <v>280684</v>
      </c>
      <c r="G614" s="132">
        <v>7733</v>
      </c>
      <c r="H614" s="132" t="s">
        <v>1149</v>
      </c>
      <c r="I614" s="132" t="s">
        <v>1150</v>
      </c>
      <c r="J614" s="132" t="s">
        <v>1130</v>
      </c>
      <c r="K614" s="132" t="s">
        <v>2567</v>
      </c>
      <c r="L614" s="132" t="s">
        <v>1129</v>
      </c>
      <c r="M614" s="132" t="s">
        <v>1148</v>
      </c>
      <c r="N614">
        <f t="shared" si="9"/>
        <v>296497</v>
      </c>
    </row>
    <row r="615" spans="1:14">
      <c r="A615" s="132" t="s">
        <v>1137</v>
      </c>
      <c r="B615" s="132" t="s">
        <v>952</v>
      </c>
      <c r="C615" s="132" t="s">
        <v>3326</v>
      </c>
      <c r="D615" s="132" t="s">
        <v>3316</v>
      </c>
      <c r="E615" s="132">
        <v>7184</v>
      </c>
      <c r="F615" s="132">
        <v>267491</v>
      </c>
      <c r="G615" s="132">
        <v>7288</v>
      </c>
      <c r="H615" s="132" t="s">
        <v>1149</v>
      </c>
      <c r="I615" s="132" t="s">
        <v>1150</v>
      </c>
      <c r="J615" s="132" t="s">
        <v>1130</v>
      </c>
      <c r="K615" s="132" t="s">
        <v>2567</v>
      </c>
      <c r="L615" s="132" t="s">
        <v>1129</v>
      </c>
      <c r="M615" s="132" t="s">
        <v>1148</v>
      </c>
      <c r="N615">
        <f t="shared" si="9"/>
        <v>281963</v>
      </c>
    </row>
    <row r="616" spans="1:14">
      <c r="A616" s="132" t="s">
        <v>1137</v>
      </c>
      <c r="B616" s="132" t="s">
        <v>953</v>
      </c>
      <c r="C616" s="132" t="s">
        <v>3326</v>
      </c>
      <c r="D616" s="132" t="s">
        <v>3317</v>
      </c>
      <c r="E616" s="132">
        <v>6464</v>
      </c>
      <c r="F616" s="132">
        <v>252434</v>
      </c>
      <c r="G616" s="132">
        <v>7288</v>
      </c>
      <c r="H616" s="132" t="s">
        <v>1149</v>
      </c>
      <c r="I616" s="132" t="s">
        <v>1150</v>
      </c>
      <c r="J616" s="132" t="s">
        <v>1130</v>
      </c>
      <c r="K616" s="132" t="s">
        <v>2567</v>
      </c>
      <c r="L616" s="132" t="s">
        <v>1129</v>
      </c>
      <c r="M616" s="132" t="s">
        <v>1148</v>
      </c>
      <c r="N616">
        <f t="shared" si="9"/>
        <v>266186</v>
      </c>
    </row>
    <row r="617" spans="1:14">
      <c r="A617" s="132" t="s">
        <v>1137</v>
      </c>
      <c r="B617" s="132" t="s">
        <v>954</v>
      </c>
      <c r="C617" s="132" t="s">
        <v>3326</v>
      </c>
      <c r="D617" s="132" t="s">
        <v>3318</v>
      </c>
      <c r="E617" s="132">
        <v>5639</v>
      </c>
      <c r="F617" s="132">
        <v>225979</v>
      </c>
      <c r="G617" s="132">
        <v>6632</v>
      </c>
      <c r="H617" s="132" t="s">
        <v>1149</v>
      </c>
      <c r="I617" s="132" t="s">
        <v>1150</v>
      </c>
      <c r="J617" s="132" t="s">
        <v>1130</v>
      </c>
      <c r="K617" s="132" t="s">
        <v>2567</v>
      </c>
      <c r="L617" s="132" t="s">
        <v>1129</v>
      </c>
      <c r="M617" s="132" t="s">
        <v>1148</v>
      </c>
      <c r="N617">
        <f t="shared" si="9"/>
        <v>238250</v>
      </c>
    </row>
    <row r="618" spans="1:14">
      <c r="A618" s="132" t="s">
        <v>1137</v>
      </c>
      <c r="B618" s="132" t="s">
        <v>955</v>
      </c>
      <c r="C618" s="132" t="s">
        <v>3326</v>
      </c>
      <c r="D618" s="132" t="s">
        <v>3319</v>
      </c>
      <c r="E618" s="132">
        <v>5012</v>
      </c>
      <c r="F618" s="132">
        <v>203934</v>
      </c>
      <c r="G618" s="132">
        <v>6632</v>
      </c>
      <c r="H618" s="132" t="s">
        <v>1149</v>
      </c>
      <c r="I618" s="132" t="s">
        <v>1150</v>
      </c>
      <c r="J618" s="132" t="s">
        <v>1130</v>
      </c>
      <c r="K618" s="132" t="s">
        <v>2567</v>
      </c>
      <c r="L618" s="132" t="s">
        <v>1129</v>
      </c>
      <c r="M618" s="132" t="s">
        <v>1148</v>
      </c>
      <c r="N618">
        <f t="shared" si="9"/>
        <v>215578</v>
      </c>
    </row>
    <row r="619" spans="1:14">
      <c r="A619" s="132" t="s">
        <v>1137</v>
      </c>
      <c r="B619" s="132" t="s">
        <v>956</v>
      </c>
      <c r="C619" s="132" t="s">
        <v>3326</v>
      </c>
      <c r="D619" s="132" t="s">
        <v>3320</v>
      </c>
      <c r="E619" s="132">
        <v>4459</v>
      </c>
      <c r="F619" s="132">
        <v>180375</v>
      </c>
      <c r="G619" s="132">
        <v>6632</v>
      </c>
      <c r="H619" s="132" t="s">
        <v>1149</v>
      </c>
      <c r="I619" s="132" t="s">
        <v>1150</v>
      </c>
      <c r="J619" s="132" t="s">
        <v>1130</v>
      </c>
      <c r="K619" s="132" t="s">
        <v>2567</v>
      </c>
      <c r="L619" s="132" t="s">
        <v>1129</v>
      </c>
      <c r="M619" s="132" t="s">
        <v>1148</v>
      </c>
      <c r="N619">
        <f t="shared" si="9"/>
        <v>191466</v>
      </c>
    </row>
    <row r="620" spans="1:14">
      <c r="A620" s="132" t="s">
        <v>1137</v>
      </c>
      <c r="B620" s="132" t="s">
        <v>957</v>
      </c>
      <c r="C620" s="132" t="s">
        <v>3326</v>
      </c>
      <c r="D620" s="132" t="s">
        <v>3321</v>
      </c>
      <c r="E620" s="132">
        <v>3780</v>
      </c>
      <c r="F620" s="132">
        <v>156513</v>
      </c>
      <c r="G620" s="132">
        <v>5976</v>
      </c>
      <c r="H620" s="132" t="s">
        <v>1149</v>
      </c>
      <c r="I620" s="132" t="s">
        <v>1150</v>
      </c>
      <c r="J620" s="132" t="s">
        <v>1130</v>
      </c>
      <c r="K620" s="132" t="s">
        <v>2567</v>
      </c>
      <c r="L620" s="132" t="s">
        <v>1129</v>
      </c>
      <c r="M620" s="132" t="s">
        <v>1148</v>
      </c>
      <c r="N620">
        <f t="shared" si="9"/>
        <v>166269</v>
      </c>
    </row>
    <row r="621" spans="1:14">
      <c r="A621" s="132" t="s">
        <v>1137</v>
      </c>
      <c r="B621" s="132" t="s">
        <v>958</v>
      </c>
      <c r="C621" s="132" t="s">
        <v>3326</v>
      </c>
      <c r="D621" s="132" t="s">
        <v>3322</v>
      </c>
      <c r="E621" s="132">
        <v>2747</v>
      </c>
      <c r="F621" s="132">
        <v>134961</v>
      </c>
      <c r="G621" s="132">
        <v>5976</v>
      </c>
      <c r="H621" s="132" t="s">
        <v>1149</v>
      </c>
      <c r="I621" s="132" t="s">
        <v>1150</v>
      </c>
      <c r="J621" s="132" t="s">
        <v>1130</v>
      </c>
      <c r="K621" s="132" t="s">
        <v>2567</v>
      </c>
      <c r="L621" s="132" t="s">
        <v>1129</v>
      </c>
      <c r="M621" s="132" t="s">
        <v>1148</v>
      </c>
      <c r="N621">
        <f t="shared" si="9"/>
        <v>143684</v>
      </c>
    </row>
    <row r="622" spans="1:14">
      <c r="A622" s="132" t="s">
        <v>1137</v>
      </c>
      <c r="B622" s="132" t="s">
        <v>959</v>
      </c>
      <c r="C622" s="132" t="s">
        <v>3326</v>
      </c>
      <c r="D622" s="132" t="s">
        <v>3323</v>
      </c>
      <c r="E622" s="132">
        <v>2618</v>
      </c>
      <c r="F622" s="132">
        <v>123882</v>
      </c>
      <c r="G622" s="132">
        <v>5976</v>
      </c>
      <c r="H622" s="132" t="s">
        <v>1149</v>
      </c>
      <c r="I622" s="132" t="s">
        <v>1150</v>
      </c>
      <c r="J622" s="132" t="s">
        <v>1130</v>
      </c>
      <c r="K622" s="132" t="s">
        <v>2567</v>
      </c>
      <c r="L622" s="132" t="s">
        <v>1129</v>
      </c>
      <c r="M622" s="132" t="s">
        <v>1148</v>
      </c>
      <c r="N622">
        <f t="shared" si="9"/>
        <v>132476</v>
      </c>
    </row>
    <row r="623" spans="1:14">
      <c r="A623" s="132" t="s">
        <v>1137</v>
      </c>
      <c r="B623" s="132" t="s">
        <v>960</v>
      </c>
      <c r="C623" s="132" t="s">
        <v>3326</v>
      </c>
      <c r="D623" s="132" t="s">
        <v>3324</v>
      </c>
      <c r="E623" s="132">
        <v>2311</v>
      </c>
      <c r="F623" s="132">
        <v>113598</v>
      </c>
      <c r="G623" s="132">
        <v>5319</v>
      </c>
      <c r="H623" s="132" t="s">
        <v>1149</v>
      </c>
      <c r="I623" s="132" t="s">
        <v>1150</v>
      </c>
      <c r="J623" s="132" t="s">
        <v>1130</v>
      </c>
      <c r="K623" s="132" t="s">
        <v>2567</v>
      </c>
      <c r="L623" s="132" t="s">
        <v>1129</v>
      </c>
      <c r="M623" s="132" t="s">
        <v>1148</v>
      </c>
      <c r="N623">
        <f t="shared" si="9"/>
        <v>121228</v>
      </c>
    </row>
    <row r="624" spans="1:14">
      <c r="A624" s="132" t="s">
        <v>1137</v>
      </c>
      <c r="B624" s="132" t="s">
        <v>961</v>
      </c>
      <c r="C624" s="132" t="s">
        <v>3327</v>
      </c>
      <c r="E624" s="132">
        <v>7100</v>
      </c>
      <c r="F624" s="132">
        <v>12384</v>
      </c>
      <c r="G624" s="132">
        <v>0</v>
      </c>
      <c r="H624" s="132" t="s">
        <v>1149</v>
      </c>
      <c r="I624" s="132" t="s">
        <v>1150</v>
      </c>
      <c r="J624" s="132" t="s">
        <v>1130</v>
      </c>
      <c r="K624" s="132" t="s">
        <v>2567</v>
      </c>
      <c r="L624" s="132" t="s">
        <v>1129</v>
      </c>
      <c r="M624" s="132" t="s">
        <v>1148</v>
      </c>
      <c r="N624">
        <f t="shared" si="9"/>
        <v>19484</v>
      </c>
    </row>
    <row r="625" spans="1:14">
      <c r="A625" s="132" t="s">
        <v>1137</v>
      </c>
      <c r="B625" s="132" t="s">
        <v>963</v>
      </c>
      <c r="C625" s="132" t="s">
        <v>3328</v>
      </c>
      <c r="D625" s="132" t="s">
        <v>3329</v>
      </c>
      <c r="E625" s="132">
        <v>10500</v>
      </c>
      <c r="F625" s="132">
        <v>12384</v>
      </c>
      <c r="G625" s="132">
        <v>0</v>
      </c>
      <c r="H625" s="132" t="s">
        <v>1149</v>
      </c>
      <c r="I625" s="132" t="s">
        <v>1150</v>
      </c>
      <c r="J625" s="132" t="s">
        <v>1130</v>
      </c>
      <c r="K625" s="132" t="s">
        <v>2567</v>
      </c>
      <c r="L625" s="132" t="s">
        <v>1129</v>
      </c>
      <c r="M625" s="132" t="s">
        <v>1148</v>
      </c>
      <c r="N625">
        <f t="shared" si="9"/>
        <v>22884</v>
      </c>
    </row>
    <row r="626" spans="1:14">
      <c r="A626" s="132" t="s">
        <v>1137</v>
      </c>
      <c r="B626" s="132" t="s">
        <v>966</v>
      </c>
      <c r="C626" s="132" t="s">
        <v>3328</v>
      </c>
      <c r="D626" s="132" t="s">
        <v>3330</v>
      </c>
      <c r="E626" s="132">
        <v>40000</v>
      </c>
      <c r="F626" s="132">
        <v>31169</v>
      </c>
      <c r="G626" s="132">
        <v>0</v>
      </c>
      <c r="H626" s="132" t="s">
        <v>1149</v>
      </c>
      <c r="I626" s="132" t="s">
        <v>1150</v>
      </c>
      <c r="J626" s="132" t="s">
        <v>1130</v>
      </c>
      <c r="K626" s="132" t="s">
        <v>2567</v>
      </c>
      <c r="L626" s="132" t="s">
        <v>1129</v>
      </c>
      <c r="M626" s="132" t="s">
        <v>1148</v>
      </c>
      <c r="N626">
        <f t="shared" si="9"/>
        <v>71169</v>
      </c>
    </row>
    <row r="627" spans="1:14">
      <c r="A627" s="132" t="s">
        <v>1137</v>
      </c>
      <c r="B627" s="132" t="s">
        <v>968</v>
      </c>
      <c r="C627" s="132" t="s">
        <v>3331</v>
      </c>
      <c r="E627" s="132">
        <v>21000</v>
      </c>
      <c r="F627" s="132">
        <v>17383</v>
      </c>
      <c r="G627" s="132">
        <v>0</v>
      </c>
      <c r="H627" s="132" t="s">
        <v>1149</v>
      </c>
      <c r="I627" s="132" t="s">
        <v>1150</v>
      </c>
      <c r="J627" s="132" t="s">
        <v>1130</v>
      </c>
      <c r="K627" s="132" t="s">
        <v>2567</v>
      </c>
      <c r="L627" s="132" t="s">
        <v>1129</v>
      </c>
      <c r="M627" s="132" t="s">
        <v>1148</v>
      </c>
      <c r="N627">
        <f t="shared" si="9"/>
        <v>38383</v>
      </c>
    </row>
    <row r="628" spans="1:14">
      <c r="A628" s="132" t="s">
        <v>1137</v>
      </c>
      <c r="B628" s="132" t="s">
        <v>970</v>
      </c>
      <c r="C628" s="132" t="s">
        <v>3332</v>
      </c>
      <c r="D628" s="132" t="s">
        <v>3333</v>
      </c>
      <c r="E628" s="132">
        <v>162299</v>
      </c>
      <c r="F628" s="132">
        <v>31082</v>
      </c>
      <c r="G628" s="132">
        <v>0</v>
      </c>
      <c r="H628" s="132" t="s">
        <v>1149</v>
      </c>
      <c r="I628" s="132" t="s">
        <v>1150</v>
      </c>
      <c r="J628" s="132" t="s">
        <v>1130</v>
      </c>
      <c r="K628" s="132" t="s">
        <v>2567</v>
      </c>
      <c r="L628" s="132" t="s">
        <v>1129</v>
      </c>
      <c r="M628" s="132" t="s">
        <v>1148</v>
      </c>
      <c r="N628">
        <f t="shared" si="9"/>
        <v>193381</v>
      </c>
    </row>
    <row r="629" spans="1:14">
      <c r="A629" s="132" t="s">
        <v>1138</v>
      </c>
      <c r="B629" s="132" t="s">
        <v>974</v>
      </c>
      <c r="C629" s="132" t="s">
        <v>3334</v>
      </c>
      <c r="D629" s="132" t="s">
        <v>3335</v>
      </c>
      <c r="E629" s="132">
        <v>0</v>
      </c>
      <c r="F629" s="132">
        <v>0</v>
      </c>
      <c r="G629" s="132">
        <v>98409</v>
      </c>
      <c r="H629" s="132" t="s">
        <v>1149</v>
      </c>
      <c r="I629" s="132" t="s">
        <v>1150</v>
      </c>
      <c r="J629" s="132" t="s">
        <v>1130</v>
      </c>
      <c r="K629" s="132" t="s">
        <v>2567</v>
      </c>
      <c r="L629" s="132" t="s">
        <v>1129</v>
      </c>
      <c r="M629" s="132" t="s">
        <v>1148</v>
      </c>
      <c r="N629">
        <f t="shared" si="9"/>
        <v>98409</v>
      </c>
    </row>
    <row r="630" spans="1:14">
      <c r="A630" s="132" t="s">
        <v>1138</v>
      </c>
      <c r="B630" s="132" t="s">
        <v>977</v>
      </c>
      <c r="C630" s="132" t="s">
        <v>3336</v>
      </c>
      <c r="D630" s="132" t="s">
        <v>3335</v>
      </c>
      <c r="E630" s="132">
        <v>0</v>
      </c>
      <c r="F630" s="132">
        <v>0</v>
      </c>
      <c r="G630" s="132">
        <v>65738</v>
      </c>
      <c r="H630" s="132" t="s">
        <v>1149</v>
      </c>
      <c r="I630" s="132" t="s">
        <v>1150</v>
      </c>
      <c r="J630" s="132" t="s">
        <v>1130</v>
      </c>
      <c r="K630" s="132" t="s">
        <v>2567</v>
      </c>
      <c r="L630" s="132" t="s">
        <v>1129</v>
      </c>
      <c r="M630" s="132" t="s">
        <v>1148</v>
      </c>
      <c r="N630">
        <f t="shared" si="9"/>
        <v>65738</v>
      </c>
    </row>
    <row r="631" spans="1:14">
      <c r="A631" s="132" t="s">
        <v>1138</v>
      </c>
      <c r="B631" s="132" t="s">
        <v>979</v>
      </c>
      <c r="C631" s="132" t="s">
        <v>3337</v>
      </c>
      <c r="D631" s="132" t="s">
        <v>3335</v>
      </c>
      <c r="E631" s="132">
        <v>0</v>
      </c>
      <c r="F631" s="132">
        <v>0</v>
      </c>
      <c r="G631" s="132">
        <v>98409</v>
      </c>
      <c r="H631" s="132" t="s">
        <v>1149</v>
      </c>
      <c r="I631" s="132" t="s">
        <v>1150</v>
      </c>
      <c r="J631" s="132" t="s">
        <v>1130</v>
      </c>
      <c r="K631" s="132" t="s">
        <v>2567</v>
      </c>
      <c r="L631" s="132" t="s">
        <v>1129</v>
      </c>
      <c r="M631" s="132" t="s">
        <v>1148</v>
      </c>
      <c r="N631">
        <f t="shared" si="9"/>
        <v>98409</v>
      </c>
    </row>
    <row r="632" spans="1:14">
      <c r="A632" s="132" t="s">
        <v>1138</v>
      </c>
      <c r="B632" s="132" t="s">
        <v>981</v>
      </c>
      <c r="C632" s="132" t="s">
        <v>3338</v>
      </c>
      <c r="D632" s="132" t="s">
        <v>3339</v>
      </c>
      <c r="E632" s="132">
        <v>0</v>
      </c>
      <c r="F632" s="132">
        <v>0</v>
      </c>
      <c r="G632" s="132">
        <v>6583329</v>
      </c>
      <c r="H632" s="132" t="s">
        <v>1149</v>
      </c>
      <c r="I632" s="132" t="s">
        <v>1150</v>
      </c>
      <c r="J632" s="132" t="s">
        <v>1130</v>
      </c>
      <c r="K632" s="132" t="s">
        <v>2567</v>
      </c>
      <c r="L632" s="132" t="s">
        <v>1129</v>
      </c>
      <c r="M632" s="132" t="s">
        <v>1148</v>
      </c>
      <c r="N632">
        <f t="shared" si="9"/>
        <v>6583329</v>
      </c>
    </row>
    <row r="633" spans="1:14">
      <c r="A633" s="132" t="s">
        <v>1138</v>
      </c>
      <c r="B633" s="132" t="s">
        <v>985</v>
      </c>
      <c r="C633" s="132" t="s">
        <v>3340</v>
      </c>
      <c r="D633" s="132" t="s">
        <v>3341</v>
      </c>
      <c r="E633" s="132">
        <v>956857</v>
      </c>
      <c r="F633" s="132">
        <v>12279229</v>
      </c>
      <c r="G633" s="132">
        <v>11528596</v>
      </c>
      <c r="H633" s="132" t="s">
        <v>1149</v>
      </c>
      <c r="I633" s="132" t="s">
        <v>1150</v>
      </c>
      <c r="J633" s="132" t="s">
        <v>1130</v>
      </c>
      <c r="K633" s="132" t="s">
        <v>2567</v>
      </c>
      <c r="L633" s="132" t="s">
        <v>1129</v>
      </c>
      <c r="M633" s="132" t="s">
        <v>1148</v>
      </c>
      <c r="N633">
        <f t="shared" si="9"/>
        <v>24764682</v>
      </c>
    </row>
    <row r="634" spans="1:14">
      <c r="A634" s="132" t="s">
        <v>1138</v>
      </c>
      <c r="B634" s="132" t="s">
        <v>988</v>
      </c>
      <c r="C634" s="132" t="s">
        <v>3342</v>
      </c>
      <c r="D634" s="132" t="s">
        <v>3343</v>
      </c>
      <c r="E634" s="132">
        <v>242</v>
      </c>
      <c r="F634" s="132">
        <v>177</v>
      </c>
      <c r="G634" s="132">
        <v>180</v>
      </c>
      <c r="H634" s="132" t="s">
        <v>1149</v>
      </c>
      <c r="I634" s="132" t="s">
        <v>1150</v>
      </c>
      <c r="J634" s="132" t="s">
        <v>1130</v>
      </c>
      <c r="K634" s="132" t="s">
        <v>2567</v>
      </c>
      <c r="L634" s="132" t="s">
        <v>1129</v>
      </c>
      <c r="M634" s="132" t="s">
        <v>1148</v>
      </c>
      <c r="N634">
        <f t="shared" si="9"/>
        <v>599</v>
      </c>
    </row>
    <row r="635" spans="1:14">
      <c r="A635" s="132" t="s">
        <v>1138</v>
      </c>
      <c r="B635" s="132" t="s">
        <v>991</v>
      </c>
      <c r="C635" s="132" t="s">
        <v>3344</v>
      </c>
      <c r="E635" s="132">
        <v>1754</v>
      </c>
      <c r="F635" s="132">
        <v>11404</v>
      </c>
      <c r="G635" s="132">
        <v>777</v>
      </c>
      <c r="H635" s="132" t="s">
        <v>1149</v>
      </c>
      <c r="I635" s="132" t="s">
        <v>1150</v>
      </c>
      <c r="J635" s="132" t="s">
        <v>1130</v>
      </c>
      <c r="K635" s="132" t="s">
        <v>2567</v>
      </c>
      <c r="L635" s="132" t="s">
        <v>1129</v>
      </c>
      <c r="M635" s="132" t="s">
        <v>1148</v>
      </c>
      <c r="N635">
        <f t="shared" si="9"/>
        <v>13935</v>
      </c>
    </row>
    <row r="636" spans="1:14">
      <c r="A636" s="132" t="s">
        <v>1138</v>
      </c>
      <c r="B636" s="132" t="s">
        <v>993</v>
      </c>
      <c r="C636" s="132" t="s">
        <v>3345</v>
      </c>
      <c r="H636" s="132" t="s">
        <v>1149</v>
      </c>
      <c r="I636" s="132" t="s">
        <v>1150</v>
      </c>
      <c r="J636" s="132" t="s">
        <v>1130</v>
      </c>
      <c r="K636" s="132" t="s">
        <v>2567</v>
      </c>
      <c r="L636" s="132" t="s">
        <v>1129</v>
      </c>
      <c r="M636" s="132" t="s">
        <v>1148</v>
      </c>
      <c r="N636">
        <f t="shared" si="9"/>
        <v>0</v>
      </c>
    </row>
    <row r="637" spans="1:14">
      <c r="A637" s="132" t="s">
        <v>1138</v>
      </c>
      <c r="B637" s="132" t="s">
        <v>995</v>
      </c>
      <c r="C637" s="132" t="s">
        <v>3346</v>
      </c>
      <c r="D637" s="132" t="s">
        <v>3347</v>
      </c>
      <c r="E637" s="132">
        <v>261119</v>
      </c>
      <c r="F637" s="132">
        <v>103628</v>
      </c>
      <c r="G637" s="132">
        <v>11718</v>
      </c>
      <c r="H637" s="132" t="s">
        <v>1149</v>
      </c>
      <c r="I637" s="132" t="s">
        <v>1150</v>
      </c>
      <c r="J637" s="132" t="s">
        <v>1130</v>
      </c>
      <c r="K637" s="132" t="s">
        <v>2567</v>
      </c>
      <c r="L637" s="132" t="s">
        <v>1129</v>
      </c>
      <c r="M637" s="132" t="s">
        <v>1148</v>
      </c>
      <c r="N637">
        <f t="shared" si="9"/>
        <v>376465</v>
      </c>
    </row>
    <row r="638" spans="1:14">
      <c r="A638" s="132" t="s">
        <v>1138</v>
      </c>
      <c r="B638" s="132" t="s">
        <v>998</v>
      </c>
      <c r="C638" s="132" t="s">
        <v>3348</v>
      </c>
      <c r="D638" s="132" t="s">
        <v>3349</v>
      </c>
      <c r="E638" s="132">
        <v>365842</v>
      </c>
      <c r="F638" s="132">
        <v>92440</v>
      </c>
      <c r="G638" s="132">
        <v>11718</v>
      </c>
      <c r="H638" s="132" t="s">
        <v>1149</v>
      </c>
      <c r="I638" s="132" t="s">
        <v>1150</v>
      </c>
      <c r="J638" s="132" t="s">
        <v>1130</v>
      </c>
      <c r="K638" s="132" t="s">
        <v>2567</v>
      </c>
      <c r="L638" s="132" t="s">
        <v>1129</v>
      </c>
      <c r="M638" s="132" t="s">
        <v>1148</v>
      </c>
      <c r="N638">
        <f t="shared" si="9"/>
        <v>470000</v>
      </c>
    </row>
    <row r="639" spans="1:14">
      <c r="A639" s="132" t="s">
        <v>1138</v>
      </c>
      <c r="B639" s="132" t="s">
        <v>1249</v>
      </c>
      <c r="C639" s="132" t="s">
        <v>3346</v>
      </c>
      <c r="D639" s="132" t="s">
        <v>3350</v>
      </c>
      <c r="E639" s="132">
        <v>230256</v>
      </c>
      <c r="F639" s="132">
        <v>103628</v>
      </c>
      <c r="G639" s="132">
        <v>11718</v>
      </c>
      <c r="H639" s="132" t="s">
        <v>1149</v>
      </c>
      <c r="I639" s="132" t="s">
        <v>1150</v>
      </c>
      <c r="J639" s="132" t="s">
        <v>1130</v>
      </c>
      <c r="K639" s="132" t="s">
        <v>2567</v>
      </c>
      <c r="L639" s="132" t="s">
        <v>1129</v>
      </c>
      <c r="M639" s="132" t="s">
        <v>1148</v>
      </c>
      <c r="N639">
        <f t="shared" si="9"/>
        <v>345602</v>
      </c>
    </row>
    <row r="640" spans="1:14">
      <c r="A640" s="132" t="s">
        <v>1138</v>
      </c>
      <c r="B640" s="132" t="s">
        <v>1251</v>
      </c>
      <c r="C640" s="132" t="s">
        <v>3351</v>
      </c>
      <c r="H640" s="132" t="s">
        <v>1149</v>
      </c>
      <c r="I640" s="132" t="s">
        <v>1150</v>
      </c>
      <c r="J640" s="132" t="s">
        <v>1130</v>
      </c>
      <c r="K640" s="132" t="s">
        <v>2567</v>
      </c>
      <c r="L640" s="132" t="s">
        <v>1129</v>
      </c>
      <c r="M640" s="132" t="s">
        <v>1148</v>
      </c>
      <c r="N640">
        <f t="shared" si="9"/>
        <v>0</v>
      </c>
    </row>
    <row r="641" spans="1:14">
      <c r="A641" s="132" t="s">
        <v>1138</v>
      </c>
      <c r="B641" s="132" t="s">
        <v>1253</v>
      </c>
      <c r="C641" s="132" t="s">
        <v>3352</v>
      </c>
      <c r="D641" s="132" t="s">
        <v>3353</v>
      </c>
      <c r="E641" s="132">
        <v>225</v>
      </c>
      <c r="F641" s="132">
        <v>57489</v>
      </c>
      <c r="G641" s="132">
        <v>2454</v>
      </c>
      <c r="H641" s="132" t="s">
        <v>1149</v>
      </c>
      <c r="I641" s="132" t="s">
        <v>1150</v>
      </c>
      <c r="J641" s="132" t="s">
        <v>1130</v>
      </c>
      <c r="K641" s="132" t="s">
        <v>2567</v>
      </c>
      <c r="L641" s="132" t="s">
        <v>1129</v>
      </c>
      <c r="M641" s="132" t="s">
        <v>1148</v>
      </c>
      <c r="N641">
        <f t="shared" si="9"/>
        <v>60168</v>
      </c>
    </row>
    <row r="642" spans="1:14">
      <c r="A642" s="132" t="s">
        <v>1138</v>
      </c>
      <c r="B642" s="132" t="s">
        <v>1256</v>
      </c>
      <c r="C642" s="132" t="s">
        <v>3354</v>
      </c>
      <c r="D642" s="132" t="s">
        <v>3353</v>
      </c>
      <c r="E642" s="132">
        <v>88807</v>
      </c>
      <c r="F642" s="132">
        <v>0</v>
      </c>
      <c r="G642" s="132">
        <v>0</v>
      </c>
      <c r="H642" s="132" t="s">
        <v>1149</v>
      </c>
      <c r="I642" s="132" t="s">
        <v>1150</v>
      </c>
      <c r="J642" s="132" t="s">
        <v>1130</v>
      </c>
      <c r="K642" s="132" t="s">
        <v>2567</v>
      </c>
      <c r="L642" s="132" t="s">
        <v>1129</v>
      </c>
      <c r="M642" s="132" t="s">
        <v>1148</v>
      </c>
      <c r="N642">
        <f t="shared" si="9"/>
        <v>88807</v>
      </c>
    </row>
    <row r="643" spans="1:14">
      <c r="A643" s="132" t="s">
        <v>1138</v>
      </c>
      <c r="B643" s="132" t="s">
        <v>1258</v>
      </c>
      <c r="C643" s="132" t="s">
        <v>3355</v>
      </c>
      <c r="D643" s="132" t="s">
        <v>2567</v>
      </c>
      <c r="E643" s="132">
        <v>1915</v>
      </c>
      <c r="F643" s="132">
        <v>6517</v>
      </c>
      <c r="G643" s="132">
        <v>7054</v>
      </c>
      <c r="H643" s="132" t="s">
        <v>1149</v>
      </c>
      <c r="I643" s="132" t="s">
        <v>1150</v>
      </c>
      <c r="J643" s="132" t="s">
        <v>1130</v>
      </c>
      <c r="K643" s="132" t="s">
        <v>2567</v>
      </c>
      <c r="L643" s="132" t="s">
        <v>1129</v>
      </c>
      <c r="M643" s="132" t="s">
        <v>1148</v>
      </c>
      <c r="N643">
        <f t="shared" si="9"/>
        <v>15486</v>
      </c>
    </row>
    <row r="644" spans="1:14">
      <c r="A644" s="132" t="s">
        <v>1138</v>
      </c>
      <c r="B644" s="132" t="s">
        <v>1260</v>
      </c>
      <c r="C644" s="132" t="s">
        <v>3356</v>
      </c>
      <c r="D644" s="132" t="s">
        <v>3357</v>
      </c>
      <c r="E644" s="132">
        <v>0</v>
      </c>
      <c r="F644" s="132">
        <v>12109</v>
      </c>
      <c r="G644" s="132">
        <v>0</v>
      </c>
      <c r="H644" s="132" t="s">
        <v>1149</v>
      </c>
      <c r="I644" s="132" t="s">
        <v>1150</v>
      </c>
      <c r="J644" s="132" t="s">
        <v>1130</v>
      </c>
      <c r="K644" s="132" t="s">
        <v>2567</v>
      </c>
      <c r="L644" s="132" t="s">
        <v>1129</v>
      </c>
      <c r="M644" s="132" t="s">
        <v>1148</v>
      </c>
      <c r="N644">
        <f t="shared" ref="N644:N707" si="10">+E644+F644+G644</f>
        <v>12109</v>
      </c>
    </row>
    <row r="645" spans="1:14">
      <c r="A645" s="132" t="s">
        <v>1138</v>
      </c>
      <c r="B645" s="132" t="s">
        <v>1263</v>
      </c>
      <c r="C645" s="132" t="s">
        <v>3358</v>
      </c>
      <c r="D645" s="132" t="s">
        <v>3357</v>
      </c>
      <c r="E645" s="132">
        <v>30000</v>
      </c>
      <c r="F645" s="132">
        <v>0</v>
      </c>
      <c r="G645" s="132">
        <v>0</v>
      </c>
      <c r="H645" s="132" t="s">
        <v>1149</v>
      </c>
      <c r="I645" s="132" t="s">
        <v>1150</v>
      </c>
      <c r="J645" s="132" t="s">
        <v>1130</v>
      </c>
      <c r="K645" s="132" t="s">
        <v>2567</v>
      </c>
      <c r="L645" s="132" t="s">
        <v>1129</v>
      </c>
      <c r="M645" s="132" t="s">
        <v>1148</v>
      </c>
      <c r="N645">
        <f t="shared" si="10"/>
        <v>30000</v>
      </c>
    </row>
    <row r="646" spans="1:14">
      <c r="A646" s="132" t="s">
        <v>1138</v>
      </c>
      <c r="B646" s="132" t="s">
        <v>1265</v>
      </c>
      <c r="C646" s="132" t="s">
        <v>3359</v>
      </c>
      <c r="D646" s="132" t="s">
        <v>2567</v>
      </c>
      <c r="E646" s="132">
        <v>0</v>
      </c>
      <c r="F646" s="132">
        <v>36328</v>
      </c>
      <c r="G646" s="132">
        <v>0</v>
      </c>
      <c r="H646" s="132" t="s">
        <v>1149</v>
      </c>
      <c r="I646" s="132" t="s">
        <v>1150</v>
      </c>
      <c r="J646" s="132" t="s">
        <v>1130</v>
      </c>
      <c r="K646" s="132" t="s">
        <v>2567</v>
      </c>
      <c r="L646" s="132" t="s">
        <v>1129</v>
      </c>
      <c r="M646" s="132" t="s">
        <v>1148</v>
      </c>
      <c r="N646">
        <f t="shared" si="10"/>
        <v>36328</v>
      </c>
    </row>
    <row r="647" spans="1:14">
      <c r="A647" s="132" t="s">
        <v>1138</v>
      </c>
      <c r="B647" s="132" t="s">
        <v>1267</v>
      </c>
      <c r="C647" s="132" t="s">
        <v>3360</v>
      </c>
      <c r="D647" s="132" t="s">
        <v>2567</v>
      </c>
      <c r="E647" s="132">
        <v>0</v>
      </c>
      <c r="F647" s="132">
        <v>605</v>
      </c>
      <c r="G647" s="132">
        <v>0</v>
      </c>
      <c r="H647" s="132" t="s">
        <v>1149</v>
      </c>
      <c r="I647" s="132" t="s">
        <v>1150</v>
      </c>
      <c r="J647" s="132" t="s">
        <v>1130</v>
      </c>
      <c r="K647" s="132" t="s">
        <v>2567</v>
      </c>
      <c r="L647" s="132" t="s">
        <v>1129</v>
      </c>
      <c r="M647" s="132" t="s">
        <v>1148</v>
      </c>
      <c r="N647">
        <f t="shared" si="10"/>
        <v>605</v>
      </c>
    </row>
    <row r="648" spans="1:14">
      <c r="A648" s="132" t="s">
        <v>1138</v>
      </c>
      <c r="B648" s="132" t="s">
        <v>1269</v>
      </c>
      <c r="C648" s="132" t="s">
        <v>3361</v>
      </c>
      <c r="D648" s="132" t="s">
        <v>3362</v>
      </c>
      <c r="E648" s="132">
        <v>1500</v>
      </c>
      <c r="F648" s="132">
        <v>0</v>
      </c>
      <c r="G648" s="132">
        <v>0</v>
      </c>
      <c r="H648" s="132" t="s">
        <v>1149</v>
      </c>
      <c r="I648" s="132" t="s">
        <v>1150</v>
      </c>
      <c r="J648" s="132" t="s">
        <v>1130</v>
      </c>
      <c r="K648" s="132" t="s">
        <v>2567</v>
      </c>
      <c r="L648" s="132" t="s">
        <v>1129</v>
      </c>
      <c r="M648" s="132" t="s">
        <v>1148</v>
      </c>
      <c r="N648">
        <f t="shared" si="10"/>
        <v>1500</v>
      </c>
    </row>
    <row r="649" spans="1:14">
      <c r="A649" s="132" t="s">
        <v>1138</v>
      </c>
      <c r="B649" s="132" t="s">
        <v>1272</v>
      </c>
      <c r="C649" s="132" t="s">
        <v>3363</v>
      </c>
      <c r="D649" s="132" t="s">
        <v>2567</v>
      </c>
      <c r="E649" s="132">
        <v>0</v>
      </c>
      <c r="F649" s="132">
        <v>605</v>
      </c>
      <c r="G649" s="132">
        <v>0</v>
      </c>
      <c r="H649" s="132" t="s">
        <v>1149</v>
      </c>
      <c r="I649" s="132" t="s">
        <v>1150</v>
      </c>
      <c r="J649" s="132" t="s">
        <v>1130</v>
      </c>
      <c r="K649" s="132" t="s">
        <v>2567</v>
      </c>
      <c r="L649" s="132" t="s">
        <v>1129</v>
      </c>
      <c r="M649" s="132" t="s">
        <v>1148</v>
      </c>
      <c r="N649">
        <f t="shared" si="10"/>
        <v>605</v>
      </c>
    </row>
    <row r="650" spans="1:14">
      <c r="A650" s="132" t="s">
        <v>1138</v>
      </c>
      <c r="B650" s="132" t="s">
        <v>1274</v>
      </c>
      <c r="C650" s="132" t="s">
        <v>3364</v>
      </c>
      <c r="D650" s="132" t="s">
        <v>3362</v>
      </c>
      <c r="E650" s="132">
        <v>40000</v>
      </c>
      <c r="F650" s="132">
        <v>0</v>
      </c>
      <c r="G650" s="132">
        <v>0</v>
      </c>
      <c r="H650" s="132" t="s">
        <v>1149</v>
      </c>
      <c r="I650" s="132" t="s">
        <v>1150</v>
      </c>
      <c r="J650" s="132" t="s">
        <v>1130</v>
      </c>
      <c r="K650" s="132" t="s">
        <v>2567</v>
      </c>
      <c r="L650" s="132" t="s">
        <v>1129</v>
      </c>
      <c r="M650" s="132" t="s">
        <v>1148</v>
      </c>
      <c r="N650">
        <f t="shared" si="10"/>
        <v>40000</v>
      </c>
    </row>
    <row r="651" spans="1:14">
      <c r="A651" s="132" t="s">
        <v>1138</v>
      </c>
      <c r="B651" s="132" t="s">
        <v>1276</v>
      </c>
      <c r="C651" s="132" t="s">
        <v>3365</v>
      </c>
      <c r="D651" s="132" t="s">
        <v>2567</v>
      </c>
      <c r="E651" s="132">
        <v>0</v>
      </c>
      <c r="F651" s="132">
        <v>46984</v>
      </c>
      <c r="G651" s="132">
        <v>0</v>
      </c>
      <c r="H651" s="132" t="s">
        <v>1149</v>
      </c>
      <c r="I651" s="132" t="s">
        <v>1150</v>
      </c>
      <c r="J651" s="132" t="s">
        <v>1130</v>
      </c>
      <c r="K651" s="132" t="s">
        <v>2567</v>
      </c>
      <c r="L651" s="132" t="s">
        <v>1129</v>
      </c>
      <c r="M651" s="132" t="s">
        <v>1148</v>
      </c>
      <c r="N651">
        <f t="shared" si="10"/>
        <v>46984</v>
      </c>
    </row>
    <row r="652" spans="1:14">
      <c r="A652" s="132" t="s">
        <v>1138</v>
      </c>
      <c r="B652" s="132" t="s">
        <v>1278</v>
      </c>
      <c r="C652" s="132" t="s">
        <v>3366</v>
      </c>
      <c r="D652" s="132" t="s">
        <v>3367</v>
      </c>
      <c r="E652" s="132">
        <v>75000</v>
      </c>
      <c r="F652" s="132">
        <v>0</v>
      </c>
      <c r="G652" s="132">
        <v>0</v>
      </c>
      <c r="H652" s="132" t="s">
        <v>1149</v>
      </c>
      <c r="I652" s="132" t="s">
        <v>1150</v>
      </c>
      <c r="J652" s="132" t="s">
        <v>1130</v>
      </c>
      <c r="K652" s="132" t="s">
        <v>2567</v>
      </c>
      <c r="L652" s="132" t="s">
        <v>1129</v>
      </c>
      <c r="M652" s="132" t="s">
        <v>1148</v>
      </c>
      <c r="N652">
        <f t="shared" si="10"/>
        <v>75000</v>
      </c>
    </row>
    <row r="653" spans="1:14">
      <c r="A653" s="132" t="s">
        <v>1138</v>
      </c>
      <c r="B653" s="132" t="s">
        <v>1281</v>
      </c>
      <c r="C653" s="132" t="s">
        <v>3368</v>
      </c>
      <c r="D653" s="132" t="s">
        <v>2567</v>
      </c>
      <c r="E653" s="132">
        <v>0</v>
      </c>
      <c r="F653" s="132">
        <v>46984</v>
      </c>
      <c r="G653" s="132">
        <v>0</v>
      </c>
      <c r="H653" s="132" t="s">
        <v>1149</v>
      </c>
      <c r="I653" s="132" t="s">
        <v>1150</v>
      </c>
      <c r="J653" s="132" t="s">
        <v>1130</v>
      </c>
      <c r="K653" s="132" t="s">
        <v>2567</v>
      </c>
      <c r="L653" s="132" t="s">
        <v>1129</v>
      </c>
      <c r="M653" s="132" t="s">
        <v>1148</v>
      </c>
      <c r="N653">
        <f t="shared" si="10"/>
        <v>46984</v>
      </c>
    </row>
    <row r="654" spans="1:14">
      <c r="A654" s="132" t="s">
        <v>1138</v>
      </c>
      <c r="B654" s="132" t="s">
        <v>1283</v>
      </c>
      <c r="C654" s="132" t="s">
        <v>3369</v>
      </c>
      <c r="D654" s="132" t="s">
        <v>3370</v>
      </c>
      <c r="E654" s="132">
        <v>150000</v>
      </c>
      <c r="F654" s="132">
        <v>0</v>
      </c>
      <c r="G654" s="132">
        <v>0</v>
      </c>
      <c r="H654" s="132" t="s">
        <v>1149</v>
      </c>
      <c r="I654" s="132" t="s">
        <v>1150</v>
      </c>
      <c r="J654" s="132" t="s">
        <v>1130</v>
      </c>
      <c r="K654" s="132" t="s">
        <v>2567</v>
      </c>
      <c r="L654" s="132" t="s">
        <v>1129</v>
      </c>
      <c r="M654" s="132" t="s">
        <v>1148</v>
      </c>
      <c r="N654">
        <f t="shared" si="10"/>
        <v>150000</v>
      </c>
    </row>
    <row r="655" spans="1:14">
      <c r="A655" s="132" t="s">
        <v>1138</v>
      </c>
      <c r="B655" s="132" t="s">
        <v>1286</v>
      </c>
      <c r="C655" s="132" t="s">
        <v>3371</v>
      </c>
      <c r="D655" s="132" t="s">
        <v>2567</v>
      </c>
      <c r="E655" s="132">
        <v>0</v>
      </c>
      <c r="F655" s="132">
        <v>46984</v>
      </c>
      <c r="G655" s="132">
        <v>0</v>
      </c>
      <c r="H655" s="132" t="s">
        <v>1149</v>
      </c>
      <c r="I655" s="132" t="s">
        <v>1150</v>
      </c>
      <c r="J655" s="132" t="s">
        <v>1130</v>
      </c>
      <c r="K655" s="132" t="s">
        <v>2567</v>
      </c>
      <c r="L655" s="132" t="s">
        <v>1129</v>
      </c>
      <c r="M655" s="132" t="s">
        <v>1148</v>
      </c>
      <c r="N655">
        <f t="shared" si="10"/>
        <v>46984</v>
      </c>
    </row>
    <row r="656" spans="1:14">
      <c r="A656" s="132" t="s">
        <v>1138</v>
      </c>
      <c r="B656" s="132" t="s">
        <v>1288</v>
      </c>
      <c r="C656" s="132" t="s">
        <v>3372</v>
      </c>
      <c r="D656" s="132" t="s">
        <v>3373</v>
      </c>
      <c r="E656" s="132">
        <v>150000</v>
      </c>
      <c r="F656" s="132">
        <v>0</v>
      </c>
      <c r="G656" s="132">
        <v>0</v>
      </c>
      <c r="H656" s="132" t="s">
        <v>1149</v>
      </c>
      <c r="I656" s="132" t="s">
        <v>1150</v>
      </c>
      <c r="J656" s="132" t="s">
        <v>1130</v>
      </c>
      <c r="K656" s="132" t="s">
        <v>2567</v>
      </c>
      <c r="L656" s="132" t="s">
        <v>1129</v>
      </c>
      <c r="M656" s="132" t="s">
        <v>1148</v>
      </c>
      <c r="N656">
        <f t="shared" si="10"/>
        <v>150000</v>
      </c>
    </row>
    <row r="657" spans="1:14">
      <c r="A657" s="132" t="s">
        <v>1138</v>
      </c>
      <c r="B657" s="132" t="s">
        <v>1291</v>
      </c>
      <c r="C657" s="132" t="s">
        <v>3374</v>
      </c>
      <c r="D657" s="132" t="s">
        <v>2567</v>
      </c>
      <c r="E657" s="132">
        <v>0</v>
      </c>
      <c r="F657" s="132">
        <v>46984</v>
      </c>
      <c r="G657" s="132">
        <v>0</v>
      </c>
      <c r="H657" s="132" t="s">
        <v>1149</v>
      </c>
      <c r="I657" s="132" t="s">
        <v>1150</v>
      </c>
      <c r="J657" s="132" t="s">
        <v>1130</v>
      </c>
      <c r="K657" s="132" t="s">
        <v>2567</v>
      </c>
      <c r="L657" s="132" t="s">
        <v>1129</v>
      </c>
      <c r="M657" s="132" t="s">
        <v>1148</v>
      </c>
      <c r="N657">
        <f t="shared" si="10"/>
        <v>46984</v>
      </c>
    </row>
    <row r="658" spans="1:14">
      <c r="A658" s="132" t="s">
        <v>1138</v>
      </c>
      <c r="B658" s="132" t="s">
        <v>1293</v>
      </c>
      <c r="C658" s="132" t="s">
        <v>3375</v>
      </c>
      <c r="D658" s="132" t="s">
        <v>3376</v>
      </c>
      <c r="E658" s="132">
        <v>75000</v>
      </c>
      <c r="F658" s="132">
        <v>0</v>
      </c>
      <c r="G658" s="132">
        <v>0</v>
      </c>
      <c r="H658" s="132" t="s">
        <v>1149</v>
      </c>
      <c r="I658" s="132" t="s">
        <v>1150</v>
      </c>
      <c r="J658" s="132" t="s">
        <v>1130</v>
      </c>
      <c r="K658" s="132" t="s">
        <v>2567</v>
      </c>
      <c r="L658" s="132" t="s">
        <v>1129</v>
      </c>
      <c r="M658" s="132" t="s">
        <v>1148</v>
      </c>
      <c r="N658">
        <f t="shared" si="10"/>
        <v>75000</v>
      </c>
    </row>
    <row r="659" spans="1:14">
      <c r="A659" s="132" t="s">
        <v>1138</v>
      </c>
      <c r="B659" s="132" t="s">
        <v>1296</v>
      </c>
      <c r="C659" s="132" t="s">
        <v>3377</v>
      </c>
      <c r="D659" s="132" t="s">
        <v>2567</v>
      </c>
      <c r="E659" s="132">
        <v>0</v>
      </c>
      <c r="F659" s="132">
        <v>46984</v>
      </c>
      <c r="G659" s="132">
        <v>0</v>
      </c>
      <c r="H659" s="132" t="s">
        <v>1149</v>
      </c>
      <c r="I659" s="132" t="s">
        <v>1150</v>
      </c>
      <c r="J659" s="132" t="s">
        <v>1130</v>
      </c>
      <c r="K659" s="132" t="s">
        <v>2567</v>
      </c>
      <c r="L659" s="132" t="s">
        <v>1129</v>
      </c>
      <c r="M659" s="132" t="s">
        <v>1148</v>
      </c>
      <c r="N659">
        <f t="shared" si="10"/>
        <v>46984</v>
      </c>
    </row>
    <row r="660" spans="1:14">
      <c r="A660" s="132" t="s">
        <v>1138</v>
      </c>
      <c r="B660" s="132" t="s">
        <v>1298</v>
      </c>
      <c r="C660" s="132" t="s">
        <v>3378</v>
      </c>
      <c r="D660" s="132" t="s">
        <v>3379</v>
      </c>
      <c r="E660" s="132">
        <v>300000</v>
      </c>
      <c r="F660" s="132">
        <v>0</v>
      </c>
      <c r="G660" s="132">
        <v>0</v>
      </c>
      <c r="H660" s="132" t="s">
        <v>1149</v>
      </c>
      <c r="I660" s="132" t="s">
        <v>1150</v>
      </c>
      <c r="J660" s="132" t="s">
        <v>1130</v>
      </c>
      <c r="K660" s="132" t="s">
        <v>2567</v>
      </c>
      <c r="L660" s="132" t="s">
        <v>1129</v>
      </c>
      <c r="M660" s="132" t="s">
        <v>1148</v>
      </c>
      <c r="N660">
        <f t="shared" si="10"/>
        <v>300000</v>
      </c>
    </row>
    <row r="661" spans="1:14">
      <c r="A661" s="132" t="s">
        <v>1138</v>
      </c>
      <c r="B661" s="132" t="s">
        <v>1301</v>
      </c>
      <c r="C661" s="132" t="s">
        <v>3380</v>
      </c>
      <c r="D661" s="132" t="s">
        <v>2567</v>
      </c>
      <c r="E661" s="132">
        <v>0</v>
      </c>
      <c r="F661" s="132">
        <v>46984</v>
      </c>
      <c r="G661" s="132">
        <v>0</v>
      </c>
      <c r="H661" s="132" t="s">
        <v>1149</v>
      </c>
      <c r="I661" s="132" t="s">
        <v>1150</v>
      </c>
      <c r="J661" s="132" t="s">
        <v>1130</v>
      </c>
      <c r="K661" s="132" t="s">
        <v>2567</v>
      </c>
      <c r="L661" s="132" t="s">
        <v>1129</v>
      </c>
      <c r="M661" s="132" t="s">
        <v>1148</v>
      </c>
      <c r="N661">
        <f t="shared" si="10"/>
        <v>46984</v>
      </c>
    </row>
    <row r="662" spans="1:14">
      <c r="A662" s="132" t="s">
        <v>1138</v>
      </c>
      <c r="B662" s="132" t="s">
        <v>1303</v>
      </c>
      <c r="C662" s="132" t="s">
        <v>3381</v>
      </c>
      <c r="D662" s="132" t="s">
        <v>3382</v>
      </c>
      <c r="E662" s="132">
        <v>500000</v>
      </c>
      <c r="F662" s="132">
        <v>0</v>
      </c>
      <c r="G662" s="132">
        <v>0</v>
      </c>
      <c r="H662" s="132" t="s">
        <v>1149</v>
      </c>
      <c r="I662" s="132" t="s">
        <v>1150</v>
      </c>
      <c r="J662" s="132" t="s">
        <v>1130</v>
      </c>
      <c r="K662" s="132" t="s">
        <v>2567</v>
      </c>
      <c r="L662" s="132" t="s">
        <v>1129</v>
      </c>
      <c r="M662" s="132" t="s">
        <v>1148</v>
      </c>
      <c r="N662">
        <f t="shared" si="10"/>
        <v>500000</v>
      </c>
    </row>
    <row r="663" spans="1:14">
      <c r="A663" s="132" t="s">
        <v>1138</v>
      </c>
      <c r="B663" s="132" t="s">
        <v>1306</v>
      </c>
      <c r="C663" s="132" t="s">
        <v>3383</v>
      </c>
      <c r="D663" s="132" t="s">
        <v>2567</v>
      </c>
      <c r="E663" s="132">
        <v>0</v>
      </c>
      <c r="F663" s="132">
        <v>46984</v>
      </c>
      <c r="G663" s="132">
        <v>0</v>
      </c>
      <c r="H663" s="132" t="s">
        <v>1149</v>
      </c>
      <c r="I663" s="132" t="s">
        <v>1150</v>
      </c>
      <c r="J663" s="132" t="s">
        <v>1130</v>
      </c>
      <c r="K663" s="132" t="s">
        <v>2567</v>
      </c>
      <c r="L663" s="132" t="s">
        <v>1129</v>
      </c>
      <c r="M663" s="132" t="s">
        <v>1148</v>
      </c>
      <c r="N663">
        <f t="shared" si="10"/>
        <v>46984</v>
      </c>
    </row>
    <row r="664" spans="1:14">
      <c r="A664" s="132" t="s">
        <v>1138</v>
      </c>
      <c r="B664" s="132" t="s">
        <v>1308</v>
      </c>
      <c r="C664" s="132" t="s">
        <v>3384</v>
      </c>
      <c r="D664" s="132" t="s">
        <v>3385</v>
      </c>
      <c r="E664" s="132">
        <v>250000</v>
      </c>
      <c r="F664" s="132">
        <v>0</v>
      </c>
      <c r="G664" s="132">
        <v>0</v>
      </c>
      <c r="H664" s="132" t="s">
        <v>1149</v>
      </c>
      <c r="I664" s="132" t="s">
        <v>1150</v>
      </c>
      <c r="J664" s="132" t="s">
        <v>1130</v>
      </c>
      <c r="K664" s="132" t="s">
        <v>2567</v>
      </c>
      <c r="L664" s="132" t="s">
        <v>1129</v>
      </c>
      <c r="M664" s="132" t="s">
        <v>1148</v>
      </c>
      <c r="N664">
        <f t="shared" si="10"/>
        <v>250000</v>
      </c>
    </row>
    <row r="665" spans="1:14">
      <c r="A665" s="132" t="s">
        <v>1138</v>
      </c>
      <c r="B665" s="132" t="s">
        <v>1311</v>
      </c>
      <c r="C665" s="132" t="s">
        <v>3386</v>
      </c>
      <c r="D665" s="132" t="s">
        <v>3387</v>
      </c>
      <c r="E665" s="132">
        <v>0</v>
      </c>
      <c r="F665" s="132">
        <v>121094</v>
      </c>
      <c r="G665" s="132">
        <v>0</v>
      </c>
      <c r="H665" s="132" t="s">
        <v>1149</v>
      </c>
      <c r="I665" s="132" t="s">
        <v>1150</v>
      </c>
      <c r="J665" s="132" t="s">
        <v>1130</v>
      </c>
      <c r="K665" s="132" t="s">
        <v>2567</v>
      </c>
      <c r="L665" s="132" t="s">
        <v>1129</v>
      </c>
      <c r="M665" s="132" t="s">
        <v>1148</v>
      </c>
      <c r="N665">
        <f t="shared" si="10"/>
        <v>121094</v>
      </c>
    </row>
    <row r="666" spans="1:14">
      <c r="A666" s="132" t="s">
        <v>1138</v>
      </c>
      <c r="B666" s="132" t="s">
        <v>1314</v>
      </c>
      <c r="C666" s="132" t="s">
        <v>3388</v>
      </c>
      <c r="E666" s="132">
        <v>1970</v>
      </c>
      <c r="F666" s="132">
        <v>16543</v>
      </c>
      <c r="G666" s="132">
        <v>992</v>
      </c>
      <c r="H666" s="132" t="s">
        <v>1149</v>
      </c>
      <c r="I666" s="132" t="s">
        <v>1150</v>
      </c>
      <c r="J666" s="132" t="s">
        <v>1130</v>
      </c>
      <c r="K666" s="132" t="s">
        <v>2567</v>
      </c>
      <c r="L666" s="132" t="s">
        <v>1129</v>
      </c>
      <c r="M666" s="132" t="s">
        <v>1148</v>
      </c>
      <c r="N666">
        <f t="shared" si="10"/>
        <v>19505</v>
      </c>
    </row>
    <row r="667" spans="1:14">
      <c r="A667" s="132" t="s">
        <v>1138</v>
      </c>
      <c r="B667" s="132" t="s">
        <v>1316</v>
      </c>
      <c r="C667" s="132" t="s">
        <v>3389</v>
      </c>
      <c r="H667" s="132" t="s">
        <v>1149</v>
      </c>
      <c r="I667" s="132" t="s">
        <v>1150</v>
      </c>
      <c r="J667" s="132" t="s">
        <v>1130</v>
      </c>
      <c r="K667" s="132" t="s">
        <v>2567</v>
      </c>
      <c r="L667" s="132" t="s">
        <v>1129</v>
      </c>
      <c r="M667" s="132" t="s">
        <v>1148</v>
      </c>
      <c r="N667">
        <f t="shared" si="10"/>
        <v>0</v>
      </c>
    </row>
    <row r="668" spans="1:14">
      <c r="A668" s="132" t="s">
        <v>1138</v>
      </c>
      <c r="B668" s="132" t="s">
        <v>1318</v>
      </c>
      <c r="C668" s="132" t="s">
        <v>3390</v>
      </c>
      <c r="D668" s="132" t="s">
        <v>3391</v>
      </c>
      <c r="E668" s="132">
        <v>5642</v>
      </c>
      <c r="F668" s="132">
        <v>18490</v>
      </c>
      <c r="G668" s="132">
        <v>40010</v>
      </c>
      <c r="H668" s="132" t="s">
        <v>1149</v>
      </c>
      <c r="I668" s="132" t="s">
        <v>1150</v>
      </c>
      <c r="J668" s="132" t="s">
        <v>1130</v>
      </c>
      <c r="K668" s="132" t="s">
        <v>2567</v>
      </c>
      <c r="L668" s="132" t="s">
        <v>1129</v>
      </c>
      <c r="M668" s="132" t="s">
        <v>1148</v>
      </c>
      <c r="N668">
        <f t="shared" si="10"/>
        <v>64142</v>
      </c>
    </row>
    <row r="669" spans="1:14">
      <c r="A669" s="132" t="s">
        <v>1138</v>
      </c>
      <c r="B669" s="132" t="s">
        <v>1321</v>
      </c>
      <c r="C669" s="132" t="s">
        <v>3392</v>
      </c>
      <c r="D669" s="132" t="s">
        <v>3393</v>
      </c>
      <c r="E669" s="132">
        <v>690</v>
      </c>
      <c r="F669" s="132">
        <v>2189</v>
      </c>
      <c r="G669" s="132">
        <v>1158</v>
      </c>
      <c r="H669" s="132" t="s">
        <v>1149</v>
      </c>
      <c r="I669" s="132" t="s">
        <v>1150</v>
      </c>
      <c r="J669" s="132" t="s">
        <v>1130</v>
      </c>
      <c r="K669" s="132" t="s">
        <v>2567</v>
      </c>
      <c r="L669" s="132" t="s">
        <v>1129</v>
      </c>
      <c r="M669" s="132" t="s">
        <v>1148</v>
      </c>
      <c r="N669">
        <f t="shared" si="10"/>
        <v>4037</v>
      </c>
    </row>
    <row r="670" spans="1:14">
      <c r="A670" s="132" t="s">
        <v>1138</v>
      </c>
      <c r="B670" s="132" t="s">
        <v>1324</v>
      </c>
      <c r="C670" s="132" t="s">
        <v>3394</v>
      </c>
      <c r="H670" s="132" t="s">
        <v>1149</v>
      </c>
      <c r="I670" s="132" t="s">
        <v>1150</v>
      </c>
      <c r="J670" s="132" t="s">
        <v>1130</v>
      </c>
      <c r="K670" s="132" t="s">
        <v>2567</v>
      </c>
      <c r="L670" s="132" t="s">
        <v>1129</v>
      </c>
      <c r="M670" s="132" t="s">
        <v>1148</v>
      </c>
      <c r="N670">
        <f t="shared" si="10"/>
        <v>0</v>
      </c>
    </row>
    <row r="671" spans="1:14">
      <c r="A671" s="132" t="s">
        <v>1138</v>
      </c>
      <c r="B671" s="132" t="s">
        <v>1326</v>
      </c>
      <c r="C671" s="132" t="s">
        <v>3395</v>
      </c>
      <c r="D671" s="132" t="s">
        <v>3396</v>
      </c>
      <c r="E671" s="132">
        <v>900</v>
      </c>
      <c r="F671" s="132">
        <v>0</v>
      </c>
      <c r="G671" s="132">
        <v>0</v>
      </c>
      <c r="H671" s="132" t="s">
        <v>1149</v>
      </c>
      <c r="I671" s="132" t="s">
        <v>1150</v>
      </c>
      <c r="J671" s="132" t="s">
        <v>1130</v>
      </c>
      <c r="K671" s="132" t="s">
        <v>2567</v>
      </c>
      <c r="L671" s="132" t="s">
        <v>1129</v>
      </c>
      <c r="M671" s="132" t="s">
        <v>1148</v>
      </c>
      <c r="N671">
        <f t="shared" si="10"/>
        <v>900</v>
      </c>
    </row>
    <row r="672" spans="1:14">
      <c r="A672" s="132" t="s">
        <v>1138</v>
      </c>
      <c r="B672" s="132" t="s">
        <v>1330</v>
      </c>
      <c r="C672" s="132" t="s">
        <v>3397</v>
      </c>
      <c r="D672" s="132" t="s">
        <v>3396</v>
      </c>
      <c r="E672" s="132">
        <v>200</v>
      </c>
      <c r="F672" s="132">
        <v>0</v>
      </c>
      <c r="G672" s="132">
        <v>0</v>
      </c>
      <c r="H672" s="132" t="s">
        <v>1149</v>
      </c>
      <c r="I672" s="132" t="s">
        <v>1150</v>
      </c>
      <c r="J672" s="132" t="s">
        <v>1130</v>
      </c>
      <c r="K672" s="132" t="s">
        <v>2567</v>
      </c>
      <c r="L672" s="132" t="s">
        <v>1129</v>
      </c>
      <c r="M672" s="132" t="s">
        <v>1148</v>
      </c>
      <c r="N672">
        <f t="shared" si="10"/>
        <v>200</v>
      </c>
    </row>
    <row r="673" spans="1:14">
      <c r="A673" s="132" t="s">
        <v>1138</v>
      </c>
      <c r="B673" s="132" t="s">
        <v>1332</v>
      </c>
      <c r="C673" s="132" t="s">
        <v>3397</v>
      </c>
      <c r="D673" s="132" t="s">
        <v>3398</v>
      </c>
      <c r="E673" s="132">
        <v>110</v>
      </c>
      <c r="F673" s="132">
        <v>0</v>
      </c>
      <c r="G673" s="132">
        <v>0</v>
      </c>
      <c r="H673" s="132" t="s">
        <v>1149</v>
      </c>
      <c r="I673" s="132" t="s">
        <v>1150</v>
      </c>
      <c r="J673" s="132" t="s">
        <v>1130</v>
      </c>
      <c r="K673" s="132" t="s">
        <v>2567</v>
      </c>
      <c r="L673" s="132" t="s">
        <v>1129</v>
      </c>
      <c r="M673" s="132" t="s">
        <v>1148</v>
      </c>
      <c r="N673">
        <f t="shared" si="10"/>
        <v>110</v>
      </c>
    </row>
    <row r="674" spans="1:14">
      <c r="A674" s="132" t="s">
        <v>1138</v>
      </c>
      <c r="B674" s="132" t="s">
        <v>1334</v>
      </c>
      <c r="C674" s="132" t="s">
        <v>3399</v>
      </c>
      <c r="D674" s="132" t="s">
        <v>3400</v>
      </c>
      <c r="E674" s="132">
        <v>7000</v>
      </c>
      <c r="F674" s="132">
        <v>0</v>
      </c>
      <c r="G674" s="132">
        <v>0</v>
      </c>
      <c r="H674" s="132" t="s">
        <v>1149</v>
      </c>
      <c r="I674" s="132" t="s">
        <v>1150</v>
      </c>
      <c r="J674" s="132" t="s">
        <v>1130</v>
      </c>
      <c r="K674" s="132" t="s">
        <v>2567</v>
      </c>
      <c r="L674" s="132" t="s">
        <v>1129</v>
      </c>
      <c r="M674" s="132" t="s">
        <v>1148</v>
      </c>
      <c r="N674">
        <f t="shared" si="10"/>
        <v>7000</v>
      </c>
    </row>
    <row r="675" spans="1:14">
      <c r="A675" s="132" t="s">
        <v>1139</v>
      </c>
      <c r="B675" s="132" t="s">
        <v>1339</v>
      </c>
      <c r="C675" s="132" t="s">
        <v>3401</v>
      </c>
      <c r="D675" s="132" t="s">
        <v>3402</v>
      </c>
      <c r="E675" s="132">
        <v>0</v>
      </c>
      <c r="F675" s="132">
        <v>0</v>
      </c>
      <c r="G675" s="132">
        <v>492</v>
      </c>
      <c r="H675" s="132" t="s">
        <v>1149</v>
      </c>
      <c r="I675" s="132" t="s">
        <v>1150</v>
      </c>
      <c r="J675" s="132" t="s">
        <v>1130</v>
      </c>
      <c r="K675" s="132" t="s">
        <v>2567</v>
      </c>
      <c r="L675" s="132" t="s">
        <v>1129</v>
      </c>
      <c r="M675" s="132" t="s">
        <v>1148</v>
      </c>
      <c r="N675">
        <f t="shared" si="10"/>
        <v>492</v>
      </c>
    </row>
    <row r="676" spans="1:14">
      <c r="A676" s="132" t="s">
        <v>1139</v>
      </c>
      <c r="B676" s="132" t="s">
        <v>1342</v>
      </c>
      <c r="C676" s="132" t="s">
        <v>3401</v>
      </c>
      <c r="D676" s="132" t="s">
        <v>3403</v>
      </c>
      <c r="E676" s="132">
        <v>0</v>
      </c>
      <c r="F676" s="132">
        <v>0</v>
      </c>
      <c r="G676" s="132">
        <v>98</v>
      </c>
      <c r="H676" s="132" t="s">
        <v>1149</v>
      </c>
      <c r="I676" s="132" t="s">
        <v>1150</v>
      </c>
      <c r="J676" s="132" t="s">
        <v>1130</v>
      </c>
      <c r="K676" s="132" t="s">
        <v>2567</v>
      </c>
      <c r="L676" s="132" t="s">
        <v>1129</v>
      </c>
      <c r="M676" s="132" t="s">
        <v>1148</v>
      </c>
      <c r="N676">
        <f t="shared" si="10"/>
        <v>98</v>
      </c>
    </row>
    <row r="677" spans="1:14">
      <c r="A677" s="132" t="s">
        <v>1139</v>
      </c>
      <c r="B677" s="132" t="s">
        <v>1344</v>
      </c>
      <c r="C677" s="132" t="s">
        <v>3401</v>
      </c>
      <c r="D677" s="132" t="s">
        <v>3404</v>
      </c>
      <c r="E677" s="132">
        <v>0</v>
      </c>
      <c r="F677" s="132">
        <v>0</v>
      </c>
      <c r="G677" s="132">
        <v>1</v>
      </c>
      <c r="H677" s="132" t="s">
        <v>1149</v>
      </c>
      <c r="I677" s="132" t="s">
        <v>1150</v>
      </c>
      <c r="J677" s="132" t="s">
        <v>1130</v>
      </c>
      <c r="K677" s="132" t="s">
        <v>2567</v>
      </c>
      <c r="L677" s="132" t="s">
        <v>1129</v>
      </c>
      <c r="M677" s="132" t="s">
        <v>1148</v>
      </c>
      <c r="N677">
        <f t="shared" si="10"/>
        <v>1</v>
      </c>
    </row>
    <row r="678" spans="1:14">
      <c r="A678" s="132" t="s">
        <v>1139</v>
      </c>
      <c r="B678" s="132" t="s">
        <v>1346</v>
      </c>
      <c r="C678" s="132" t="s">
        <v>3401</v>
      </c>
      <c r="D678" s="132" t="s">
        <v>3405</v>
      </c>
      <c r="E678" s="132">
        <v>0</v>
      </c>
      <c r="F678" s="132">
        <v>0</v>
      </c>
      <c r="G678" s="132">
        <v>25</v>
      </c>
      <c r="H678" s="132" t="s">
        <v>1149</v>
      </c>
      <c r="I678" s="132" t="s">
        <v>1150</v>
      </c>
      <c r="J678" s="132" t="s">
        <v>1130</v>
      </c>
      <c r="K678" s="132" t="s">
        <v>2567</v>
      </c>
      <c r="L678" s="132" t="s">
        <v>1129</v>
      </c>
      <c r="M678" s="132" t="s">
        <v>1148</v>
      </c>
      <c r="N678">
        <f t="shared" si="10"/>
        <v>25</v>
      </c>
    </row>
    <row r="679" spans="1:14">
      <c r="A679" s="132" t="s">
        <v>1139</v>
      </c>
      <c r="B679" s="132" t="s">
        <v>1348</v>
      </c>
      <c r="C679" s="132" t="s">
        <v>3401</v>
      </c>
      <c r="D679" s="132" t="s">
        <v>3406</v>
      </c>
      <c r="E679" s="132">
        <v>0</v>
      </c>
      <c r="F679" s="132">
        <v>0</v>
      </c>
      <c r="G679" s="132">
        <v>234</v>
      </c>
      <c r="H679" s="132" t="s">
        <v>1149</v>
      </c>
      <c r="I679" s="132" t="s">
        <v>1150</v>
      </c>
      <c r="J679" s="132" t="s">
        <v>1130</v>
      </c>
      <c r="K679" s="132" t="s">
        <v>2567</v>
      </c>
      <c r="L679" s="132" t="s">
        <v>1129</v>
      </c>
      <c r="M679" s="132" t="s">
        <v>1148</v>
      </c>
      <c r="N679">
        <f t="shared" si="10"/>
        <v>234</v>
      </c>
    </row>
    <row r="680" spans="1:14">
      <c r="A680" s="132" t="s">
        <v>1139</v>
      </c>
      <c r="B680" s="132" t="s">
        <v>1350</v>
      </c>
      <c r="C680" s="132" t="s">
        <v>3407</v>
      </c>
      <c r="D680" s="132" t="s">
        <v>3408</v>
      </c>
      <c r="E680" s="132">
        <v>0</v>
      </c>
      <c r="F680" s="132">
        <v>0</v>
      </c>
      <c r="G680" s="132">
        <v>42</v>
      </c>
      <c r="H680" s="132" t="s">
        <v>1149</v>
      </c>
      <c r="I680" s="132" t="s">
        <v>1150</v>
      </c>
      <c r="J680" s="132" t="s">
        <v>1130</v>
      </c>
      <c r="K680" s="132" t="s">
        <v>2567</v>
      </c>
      <c r="L680" s="132" t="s">
        <v>1129</v>
      </c>
      <c r="M680" s="132" t="s">
        <v>1148</v>
      </c>
      <c r="N680">
        <f t="shared" si="10"/>
        <v>42</v>
      </c>
    </row>
    <row r="681" spans="1:14">
      <c r="A681" s="132" t="s">
        <v>1139</v>
      </c>
      <c r="B681" s="132" t="s">
        <v>1353</v>
      </c>
      <c r="C681" s="132" t="s">
        <v>3409</v>
      </c>
      <c r="D681" s="132" t="s">
        <v>3410</v>
      </c>
      <c r="E681" s="132">
        <v>0</v>
      </c>
      <c r="F681" s="132">
        <v>0</v>
      </c>
      <c r="G681" s="132">
        <v>20</v>
      </c>
      <c r="H681" s="132" t="s">
        <v>1149</v>
      </c>
      <c r="I681" s="132" t="s">
        <v>1150</v>
      </c>
      <c r="J681" s="132" t="s">
        <v>1130</v>
      </c>
      <c r="K681" s="132" t="s">
        <v>2567</v>
      </c>
      <c r="L681" s="132" t="s">
        <v>1129</v>
      </c>
      <c r="M681" s="132" t="s">
        <v>1148</v>
      </c>
      <c r="N681">
        <f t="shared" si="10"/>
        <v>20</v>
      </c>
    </row>
    <row r="682" spans="1:14">
      <c r="A682" s="132" t="s">
        <v>1139</v>
      </c>
      <c r="B682" s="132" t="s">
        <v>1356</v>
      </c>
      <c r="C682" s="132" t="s">
        <v>3409</v>
      </c>
      <c r="D682" s="132" t="s">
        <v>3411</v>
      </c>
      <c r="E682" s="132">
        <v>0</v>
      </c>
      <c r="F682" s="132">
        <v>0</v>
      </c>
      <c r="G682" s="132">
        <v>2422</v>
      </c>
      <c r="H682" s="132" t="s">
        <v>1149</v>
      </c>
      <c r="I682" s="132" t="s">
        <v>1150</v>
      </c>
      <c r="J682" s="132" t="s">
        <v>1130</v>
      </c>
      <c r="K682" s="132" t="s">
        <v>2567</v>
      </c>
      <c r="L682" s="132" t="s">
        <v>1129</v>
      </c>
      <c r="M682" s="132" t="s">
        <v>1148</v>
      </c>
      <c r="N682">
        <f t="shared" si="10"/>
        <v>2422</v>
      </c>
    </row>
    <row r="683" spans="1:14">
      <c r="A683" s="132" t="s">
        <v>1139</v>
      </c>
      <c r="B683" s="132" t="s">
        <v>1358</v>
      </c>
      <c r="C683" s="132" t="s">
        <v>3412</v>
      </c>
      <c r="D683" s="132" t="s">
        <v>3413</v>
      </c>
      <c r="E683" s="132">
        <v>0</v>
      </c>
      <c r="F683" s="132">
        <v>0</v>
      </c>
      <c r="G683" s="132">
        <v>42</v>
      </c>
      <c r="H683" s="132" t="s">
        <v>1149</v>
      </c>
      <c r="I683" s="132" t="s">
        <v>1150</v>
      </c>
      <c r="J683" s="132" t="s">
        <v>1130</v>
      </c>
      <c r="K683" s="132" t="s">
        <v>2567</v>
      </c>
      <c r="L683" s="132" t="s">
        <v>1129</v>
      </c>
      <c r="M683" s="132" t="s">
        <v>1148</v>
      </c>
      <c r="N683">
        <f t="shared" si="10"/>
        <v>42</v>
      </c>
    </row>
    <row r="684" spans="1:14">
      <c r="A684" s="132" t="s">
        <v>1139</v>
      </c>
      <c r="B684" s="132" t="s">
        <v>1361</v>
      </c>
      <c r="C684" s="132" t="s">
        <v>3412</v>
      </c>
      <c r="D684" s="132" t="s">
        <v>3410</v>
      </c>
      <c r="E684" s="132">
        <v>0</v>
      </c>
      <c r="F684" s="132">
        <v>0</v>
      </c>
      <c r="G684" s="132">
        <v>20</v>
      </c>
      <c r="H684" s="132" t="s">
        <v>1149</v>
      </c>
      <c r="I684" s="132" t="s">
        <v>1150</v>
      </c>
      <c r="J684" s="132" t="s">
        <v>1130</v>
      </c>
      <c r="K684" s="132" t="s">
        <v>2567</v>
      </c>
      <c r="L684" s="132" t="s">
        <v>1129</v>
      </c>
      <c r="M684" s="132" t="s">
        <v>1148</v>
      </c>
      <c r="N684">
        <f t="shared" si="10"/>
        <v>20</v>
      </c>
    </row>
    <row r="685" spans="1:14">
      <c r="A685" s="132" t="s">
        <v>1139</v>
      </c>
      <c r="B685" s="132" t="s">
        <v>1362</v>
      </c>
      <c r="C685" s="132" t="s">
        <v>3412</v>
      </c>
      <c r="D685" s="132" t="s">
        <v>3414</v>
      </c>
      <c r="E685" s="132">
        <v>0</v>
      </c>
      <c r="F685" s="132">
        <v>0</v>
      </c>
      <c r="G685" s="132">
        <v>619</v>
      </c>
      <c r="H685" s="132" t="s">
        <v>1149</v>
      </c>
      <c r="I685" s="132" t="s">
        <v>1150</v>
      </c>
      <c r="J685" s="132" t="s">
        <v>1130</v>
      </c>
      <c r="K685" s="132" t="s">
        <v>2567</v>
      </c>
      <c r="L685" s="132" t="s">
        <v>1129</v>
      </c>
      <c r="M685" s="132" t="s">
        <v>1148</v>
      </c>
      <c r="N685">
        <f t="shared" si="10"/>
        <v>619</v>
      </c>
    </row>
    <row r="686" spans="1:14">
      <c r="A686" s="132" t="s">
        <v>1139</v>
      </c>
      <c r="B686" s="132" t="s">
        <v>1364</v>
      </c>
      <c r="C686" s="132" t="s">
        <v>3412</v>
      </c>
      <c r="D686" s="132" t="s">
        <v>3415</v>
      </c>
      <c r="E686" s="132">
        <v>0</v>
      </c>
      <c r="F686" s="132">
        <v>0</v>
      </c>
      <c r="G686" s="132">
        <v>36000</v>
      </c>
      <c r="H686" s="132" t="s">
        <v>1149</v>
      </c>
      <c r="I686" s="132" t="s">
        <v>1150</v>
      </c>
      <c r="J686" s="132" t="s">
        <v>1130</v>
      </c>
      <c r="K686" s="132" t="s">
        <v>2567</v>
      </c>
      <c r="L686" s="132" t="s">
        <v>1129</v>
      </c>
      <c r="M686" s="132" t="s">
        <v>1148</v>
      </c>
      <c r="N686">
        <f t="shared" si="10"/>
        <v>36000</v>
      </c>
    </row>
    <row r="687" spans="1:14">
      <c r="A687" s="132" t="s">
        <v>1139</v>
      </c>
      <c r="B687" s="132" t="s">
        <v>1366</v>
      </c>
      <c r="C687" s="132" t="s">
        <v>3412</v>
      </c>
      <c r="D687" s="132" t="s">
        <v>3416</v>
      </c>
      <c r="E687" s="132">
        <v>0</v>
      </c>
      <c r="F687" s="132">
        <v>0</v>
      </c>
      <c r="G687" s="132">
        <v>283000</v>
      </c>
      <c r="H687" s="132" t="s">
        <v>1149</v>
      </c>
      <c r="I687" s="132" t="s">
        <v>1150</v>
      </c>
      <c r="J687" s="132" t="s">
        <v>1130</v>
      </c>
      <c r="K687" s="132" t="s">
        <v>2567</v>
      </c>
      <c r="L687" s="132" t="s">
        <v>1129</v>
      </c>
      <c r="M687" s="132" t="s">
        <v>1148</v>
      </c>
      <c r="N687">
        <f t="shared" si="10"/>
        <v>283000</v>
      </c>
    </row>
    <row r="688" spans="1:14">
      <c r="A688" s="132" t="s">
        <v>1139</v>
      </c>
      <c r="B688" s="132" t="s">
        <v>1368</v>
      </c>
      <c r="C688" s="132" t="s">
        <v>3412</v>
      </c>
      <c r="D688" s="132" t="s">
        <v>3417</v>
      </c>
      <c r="E688" s="132">
        <v>0</v>
      </c>
      <c r="F688" s="132">
        <v>0</v>
      </c>
      <c r="G688" s="132">
        <v>73000</v>
      </c>
      <c r="H688" s="132" t="s">
        <v>1149</v>
      </c>
      <c r="I688" s="132" t="s">
        <v>1150</v>
      </c>
      <c r="J688" s="132" t="s">
        <v>1130</v>
      </c>
      <c r="K688" s="132" t="s">
        <v>2567</v>
      </c>
      <c r="L688" s="132" t="s">
        <v>1129</v>
      </c>
      <c r="M688" s="132" t="s">
        <v>1148</v>
      </c>
      <c r="N688">
        <f t="shared" si="10"/>
        <v>73000</v>
      </c>
    </row>
    <row r="689" spans="1:14">
      <c r="A689" s="132" t="s">
        <v>1139</v>
      </c>
      <c r="B689" s="132" t="s">
        <v>1370</v>
      </c>
      <c r="C689" s="132" t="s">
        <v>3412</v>
      </c>
      <c r="D689" s="132" t="s">
        <v>3411</v>
      </c>
      <c r="E689" s="132">
        <v>0</v>
      </c>
      <c r="F689" s="132">
        <v>0</v>
      </c>
      <c r="G689" s="132">
        <v>2422</v>
      </c>
      <c r="H689" s="132" t="s">
        <v>1149</v>
      </c>
      <c r="I689" s="132" t="s">
        <v>1150</v>
      </c>
      <c r="J689" s="132" t="s">
        <v>1130</v>
      </c>
      <c r="K689" s="132" t="s">
        <v>2567</v>
      </c>
      <c r="L689" s="132" t="s">
        <v>1129</v>
      </c>
      <c r="M689" s="132" t="s">
        <v>1148</v>
      </c>
      <c r="N689">
        <f t="shared" si="10"/>
        <v>2422</v>
      </c>
    </row>
    <row r="690" spans="1:14">
      <c r="A690" s="132" t="s">
        <v>1139</v>
      </c>
      <c r="B690" s="132" t="s">
        <v>1371</v>
      </c>
      <c r="C690" s="132" t="s">
        <v>3418</v>
      </c>
      <c r="D690" s="132" t="s">
        <v>3419</v>
      </c>
      <c r="E690" s="132">
        <v>0</v>
      </c>
      <c r="F690" s="132">
        <v>0</v>
      </c>
      <c r="G690" s="132">
        <v>61000</v>
      </c>
      <c r="H690" s="132" t="s">
        <v>1149</v>
      </c>
      <c r="I690" s="132" t="s">
        <v>1150</v>
      </c>
      <c r="J690" s="132" t="s">
        <v>1130</v>
      </c>
      <c r="K690" s="132" t="s">
        <v>2567</v>
      </c>
      <c r="L690" s="132" t="s">
        <v>1129</v>
      </c>
      <c r="M690" s="132" t="s">
        <v>1148</v>
      </c>
      <c r="N690">
        <f t="shared" si="10"/>
        <v>61000</v>
      </c>
    </row>
    <row r="691" spans="1:14">
      <c r="A691" s="132" t="s">
        <v>1139</v>
      </c>
      <c r="B691" s="132" t="s">
        <v>1374</v>
      </c>
      <c r="C691" s="132" t="s">
        <v>3418</v>
      </c>
      <c r="D691" s="132" t="s">
        <v>3420</v>
      </c>
      <c r="E691" s="132">
        <v>0</v>
      </c>
      <c r="F691" s="132">
        <v>0</v>
      </c>
      <c r="G691" s="132">
        <v>117000</v>
      </c>
      <c r="H691" s="132" t="s">
        <v>1149</v>
      </c>
      <c r="I691" s="132" t="s">
        <v>1150</v>
      </c>
      <c r="J691" s="132" t="s">
        <v>1130</v>
      </c>
      <c r="K691" s="132" t="s">
        <v>2567</v>
      </c>
      <c r="L691" s="132" t="s">
        <v>1129</v>
      </c>
      <c r="M691" s="132" t="s">
        <v>1148</v>
      </c>
      <c r="N691">
        <f t="shared" si="10"/>
        <v>117000</v>
      </c>
    </row>
    <row r="692" spans="1:14">
      <c r="A692" s="132" t="s">
        <v>1139</v>
      </c>
      <c r="B692" s="132" t="s">
        <v>1376</v>
      </c>
      <c r="C692" s="132" t="s">
        <v>3418</v>
      </c>
      <c r="D692" s="132" t="s">
        <v>3421</v>
      </c>
      <c r="E692" s="132">
        <v>0</v>
      </c>
      <c r="F692" s="132">
        <v>0</v>
      </c>
      <c r="G692" s="132">
        <v>43000</v>
      </c>
      <c r="H692" s="132" t="s">
        <v>1149</v>
      </c>
      <c r="I692" s="132" t="s">
        <v>1150</v>
      </c>
      <c r="J692" s="132" t="s">
        <v>1130</v>
      </c>
      <c r="K692" s="132" t="s">
        <v>2567</v>
      </c>
      <c r="L692" s="132" t="s">
        <v>1129</v>
      </c>
      <c r="M692" s="132" t="s">
        <v>1148</v>
      </c>
      <c r="N692">
        <f t="shared" si="10"/>
        <v>43000</v>
      </c>
    </row>
    <row r="693" spans="1:14">
      <c r="A693" s="132" t="s">
        <v>1139</v>
      </c>
      <c r="B693" s="132" t="s">
        <v>1378</v>
      </c>
      <c r="C693" s="132" t="s">
        <v>3418</v>
      </c>
      <c r="D693" s="132" t="s">
        <v>3422</v>
      </c>
      <c r="E693" s="132">
        <v>0</v>
      </c>
      <c r="F693" s="132">
        <v>0</v>
      </c>
      <c r="G693" s="132">
        <v>10000</v>
      </c>
      <c r="H693" s="132" t="s">
        <v>1149</v>
      </c>
      <c r="I693" s="132" t="s">
        <v>1150</v>
      </c>
      <c r="J693" s="132" t="s">
        <v>1130</v>
      </c>
      <c r="K693" s="132" t="s">
        <v>2567</v>
      </c>
      <c r="L693" s="132" t="s">
        <v>1129</v>
      </c>
      <c r="M693" s="132" t="s">
        <v>1148</v>
      </c>
      <c r="N693">
        <f t="shared" si="10"/>
        <v>10000</v>
      </c>
    </row>
    <row r="694" spans="1:14">
      <c r="A694" s="132" t="s">
        <v>1139</v>
      </c>
      <c r="B694" s="132" t="s">
        <v>1380</v>
      </c>
      <c r="C694" s="132" t="s">
        <v>3423</v>
      </c>
      <c r="D694" s="132" t="s">
        <v>3424</v>
      </c>
      <c r="E694" s="132">
        <v>0</v>
      </c>
      <c r="F694" s="132">
        <v>0</v>
      </c>
      <c r="G694" s="132">
        <v>32000</v>
      </c>
      <c r="H694" s="132" t="s">
        <v>1149</v>
      </c>
      <c r="I694" s="132" t="s">
        <v>1150</v>
      </c>
      <c r="J694" s="132" t="s">
        <v>1130</v>
      </c>
      <c r="K694" s="132" t="s">
        <v>2567</v>
      </c>
      <c r="L694" s="132" t="s">
        <v>1129</v>
      </c>
      <c r="M694" s="132" t="s">
        <v>1148</v>
      </c>
      <c r="N694">
        <f t="shared" si="10"/>
        <v>32000</v>
      </c>
    </row>
    <row r="695" spans="1:14">
      <c r="A695" s="132" t="s">
        <v>1139</v>
      </c>
      <c r="B695" s="132" t="s">
        <v>1383</v>
      </c>
      <c r="C695" s="132" t="s">
        <v>3425</v>
      </c>
      <c r="D695" s="132" t="s">
        <v>3426</v>
      </c>
      <c r="E695" s="132">
        <v>0</v>
      </c>
      <c r="F695" s="132">
        <v>0</v>
      </c>
      <c r="G695" s="132">
        <v>38000</v>
      </c>
      <c r="H695" s="132" t="s">
        <v>1149</v>
      </c>
      <c r="I695" s="132" t="s">
        <v>1150</v>
      </c>
      <c r="J695" s="132" t="s">
        <v>1130</v>
      </c>
      <c r="K695" s="132" t="s">
        <v>2567</v>
      </c>
      <c r="L695" s="132" t="s">
        <v>1129</v>
      </c>
      <c r="M695" s="132" t="s">
        <v>1148</v>
      </c>
      <c r="N695">
        <f t="shared" si="10"/>
        <v>38000</v>
      </c>
    </row>
    <row r="696" spans="1:14">
      <c r="A696" s="132" t="s">
        <v>1139</v>
      </c>
      <c r="B696" s="132" t="s">
        <v>1386</v>
      </c>
      <c r="C696" s="132" t="s">
        <v>3427</v>
      </c>
      <c r="D696" s="132" t="s">
        <v>3428</v>
      </c>
      <c r="E696" s="132">
        <v>0</v>
      </c>
      <c r="F696" s="132">
        <v>0</v>
      </c>
      <c r="G696" s="132">
        <v>2600</v>
      </c>
      <c r="H696" s="132" t="s">
        <v>1149</v>
      </c>
      <c r="I696" s="132" t="s">
        <v>1150</v>
      </c>
      <c r="J696" s="132" t="s">
        <v>1130</v>
      </c>
      <c r="K696" s="132" t="s">
        <v>2567</v>
      </c>
      <c r="L696" s="132" t="s">
        <v>1129</v>
      </c>
      <c r="M696" s="132" t="s">
        <v>1148</v>
      </c>
      <c r="N696">
        <f t="shared" si="10"/>
        <v>2600</v>
      </c>
    </row>
    <row r="697" spans="1:14">
      <c r="A697" s="132" t="s">
        <v>1140</v>
      </c>
      <c r="B697" s="132" t="s">
        <v>1390</v>
      </c>
      <c r="C697" s="132" t="s">
        <v>3429</v>
      </c>
      <c r="E697" s="132">
        <v>5642</v>
      </c>
      <c r="F697" s="132">
        <v>18490</v>
      </c>
      <c r="G697" s="132">
        <v>40010</v>
      </c>
      <c r="H697" s="132" t="s">
        <v>1149</v>
      </c>
      <c r="I697" s="132" t="s">
        <v>1150</v>
      </c>
      <c r="J697" s="132" t="s">
        <v>1130</v>
      </c>
      <c r="K697" s="132" t="s">
        <v>2567</v>
      </c>
      <c r="L697" s="132" t="s">
        <v>1129</v>
      </c>
      <c r="M697" s="132" t="s">
        <v>1148</v>
      </c>
      <c r="N697">
        <f t="shared" si="10"/>
        <v>64142</v>
      </c>
    </row>
    <row r="698" spans="1:14">
      <c r="A698" s="132" t="s">
        <v>1140</v>
      </c>
      <c r="B698" s="132" t="s">
        <v>1392</v>
      </c>
      <c r="C698" s="132" t="s">
        <v>3430</v>
      </c>
      <c r="D698" s="132" t="s">
        <v>3431</v>
      </c>
      <c r="E698" s="132">
        <v>59878</v>
      </c>
      <c r="F698" s="132">
        <v>60246</v>
      </c>
      <c r="G698" s="132">
        <v>39223</v>
      </c>
      <c r="H698" s="132" t="s">
        <v>1149</v>
      </c>
      <c r="I698" s="132" t="s">
        <v>1150</v>
      </c>
      <c r="J698" s="132" t="s">
        <v>1130</v>
      </c>
      <c r="K698" s="132" t="s">
        <v>2567</v>
      </c>
      <c r="L698" s="132" t="s">
        <v>1129</v>
      </c>
      <c r="M698" s="132" t="s">
        <v>1148</v>
      </c>
      <c r="N698">
        <f t="shared" si="10"/>
        <v>159347</v>
      </c>
    </row>
    <row r="699" spans="1:14">
      <c r="A699" s="132" t="s">
        <v>1140</v>
      </c>
      <c r="B699" s="132" t="s">
        <v>1395</v>
      </c>
      <c r="C699" s="132" t="s">
        <v>3432</v>
      </c>
      <c r="D699" s="132" t="s">
        <v>3431</v>
      </c>
      <c r="E699" s="132">
        <v>33505</v>
      </c>
      <c r="F699" s="132">
        <v>49260</v>
      </c>
      <c r="G699" s="132">
        <v>25810</v>
      </c>
      <c r="H699" s="132" t="s">
        <v>1149</v>
      </c>
      <c r="I699" s="132" t="s">
        <v>1150</v>
      </c>
      <c r="J699" s="132" t="s">
        <v>1130</v>
      </c>
      <c r="K699" s="132" t="s">
        <v>2567</v>
      </c>
      <c r="L699" s="132" t="s">
        <v>1129</v>
      </c>
      <c r="M699" s="132" t="s">
        <v>1148</v>
      </c>
      <c r="N699">
        <f t="shared" si="10"/>
        <v>108575</v>
      </c>
    </row>
    <row r="700" spans="1:14">
      <c r="A700" s="132" t="s">
        <v>1140</v>
      </c>
      <c r="B700" s="132" t="s">
        <v>1397</v>
      </c>
      <c r="C700" s="132" t="s">
        <v>3433</v>
      </c>
      <c r="D700" s="132" t="s">
        <v>3431</v>
      </c>
      <c r="E700" s="132">
        <v>16279</v>
      </c>
      <c r="F700" s="132">
        <v>38977</v>
      </c>
      <c r="G700" s="132">
        <v>79849</v>
      </c>
      <c r="H700" s="132" t="s">
        <v>1149</v>
      </c>
      <c r="I700" s="132" t="s">
        <v>1150</v>
      </c>
      <c r="J700" s="132" t="s">
        <v>1130</v>
      </c>
      <c r="K700" s="132" t="s">
        <v>2567</v>
      </c>
      <c r="L700" s="132" t="s">
        <v>1129</v>
      </c>
      <c r="M700" s="132" t="s">
        <v>1148</v>
      </c>
      <c r="N700">
        <f t="shared" si="10"/>
        <v>135105</v>
      </c>
    </row>
    <row r="701" spans="1:14">
      <c r="A701" s="132" t="s">
        <v>1140</v>
      </c>
      <c r="B701" s="132" t="s">
        <v>1399</v>
      </c>
      <c r="C701" s="132" t="s">
        <v>3434</v>
      </c>
      <c r="D701" s="132" t="s">
        <v>3431</v>
      </c>
      <c r="E701" s="132">
        <v>40386</v>
      </c>
      <c r="F701" s="132">
        <v>38977</v>
      </c>
      <c r="G701" s="132">
        <v>44476</v>
      </c>
      <c r="H701" s="132" t="s">
        <v>1149</v>
      </c>
      <c r="I701" s="132" t="s">
        <v>1150</v>
      </c>
      <c r="J701" s="132" t="s">
        <v>1130</v>
      </c>
      <c r="K701" s="132" t="s">
        <v>2567</v>
      </c>
      <c r="L701" s="132" t="s">
        <v>1129</v>
      </c>
      <c r="M701" s="132" t="s">
        <v>1148</v>
      </c>
      <c r="N701">
        <f t="shared" si="10"/>
        <v>123839</v>
      </c>
    </row>
    <row r="702" spans="1:14">
      <c r="A702" s="132" t="s">
        <v>1140</v>
      </c>
      <c r="B702" s="132" t="s">
        <v>1401</v>
      </c>
      <c r="C702" s="132" t="s">
        <v>3435</v>
      </c>
      <c r="D702" s="132" t="s">
        <v>3431</v>
      </c>
      <c r="E702" s="132">
        <v>48841</v>
      </c>
      <c r="F702" s="132">
        <v>38977</v>
      </c>
      <c r="G702" s="132">
        <v>38583</v>
      </c>
      <c r="H702" s="132" t="s">
        <v>1149</v>
      </c>
      <c r="I702" s="132" t="s">
        <v>1150</v>
      </c>
      <c r="J702" s="132" t="s">
        <v>1130</v>
      </c>
      <c r="K702" s="132" t="s">
        <v>2567</v>
      </c>
      <c r="L702" s="132" t="s">
        <v>1129</v>
      </c>
      <c r="M702" s="132" t="s">
        <v>1148</v>
      </c>
      <c r="N702">
        <f t="shared" si="10"/>
        <v>126401</v>
      </c>
    </row>
    <row r="703" spans="1:14">
      <c r="A703" s="132" t="s">
        <v>1141</v>
      </c>
      <c r="B703" s="132" t="s">
        <v>1404</v>
      </c>
      <c r="C703" s="132" t="s">
        <v>3436</v>
      </c>
      <c r="D703" s="132" t="s">
        <v>3437</v>
      </c>
      <c r="E703" s="132">
        <v>0</v>
      </c>
      <c r="F703" s="132">
        <v>12756</v>
      </c>
      <c r="G703" s="132">
        <v>0</v>
      </c>
      <c r="H703" s="132" t="s">
        <v>1149</v>
      </c>
      <c r="I703" s="132" t="s">
        <v>1150</v>
      </c>
      <c r="J703" s="132" t="s">
        <v>1130</v>
      </c>
      <c r="K703" s="132" t="s">
        <v>2567</v>
      </c>
      <c r="L703" s="132" t="s">
        <v>1129</v>
      </c>
      <c r="M703" s="132" t="s">
        <v>1148</v>
      </c>
      <c r="N703">
        <f t="shared" si="10"/>
        <v>12756</v>
      </c>
    </row>
    <row r="704" spans="1:14">
      <c r="A704" s="132" t="s">
        <v>1141</v>
      </c>
      <c r="B704" s="132" t="s">
        <v>1407</v>
      </c>
      <c r="C704" s="132" t="s">
        <v>3438</v>
      </c>
      <c r="D704" s="132" t="s">
        <v>3439</v>
      </c>
      <c r="E704" s="132">
        <v>260</v>
      </c>
      <c r="F704" s="132">
        <v>330</v>
      </c>
      <c r="G704" s="132">
        <v>289</v>
      </c>
      <c r="H704" s="132" t="s">
        <v>1149</v>
      </c>
      <c r="I704" s="132" t="s">
        <v>1150</v>
      </c>
      <c r="J704" s="132" t="s">
        <v>1130</v>
      </c>
      <c r="K704" s="132" t="s">
        <v>2567</v>
      </c>
      <c r="L704" s="132" t="s">
        <v>1129</v>
      </c>
      <c r="M704" s="132" t="s">
        <v>1148</v>
      </c>
      <c r="N704">
        <f t="shared" si="10"/>
        <v>879</v>
      </c>
    </row>
    <row r="705" spans="1:14">
      <c r="A705" s="132" t="s">
        <v>1141</v>
      </c>
      <c r="B705" s="132" t="s">
        <v>1410</v>
      </c>
      <c r="C705" s="132" t="s">
        <v>3440</v>
      </c>
      <c r="D705" s="132" t="s">
        <v>3439</v>
      </c>
      <c r="E705" s="132">
        <v>260</v>
      </c>
      <c r="F705" s="132">
        <v>330</v>
      </c>
      <c r="G705" s="132">
        <v>289</v>
      </c>
      <c r="H705" s="132" t="s">
        <v>1149</v>
      </c>
      <c r="I705" s="132" t="s">
        <v>1150</v>
      </c>
      <c r="J705" s="132" t="s">
        <v>1130</v>
      </c>
      <c r="K705" s="132" t="s">
        <v>2567</v>
      </c>
      <c r="L705" s="132" t="s">
        <v>1129</v>
      </c>
      <c r="M705" s="132" t="s">
        <v>1148</v>
      </c>
      <c r="N705">
        <f t="shared" si="10"/>
        <v>879</v>
      </c>
    </row>
    <row r="706" spans="1:14">
      <c r="A706" s="132" t="s">
        <v>1141</v>
      </c>
      <c r="B706" s="132" t="s">
        <v>1412</v>
      </c>
      <c r="C706" s="132" t="s">
        <v>3440</v>
      </c>
      <c r="D706" s="132" t="s">
        <v>3441</v>
      </c>
      <c r="E706" s="132">
        <v>289</v>
      </c>
      <c r="F706" s="132">
        <v>367</v>
      </c>
      <c r="G706" s="132">
        <v>321</v>
      </c>
      <c r="H706" s="132" t="s">
        <v>1149</v>
      </c>
      <c r="I706" s="132" t="s">
        <v>1150</v>
      </c>
      <c r="J706" s="132" t="s">
        <v>1130</v>
      </c>
      <c r="K706" s="132" t="s">
        <v>2567</v>
      </c>
      <c r="L706" s="132" t="s">
        <v>1129</v>
      </c>
      <c r="M706" s="132" t="s">
        <v>1148</v>
      </c>
      <c r="N706">
        <f t="shared" si="10"/>
        <v>977</v>
      </c>
    </row>
    <row r="707" spans="1:14">
      <c r="A707" s="132" t="s">
        <v>1141</v>
      </c>
      <c r="B707" s="132" t="s">
        <v>1025</v>
      </c>
      <c r="C707" s="132" t="s">
        <v>3438</v>
      </c>
      <c r="D707" s="132" t="s">
        <v>3441</v>
      </c>
      <c r="E707" s="132">
        <v>289</v>
      </c>
      <c r="F707" s="132">
        <v>367</v>
      </c>
      <c r="G707" s="132">
        <v>321</v>
      </c>
      <c r="H707" s="132" t="s">
        <v>1149</v>
      </c>
      <c r="I707" s="132" t="s">
        <v>1150</v>
      </c>
      <c r="J707" s="132" t="s">
        <v>1130</v>
      </c>
      <c r="K707" s="132" t="s">
        <v>2567</v>
      </c>
      <c r="L707" s="132" t="s">
        <v>1129</v>
      </c>
      <c r="M707" s="132" t="s">
        <v>1148</v>
      </c>
      <c r="N707">
        <f t="shared" si="10"/>
        <v>977</v>
      </c>
    </row>
    <row r="708" spans="1:14">
      <c r="A708" s="132" t="s">
        <v>1141</v>
      </c>
      <c r="B708" s="132" t="s">
        <v>1026</v>
      </c>
      <c r="C708" s="132" t="s">
        <v>2624</v>
      </c>
      <c r="D708" s="132" t="s">
        <v>3442</v>
      </c>
      <c r="E708" s="132">
        <v>226</v>
      </c>
      <c r="F708" s="132">
        <v>230</v>
      </c>
      <c r="G708" s="132">
        <v>261</v>
      </c>
      <c r="H708" s="132" t="s">
        <v>1149</v>
      </c>
      <c r="I708" s="132" t="s">
        <v>1150</v>
      </c>
      <c r="J708" s="132" t="s">
        <v>1130</v>
      </c>
      <c r="K708" s="132" t="s">
        <v>2567</v>
      </c>
      <c r="L708" s="132" t="s">
        <v>1129</v>
      </c>
      <c r="M708" s="132" t="s">
        <v>1148</v>
      </c>
      <c r="N708">
        <f t="shared" ref="N708:N761" si="11">+E708+F708+G708</f>
        <v>717</v>
      </c>
    </row>
    <row r="709" spans="1:14">
      <c r="A709" s="132" t="s">
        <v>1141</v>
      </c>
      <c r="B709" s="132" t="s">
        <v>1028</v>
      </c>
      <c r="C709" s="132" t="s">
        <v>3443</v>
      </c>
      <c r="D709" s="132" t="s">
        <v>2627</v>
      </c>
      <c r="E709" s="132">
        <v>144</v>
      </c>
      <c r="F709" s="132">
        <v>206</v>
      </c>
      <c r="G709" s="132">
        <v>297</v>
      </c>
      <c r="H709" s="132" t="s">
        <v>1149</v>
      </c>
      <c r="I709" s="132" t="s">
        <v>1150</v>
      </c>
      <c r="J709" s="132" t="s">
        <v>1130</v>
      </c>
      <c r="K709" s="132" t="s">
        <v>2567</v>
      </c>
      <c r="L709" s="132" t="s">
        <v>1129</v>
      </c>
      <c r="M709" s="132" t="s">
        <v>1148</v>
      </c>
      <c r="N709">
        <f t="shared" si="11"/>
        <v>647</v>
      </c>
    </row>
    <row r="710" spans="1:14">
      <c r="A710" s="132" t="s">
        <v>1141</v>
      </c>
      <c r="B710" s="132" t="s">
        <v>1030</v>
      </c>
      <c r="C710" s="132" t="s">
        <v>3444</v>
      </c>
      <c r="D710" s="132" t="s">
        <v>3445</v>
      </c>
      <c r="E710" s="132">
        <v>0</v>
      </c>
      <c r="F710" s="132">
        <v>13361</v>
      </c>
      <c r="G710" s="132">
        <v>0</v>
      </c>
      <c r="H710" s="132" t="s">
        <v>1149</v>
      </c>
      <c r="I710" s="132" t="s">
        <v>1150</v>
      </c>
      <c r="J710" s="132" t="s">
        <v>1130</v>
      </c>
      <c r="K710" s="132" t="s">
        <v>2567</v>
      </c>
      <c r="L710" s="132" t="s">
        <v>1129</v>
      </c>
      <c r="M710" s="132" t="s">
        <v>1148</v>
      </c>
      <c r="N710">
        <f t="shared" si="11"/>
        <v>13361</v>
      </c>
    </row>
    <row r="711" spans="1:14">
      <c r="A711" s="132" t="s">
        <v>1141</v>
      </c>
      <c r="B711" s="132" t="s">
        <v>1033</v>
      </c>
      <c r="C711" s="132" t="s">
        <v>3446</v>
      </c>
      <c r="D711" s="132" t="s">
        <v>3447</v>
      </c>
      <c r="E711" s="132">
        <v>184</v>
      </c>
      <c r="F711" s="132">
        <v>234</v>
      </c>
      <c r="G711" s="132">
        <v>205</v>
      </c>
      <c r="H711" s="132" t="s">
        <v>1149</v>
      </c>
      <c r="I711" s="132" t="s">
        <v>1150</v>
      </c>
      <c r="J711" s="132" t="s">
        <v>1130</v>
      </c>
      <c r="K711" s="132" t="s">
        <v>2567</v>
      </c>
      <c r="L711" s="132" t="s">
        <v>1129</v>
      </c>
      <c r="M711" s="132" t="s">
        <v>1148</v>
      </c>
      <c r="N711">
        <f t="shared" si="11"/>
        <v>623</v>
      </c>
    </row>
    <row r="712" spans="1:14">
      <c r="A712" s="132" t="s">
        <v>1141</v>
      </c>
      <c r="B712" s="132" t="s">
        <v>1036</v>
      </c>
      <c r="C712" s="132" t="s">
        <v>3448</v>
      </c>
      <c r="E712" s="132">
        <v>2464</v>
      </c>
      <c r="F712" s="132">
        <v>20116</v>
      </c>
      <c r="G712" s="132">
        <v>660</v>
      </c>
      <c r="H712" s="132" t="s">
        <v>1149</v>
      </c>
      <c r="I712" s="132" t="s">
        <v>1150</v>
      </c>
      <c r="J712" s="132" t="s">
        <v>1130</v>
      </c>
      <c r="K712" s="132" t="s">
        <v>2567</v>
      </c>
      <c r="L712" s="132" t="s">
        <v>1129</v>
      </c>
      <c r="M712" s="132" t="s">
        <v>1148</v>
      </c>
      <c r="N712">
        <f t="shared" si="11"/>
        <v>23240</v>
      </c>
    </row>
    <row r="713" spans="1:14">
      <c r="A713" s="132" t="s">
        <v>1141</v>
      </c>
      <c r="B713" s="132" t="s">
        <v>1183</v>
      </c>
      <c r="C713" s="132" t="s">
        <v>2582</v>
      </c>
      <c r="D713" s="132" t="s">
        <v>2583</v>
      </c>
      <c r="H713" s="132" t="s">
        <v>1149</v>
      </c>
      <c r="I713" s="132" t="s">
        <v>1150</v>
      </c>
      <c r="J713" s="132" t="s">
        <v>1130</v>
      </c>
      <c r="K713" s="132" t="s">
        <v>2567</v>
      </c>
      <c r="L713" s="132" t="s">
        <v>1129</v>
      </c>
      <c r="M713" s="132" t="s">
        <v>1148</v>
      </c>
      <c r="N713">
        <f t="shared" si="11"/>
        <v>0</v>
      </c>
    </row>
    <row r="714" spans="1:14">
      <c r="A714" s="132" t="s">
        <v>1141</v>
      </c>
      <c r="B714" s="132" t="s">
        <v>1038</v>
      </c>
      <c r="C714" s="132" t="s">
        <v>3449</v>
      </c>
      <c r="D714" s="132" t="s">
        <v>2585</v>
      </c>
      <c r="E714" s="132">
        <v>1564</v>
      </c>
      <c r="F714" s="132">
        <v>1180</v>
      </c>
      <c r="G714" s="132">
        <v>1375</v>
      </c>
      <c r="H714" s="132" t="s">
        <v>1149</v>
      </c>
      <c r="I714" s="132" t="s">
        <v>1150</v>
      </c>
      <c r="J714" s="132" t="s">
        <v>1130</v>
      </c>
      <c r="K714" s="132" t="s">
        <v>2567</v>
      </c>
      <c r="L714" s="132" t="s">
        <v>1129</v>
      </c>
      <c r="M714" s="132" t="s">
        <v>1148</v>
      </c>
      <c r="N714">
        <f t="shared" si="11"/>
        <v>4119</v>
      </c>
    </row>
    <row r="715" spans="1:14">
      <c r="A715" s="132" t="s">
        <v>1141</v>
      </c>
      <c r="B715" s="132" t="s">
        <v>1040</v>
      </c>
      <c r="C715" s="132" t="s">
        <v>3450</v>
      </c>
      <c r="D715" s="132" t="s">
        <v>2585</v>
      </c>
      <c r="E715" s="132">
        <v>1564</v>
      </c>
      <c r="F715" s="132">
        <v>1214</v>
      </c>
      <c r="G715" s="132">
        <v>1414</v>
      </c>
      <c r="H715" s="132" t="s">
        <v>1149</v>
      </c>
      <c r="I715" s="132" t="s">
        <v>1150</v>
      </c>
      <c r="J715" s="132" t="s">
        <v>1130</v>
      </c>
      <c r="K715" s="132" t="s">
        <v>2567</v>
      </c>
      <c r="L715" s="132" t="s">
        <v>1129</v>
      </c>
      <c r="M715" s="132" t="s">
        <v>1148</v>
      </c>
      <c r="N715">
        <f t="shared" si="11"/>
        <v>4192</v>
      </c>
    </row>
    <row r="716" spans="1:14">
      <c r="A716" s="132" t="s">
        <v>1141</v>
      </c>
      <c r="B716" s="132" t="s">
        <v>1191</v>
      </c>
      <c r="C716" s="132" t="s">
        <v>2587</v>
      </c>
      <c r="D716" s="132" t="s">
        <v>2573</v>
      </c>
      <c r="E716" s="132">
        <v>68</v>
      </c>
      <c r="F716" s="132">
        <v>42</v>
      </c>
      <c r="G716" s="132">
        <v>48</v>
      </c>
      <c r="H716" s="132" t="s">
        <v>1149</v>
      </c>
      <c r="I716" s="132" t="s">
        <v>1150</v>
      </c>
      <c r="J716" s="132" t="s">
        <v>1130</v>
      </c>
      <c r="K716" s="132" t="s">
        <v>2567</v>
      </c>
      <c r="L716" s="132" t="s">
        <v>1129</v>
      </c>
      <c r="M716" s="132" t="s">
        <v>1148</v>
      </c>
      <c r="N716">
        <f t="shared" si="11"/>
        <v>158</v>
      </c>
    </row>
    <row r="717" spans="1:14">
      <c r="A717" s="132" t="s">
        <v>1141</v>
      </c>
      <c r="B717" s="132" t="s">
        <v>1042</v>
      </c>
      <c r="C717" s="132" t="s">
        <v>3451</v>
      </c>
      <c r="D717" s="132" t="s">
        <v>2589</v>
      </c>
      <c r="E717" s="132">
        <v>3505</v>
      </c>
      <c r="F717" s="132">
        <v>2267</v>
      </c>
      <c r="G717" s="132">
        <v>2641</v>
      </c>
      <c r="H717" s="132" t="s">
        <v>1149</v>
      </c>
      <c r="I717" s="132" t="s">
        <v>1150</v>
      </c>
      <c r="J717" s="132" t="s">
        <v>1130</v>
      </c>
      <c r="K717" s="132" t="s">
        <v>2567</v>
      </c>
      <c r="L717" s="132" t="s">
        <v>1129</v>
      </c>
      <c r="M717" s="132" t="s">
        <v>1148</v>
      </c>
      <c r="N717">
        <f t="shared" si="11"/>
        <v>8413</v>
      </c>
    </row>
    <row r="718" spans="1:14">
      <c r="A718" s="132" t="s">
        <v>1141</v>
      </c>
      <c r="B718" s="132" t="s">
        <v>1044</v>
      </c>
      <c r="C718" s="132" t="s">
        <v>3452</v>
      </c>
      <c r="D718" s="132" t="s">
        <v>3453</v>
      </c>
      <c r="E718" s="132">
        <v>3898</v>
      </c>
      <c r="F718" s="132">
        <v>2118</v>
      </c>
      <c r="G718" s="132">
        <v>2468</v>
      </c>
      <c r="H718" s="132" t="s">
        <v>1149</v>
      </c>
      <c r="I718" s="132" t="s">
        <v>1150</v>
      </c>
      <c r="J718" s="132" t="s">
        <v>1130</v>
      </c>
      <c r="K718" s="132" t="s">
        <v>2567</v>
      </c>
      <c r="L718" s="132" t="s">
        <v>1129</v>
      </c>
      <c r="M718" s="132" t="s">
        <v>1148</v>
      </c>
      <c r="N718">
        <f t="shared" si="11"/>
        <v>8484</v>
      </c>
    </row>
    <row r="719" spans="1:14">
      <c r="A719" s="132" t="s">
        <v>1141</v>
      </c>
      <c r="B719" s="132" t="s">
        <v>1047</v>
      </c>
      <c r="C719" s="132" t="s">
        <v>2592</v>
      </c>
      <c r="D719" s="132" t="s">
        <v>3454</v>
      </c>
      <c r="H719" s="132" t="s">
        <v>1149</v>
      </c>
      <c r="I719" s="132" t="s">
        <v>1150</v>
      </c>
      <c r="J719" s="132" t="s">
        <v>1130</v>
      </c>
      <c r="K719" s="132" t="s">
        <v>2567</v>
      </c>
      <c r="L719" s="132" t="s">
        <v>1129</v>
      </c>
      <c r="M719" s="132" t="s">
        <v>1148</v>
      </c>
      <c r="N719">
        <f t="shared" si="11"/>
        <v>0</v>
      </c>
    </row>
    <row r="720" spans="1:14">
      <c r="A720" s="132" t="s">
        <v>1141</v>
      </c>
      <c r="B720" s="132" t="s">
        <v>1049</v>
      </c>
      <c r="C720" s="132" t="s">
        <v>3455</v>
      </c>
      <c r="D720" s="132" t="s">
        <v>2591</v>
      </c>
      <c r="H720" s="132" t="s">
        <v>1149</v>
      </c>
      <c r="I720" s="132" t="s">
        <v>1150</v>
      </c>
      <c r="J720" s="132" t="s">
        <v>1130</v>
      </c>
      <c r="K720" s="132" t="s">
        <v>2567</v>
      </c>
      <c r="L720" s="132" t="s">
        <v>1129</v>
      </c>
      <c r="M720" s="132" t="s">
        <v>1148</v>
      </c>
      <c r="N720">
        <f t="shared" si="11"/>
        <v>0</v>
      </c>
    </row>
    <row r="721" spans="1:14">
      <c r="A721" s="132" t="s">
        <v>1142</v>
      </c>
      <c r="B721" s="132" t="s">
        <v>61</v>
      </c>
      <c r="C721" s="132" t="s">
        <v>2823</v>
      </c>
      <c r="D721" s="132" t="s">
        <v>2824</v>
      </c>
      <c r="E721" s="132">
        <v>3102</v>
      </c>
      <c r="F721" s="132">
        <v>0</v>
      </c>
      <c r="G721" s="132">
        <v>0</v>
      </c>
      <c r="H721" s="132" t="s">
        <v>1149</v>
      </c>
      <c r="I721" s="132" t="s">
        <v>1150</v>
      </c>
      <c r="J721" s="132" t="s">
        <v>1130</v>
      </c>
      <c r="K721" s="132" t="s">
        <v>2567</v>
      </c>
      <c r="L721" s="132" t="s">
        <v>1129</v>
      </c>
      <c r="M721" s="132" t="s">
        <v>1148</v>
      </c>
      <c r="N721">
        <f t="shared" si="11"/>
        <v>3102</v>
      </c>
    </row>
    <row r="722" spans="1:14">
      <c r="A722" s="132" t="s">
        <v>1142</v>
      </c>
      <c r="B722" s="132" t="s">
        <v>70</v>
      </c>
      <c r="C722" s="132" t="s">
        <v>2828</v>
      </c>
      <c r="D722" s="132" t="s">
        <v>2829</v>
      </c>
      <c r="E722" s="132">
        <v>0</v>
      </c>
      <c r="F722" s="132">
        <v>0</v>
      </c>
      <c r="G722" s="132">
        <v>337</v>
      </c>
      <c r="H722" s="132" t="s">
        <v>1149</v>
      </c>
      <c r="I722" s="132" t="s">
        <v>1150</v>
      </c>
      <c r="J722" s="132" t="s">
        <v>1130</v>
      </c>
      <c r="K722" s="132" t="s">
        <v>2567</v>
      </c>
      <c r="L722" s="132" t="s">
        <v>1129</v>
      </c>
      <c r="M722" s="132" t="s">
        <v>1148</v>
      </c>
      <c r="N722">
        <f t="shared" si="11"/>
        <v>337</v>
      </c>
    </row>
    <row r="723" spans="1:14">
      <c r="A723" s="132" t="s">
        <v>1142</v>
      </c>
      <c r="B723" s="132" t="s">
        <v>73</v>
      </c>
      <c r="C723" s="132" t="s">
        <v>2830</v>
      </c>
      <c r="D723" s="132" t="s">
        <v>2831</v>
      </c>
      <c r="E723" s="132">
        <v>0</v>
      </c>
      <c r="F723" s="132">
        <v>0</v>
      </c>
      <c r="G723" s="132">
        <v>210.34</v>
      </c>
      <c r="H723" s="132" t="s">
        <v>1149</v>
      </c>
      <c r="I723" s="132" t="s">
        <v>1150</v>
      </c>
      <c r="J723" s="132" t="s">
        <v>1130</v>
      </c>
      <c r="K723" s="132" t="s">
        <v>2567</v>
      </c>
      <c r="L723" s="132" t="s">
        <v>1129</v>
      </c>
      <c r="M723" s="132" t="s">
        <v>1148</v>
      </c>
      <c r="N723">
        <f t="shared" si="11"/>
        <v>210.34</v>
      </c>
    </row>
    <row r="724" spans="1:14">
      <c r="A724" s="132" t="s">
        <v>1142</v>
      </c>
      <c r="B724" s="132" t="s">
        <v>76</v>
      </c>
      <c r="C724" s="132" t="s">
        <v>2832</v>
      </c>
      <c r="D724" s="132" t="s">
        <v>2686</v>
      </c>
      <c r="E724" s="132">
        <v>13990</v>
      </c>
      <c r="F724" s="132">
        <v>1625</v>
      </c>
      <c r="G724" s="132">
        <v>1893</v>
      </c>
      <c r="H724" s="132" t="s">
        <v>1149</v>
      </c>
      <c r="I724" s="132" t="s">
        <v>1150</v>
      </c>
      <c r="J724" s="132" t="s">
        <v>1130</v>
      </c>
      <c r="K724" s="132" t="s">
        <v>2567</v>
      </c>
      <c r="L724" s="132" t="s">
        <v>1129</v>
      </c>
      <c r="M724" s="132" t="s">
        <v>1148</v>
      </c>
      <c r="N724">
        <f t="shared" si="11"/>
        <v>17508</v>
      </c>
    </row>
    <row r="725" spans="1:14">
      <c r="A725" s="132" t="s">
        <v>1142</v>
      </c>
      <c r="B725" s="132" t="s">
        <v>78</v>
      </c>
      <c r="C725" s="132" t="s">
        <v>2833</v>
      </c>
      <c r="D725" s="132" t="s">
        <v>2686</v>
      </c>
      <c r="E725" s="132">
        <v>16802</v>
      </c>
      <c r="F725" s="132">
        <v>1794</v>
      </c>
      <c r="G725" s="132">
        <v>2090</v>
      </c>
      <c r="H725" s="132" t="s">
        <v>1149</v>
      </c>
      <c r="I725" s="132" t="s">
        <v>1150</v>
      </c>
      <c r="J725" s="132" t="s">
        <v>1130</v>
      </c>
      <c r="K725" s="132" t="s">
        <v>2567</v>
      </c>
      <c r="L725" s="132" t="s">
        <v>1129</v>
      </c>
      <c r="M725" s="132" t="s">
        <v>1148</v>
      </c>
      <c r="N725">
        <f t="shared" si="11"/>
        <v>20686</v>
      </c>
    </row>
    <row r="726" spans="1:14">
      <c r="A726" s="132" t="s">
        <v>1142</v>
      </c>
      <c r="B726" s="132" t="s">
        <v>1052</v>
      </c>
      <c r="C726" s="132" t="s">
        <v>3456</v>
      </c>
      <c r="D726" s="132" t="s">
        <v>2686</v>
      </c>
      <c r="E726" s="132">
        <v>16302</v>
      </c>
      <c r="F726" s="132">
        <v>1794</v>
      </c>
      <c r="G726" s="132">
        <v>2090</v>
      </c>
      <c r="H726" s="132" t="s">
        <v>1149</v>
      </c>
      <c r="I726" s="132" t="s">
        <v>1150</v>
      </c>
      <c r="J726" s="132" t="s">
        <v>1130</v>
      </c>
      <c r="K726" s="132" t="s">
        <v>2567</v>
      </c>
      <c r="L726" s="132" t="s">
        <v>1129</v>
      </c>
      <c r="M726" s="132" t="s">
        <v>1148</v>
      </c>
      <c r="N726">
        <f t="shared" si="11"/>
        <v>20186</v>
      </c>
    </row>
    <row r="727" spans="1:14">
      <c r="A727" s="132" t="s">
        <v>1142</v>
      </c>
      <c r="B727" s="132" t="s">
        <v>85</v>
      </c>
      <c r="C727" s="132" t="s">
        <v>2834</v>
      </c>
      <c r="D727" s="132" t="s">
        <v>2837</v>
      </c>
      <c r="E727" s="132">
        <v>44612</v>
      </c>
      <c r="F727" s="132">
        <v>0</v>
      </c>
      <c r="G727" s="132">
        <v>0</v>
      </c>
      <c r="H727" s="132" t="s">
        <v>1149</v>
      </c>
      <c r="I727" s="132" t="s">
        <v>1150</v>
      </c>
      <c r="J727" s="132" t="s">
        <v>1130</v>
      </c>
      <c r="K727" s="132" t="s">
        <v>2567</v>
      </c>
      <c r="L727" s="132" t="s">
        <v>1129</v>
      </c>
      <c r="M727" s="132" t="s">
        <v>1148</v>
      </c>
      <c r="N727">
        <f t="shared" si="11"/>
        <v>44612</v>
      </c>
    </row>
    <row r="728" spans="1:14">
      <c r="A728" s="132" t="s">
        <v>1142</v>
      </c>
      <c r="B728" s="132" t="s">
        <v>1054</v>
      </c>
      <c r="C728" s="132" t="s">
        <v>2834</v>
      </c>
      <c r="D728" s="132" t="s">
        <v>3457</v>
      </c>
      <c r="E728" s="132">
        <v>43607</v>
      </c>
      <c r="F728" s="132">
        <v>0</v>
      </c>
      <c r="G728" s="132">
        <v>0</v>
      </c>
      <c r="H728" s="132" t="s">
        <v>1149</v>
      </c>
      <c r="I728" s="132" t="s">
        <v>1150</v>
      </c>
      <c r="J728" s="132" t="s">
        <v>1130</v>
      </c>
      <c r="K728" s="132" t="s">
        <v>2567</v>
      </c>
      <c r="L728" s="132" t="s">
        <v>1129</v>
      </c>
      <c r="M728" s="132" t="s">
        <v>1148</v>
      </c>
      <c r="N728">
        <f t="shared" si="11"/>
        <v>43607</v>
      </c>
    </row>
    <row r="729" spans="1:14">
      <c r="A729" s="132" t="s">
        <v>1142</v>
      </c>
      <c r="B729" s="132" t="s">
        <v>1056</v>
      </c>
      <c r="C729" s="132" t="s">
        <v>2834</v>
      </c>
      <c r="D729" s="132" t="s">
        <v>3458</v>
      </c>
      <c r="E729" s="132">
        <v>42803</v>
      </c>
      <c r="F729" s="132">
        <v>0</v>
      </c>
      <c r="G729" s="132">
        <v>0</v>
      </c>
      <c r="H729" s="132" t="s">
        <v>1149</v>
      </c>
      <c r="I729" s="132" t="s">
        <v>1150</v>
      </c>
      <c r="J729" s="132" t="s">
        <v>1130</v>
      </c>
      <c r="K729" s="132" t="s">
        <v>2567</v>
      </c>
      <c r="L729" s="132" t="s">
        <v>1129</v>
      </c>
      <c r="M729" s="132" t="s">
        <v>1148</v>
      </c>
      <c r="N729">
        <f t="shared" si="11"/>
        <v>42803</v>
      </c>
    </row>
    <row r="730" spans="1:14">
      <c r="A730" s="132" t="s">
        <v>1142</v>
      </c>
      <c r="B730" s="132" t="s">
        <v>87</v>
      </c>
      <c r="C730" s="132" t="s">
        <v>2834</v>
      </c>
      <c r="D730" s="132" t="s">
        <v>2838</v>
      </c>
      <c r="E730" s="132">
        <v>40300</v>
      </c>
      <c r="F730" s="132">
        <v>0</v>
      </c>
      <c r="G730" s="132">
        <v>0</v>
      </c>
      <c r="H730" s="132" t="s">
        <v>1149</v>
      </c>
      <c r="I730" s="132" t="s">
        <v>1150</v>
      </c>
      <c r="J730" s="132" t="s">
        <v>1130</v>
      </c>
      <c r="K730" s="132" t="s">
        <v>2567</v>
      </c>
      <c r="L730" s="132" t="s">
        <v>1129</v>
      </c>
      <c r="M730" s="132" t="s">
        <v>1148</v>
      </c>
      <c r="N730">
        <f t="shared" si="11"/>
        <v>40300</v>
      </c>
    </row>
    <row r="731" spans="1:14">
      <c r="A731" s="132" t="s">
        <v>1142</v>
      </c>
      <c r="B731" s="132" t="s">
        <v>1058</v>
      </c>
      <c r="C731" s="132" t="s">
        <v>2834</v>
      </c>
      <c r="D731" s="132" t="s">
        <v>3459</v>
      </c>
      <c r="E731" s="132">
        <v>38957.019999999997</v>
      </c>
      <c r="F731" s="132">
        <v>0</v>
      </c>
      <c r="G731" s="132">
        <v>0</v>
      </c>
      <c r="H731" s="132" t="s">
        <v>1149</v>
      </c>
      <c r="I731" s="132" t="s">
        <v>1150</v>
      </c>
      <c r="J731" s="132" t="s">
        <v>1130</v>
      </c>
      <c r="K731" s="132" t="s">
        <v>2567</v>
      </c>
      <c r="L731" s="132" t="s">
        <v>1129</v>
      </c>
      <c r="M731" s="132" t="s">
        <v>1148</v>
      </c>
      <c r="N731">
        <f t="shared" si="11"/>
        <v>38957.019999999997</v>
      </c>
    </row>
    <row r="732" spans="1:14">
      <c r="A732" s="132" t="s">
        <v>1142</v>
      </c>
      <c r="B732" s="132" t="s">
        <v>89</v>
      </c>
      <c r="C732" s="132" t="s">
        <v>2834</v>
      </c>
      <c r="D732" s="132" t="s">
        <v>2839</v>
      </c>
      <c r="E732" s="132">
        <v>38729</v>
      </c>
      <c r="F732" s="132">
        <v>0</v>
      </c>
      <c r="G732" s="132">
        <v>0</v>
      </c>
      <c r="H732" s="132" t="s">
        <v>1149</v>
      </c>
      <c r="I732" s="132" t="s">
        <v>1150</v>
      </c>
      <c r="J732" s="132" t="s">
        <v>1130</v>
      </c>
      <c r="K732" s="132" t="s">
        <v>2567</v>
      </c>
      <c r="L732" s="132" t="s">
        <v>1129</v>
      </c>
      <c r="M732" s="132" t="s">
        <v>1148</v>
      </c>
      <c r="N732">
        <f t="shared" si="11"/>
        <v>38729</v>
      </c>
    </row>
    <row r="733" spans="1:14">
      <c r="A733" s="132" t="s">
        <v>1142</v>
      </c>
      <c r="B733" s="132" t="s">
        <v>91</v>
      </c>
      <c r="C733" s="132" t="s">
        <v>2840</v>
      </c>
      <c r="D733" s="132" t="s">
        <v>2841</v>
      </c>
      <c r="E733" s="132">
        <v>555254</v>
      </c>
      <c r="F733" s="132">
        <v>0</v>
      </c>
      <c r="G733" s="132">
        <v>0</v>
      </c>
      <c r="H733" s="132" t="s">
        <v>1149</v>
      </c>
      <c r="I733" s="132" t="s">
        <v>1150</v>
      </c>
      <c r="J733" s="132" t="s">
        <v>1130</v>
      </c>
      <c r="K733" s="132" t="s">
        <v>2567</v>
      </c>
      <c r="L733" s="132" t="s">
        <v>1129</v>
      </c>
      <c r="M733" s="132" t="s">
        <v>1148</v>
      </c>
      <c r="N733">
        <f t="shared" si="11"/>
        <v>555254</v>
      </c>
    </row>
    <row r="734" spans="1:14">
      <c r="A734" s="132" t="s">
        <v>1142</v>
      </c>
      <c r="B734" s="132" t="s">
        <v>94</v>
      </c>
      <c r="C734" s="132" t="s">
        <v>2840</v>
      </c>
      <c r="D734" s="132" t="s">
        <v>2842</v>
      </c>
      <c r="E734" s="132">
        <v>552300</v>
      </c>
      <c r="F734" s="132">
        <v>0</v>
      </c>
      <c r="G734" s="132">
        <v>0</v>
      </c>
      <c r="H734" s="132" t="s">
        <v>1149</v>
      </c>
      <c r="I734" s="132" t="s">
        <v>1150</v>
      </c>
      <c r="J734" s="132" t="s">
        <v>1130</v>
      </c>
      <c r="K734" s="132" t="s">
        <v>2567</v>
      </c>
      <c r="L734" s="132" t="s">
        <v>1129</v>
      </c>
      <c r="M734" s="132" t="s">
        <v>1148</v>
      </c>
      <c r="N734">
        <f t="shared" si="11"/>
        <v>552300</v>
      </c>
    </row>
    <row r="735" spans="1:14">
      <c r="A735" s="132" t="s">
        <v>1142</v>
      </c>
      <c r="B735" s="132" t="s">
        <v>96</v>
      </c>
      <c r="C735" s="132" t="s">
        <v>2840</v>
      </c>
      <c r="D735" s="132" t="s">
        <v>2843</v>
      </c>
      <c r="E735" s="132">
        <v>552300</v>
      </c>
      <c r="F735" s="132">
        <v>0</v>
      </c>
      <c r="G735" s="132">
        <v>0</v>
      </c>
      <c r="H735" s="132" t="s">
        <v>1149</v>
      </c>
      <c r="I735" s="132" t="s">
        <v>1150</v>
      </c>
      <c r="J735" s="132" t="s">
        <v>1130</v>
      </c>
      <c r="K735" s="132" t="s">
        <v>2567</v>
      </c>
      <c r="L735" s="132" t="s">
        <v>1129</v>
      </c>
      <c r="M735" s="132" t="s">
        <v>1148</v>
      </c>
      <c r="N735">
        <f t="shared" si="11"/>
        <v>552300</v>
      </c>
    </row>
    <row r="736" spans="1:14">
      <c r="A736" s="132" t="s">
        <v>1142</v>
      </c>
      <c r="B736" s="132" t="s">
        <v>98</v>
      </c>
      <c r="C736" s="132" t="s">
        <v>2840</v>
      </c>
      <c r="D736" s="132" t="s">
        <v>2844</v>
      </c>
      <c r="E736" s="132">
        <v>552300</v>
      </c>
      <c r="F736" s="132">
        <v>0</v>
      </c>
      <c r="G736" s="132">
        <v>0</v>
      </c>
      <c r="H736" s="132" t="s">
        <v>1149</v>
      </c>
      <c r="I736" s="132" t="s">
        <v>1150</v>
      </c>
      <c r="J736" s="132" t="s">
        <v>1130</v>
      </c>
      <c r="K736" s="132" t="s">
        <v>2567</v>
      </c>
      <c r="L736" s="132" t="s">
        <v>1129</v>
      </c>
      <c r="M736" s="132" t="s">
        <v>1148</v>
      </c>
      <c r="N736">
        <f t="shared" si="11"/>
        <v>552300</v>
      </c>
    </row>
    <row r="737" spans="1:14">
      <c r="A737" s="132" t="s">
        <v>1142</v>
      </c>
      <c r="B737" s="132" t="s">
        <v>102</v>
      </c>
      <c r="C737" s="132" t="s">
        <v>2840</v>
      </c>
      <c r="D737" s="132" t="s">
        <v>2846</v>
      </c>
      <c r="E737" s="132">
        <v>552300</v>
      </c>
      <c r="F737" s="132">
        <v>0</v>
      </c>
      <c r="G737" s="132">
        <v>0</v>
      </c>
      <c r="H737" s="132" t="s">
        <v>1149</v>
      </c>
      <c r="I737" s="132" t="s">
        <v>1150</v>
      </c>
      <c r="J737" s="132" t="s">
        <v>1130</v>
      </c>
      <c r="K737" s="132" t="s">
        <v>2567</v>
      </c>
      <c r="L737" s="132" t="s">
        <v>1129</v>
      </c>
      <c r="M737" s="132" t="s">
        <v>1148</v>
      </c>
      <c r="N737">
        <f t="shared" si="11"/>
        <v>552300</v>
      </c>
    </row>
    <row r="738" spans="1:14">
      <c r="A738" s="132" t="s">
        <v>1142</v>
      </c>
      <c r="B738" s="132" t="s">
        <v>117</v>
      </c>
      <c r="C738" s="132" t="s">
        <v>2854</v>
      </c>
      <c r="D738" s="132" t="s">
        <v>2855</v>
      </c>
      <c r="E738" s="132">
        <v>0</v>
      </c>
      <c r="F738" s="132">
        <v>0</v>
      </c>
      <c r="G738" s="132">
        <v>174990</v>
      </c>
      <c r="H738" s="132" t="s">
        <v>1149</v>
      </c>
      <c r="I738" s="132" t="s">
        <v>2856</v>
      </c>
      <c r="J738" s="132" t="s">
        <v>1130</v>
      </c>
      <c r="K738" s="132" t="s">
        <v>2567</v>
      </c>
      <c r="L738" s="132" t="s">
        <v>1129</v>
      </c>
      <c r="M738" s="132" t="s">
        <v>1148</v>
      </c>
      <c r="N738">
        <f t="shared" si="11"/>
        <v>174990</v>
      </c>
    </row>
    <row r="739" spans="1:14">
      <c r="A739" s="132" t="s">
        <v>1142</v>
      </c>
      <c r="B739" s="132" t="s">
        <v>121</v>
      </c>
      <c r="C739" s="132" t="s">
        <v>2857</v>
      </c>
      <c r="D739" s="132" t="s">
        <v>2858</v>
      </c>
      <c r="E739" s="132">
        <v>909</v>
      </c>
      <c r="F739" s="132">
        <v>0</v>
      </c>
      <c r="G739" s="132">
        <v>0</v>
      </c>
      <c r="H739" s="132" t="s">
        <v>1149</v>
      </c>
      <c r="I739" s="132" t="s">
        <v>1150</v>
      </c>
      <c r="J739" s="132" t="s">
        <v>1130</v>
      </c>
      <c r="K739" s="132" t="s">
        <v>2567</v>
      </c>
      <c r="L739" s="132" t="s">
        <v>1129</v>
      </c>
      <c r="M739" s="132" t="s">
        <v>1148</v>
      </c>
      <c r="N739">
        <f t="shared" si="11"/>
        <v>909</v>
      </c>
    </row>
    <row r="740" spans="1:14">
      <c r="A740" s="132" t="s">
        <v>1142</v>
      </c>
      <c r="B740" s="132" t="s">
        <v>125</v>
      </c>
      <c r="C740" s="132" t="s">
        <v>2859</v>
      </c>
      <c r="E740" s="132">
        <v>0</v>
      </c>
      <c r="F740" s="132">
        <v>0</v>
      </c>
      <c r="G740" s="132">
        <v>1737</v>
      </c>
      <c r="H740" s="132" t="s">
        <v>1149</v>
      </c>
      <c r="I740" s="132" t="s">
        <v>1150</v>
      </c>
      <c r="J740" s="132" t="s">
        <v>1130</v>
      </c>
      <c r="K740" s="132" t="s">
        <v>2567</v>
      </c>
      <c r="L740" s="132" t="s">
        <v>1129</v>
      </c>
      <c r="M740" s="132" t="s">
        <v>1148</v>
      </c>
      <c r="N740">
        <f t="shared" si="11"/>
        <v>1737</v>
      </c>
    </row>
    <row r="741" spans="1:14">
      <c r="A741" s="132" t="s">
        <v>1142</v>
      </c>
      <c r="B741" s="132" t="s">
        <v>1510</v>
      </c>
      <c r="C741" s="132" t="s">
        <v>2642</v>
      </c>
      <c r="D741" s="132" t="s">
        <v>2643</v>
      </c>
      <c r="E741" s="132">
        <v>350000</v>
      </c>
      <c r="F741" s="132">
        <v>0</v>
      </c>
      <c r="G741" s="132">
        <v>0</v>
      </c>
      <c r="H741" s="132" t="s">
        <v>1149</v>
      </c>
      <c r="I741" s="132" t="s">
        <v>1150</v>
      </c>
      <c r="J741" s="132" t="s">
        <v>1130</v>
      </c>
      <c r="K741" s="132" t="s">
        <v>2567</v>
      </c>
      <c r="L741" s="132" t="s">
        <v>1129</v>
      </c>
      <c r="M741" s="132" t="s">
        <v>1148</v>
      </c>
      <c r="N741">
        <f t="shared" si="11"/>
        <v>350000</v>
      </c>
    </row>
    <row r="742" spans="1:14">
      <c r="A742" s="132" t="s">
        <v>1144</v>
      </c>
      <c r="B742" s="132" t="s">
        <v>1061</v>
      </c>
      <c r="C742" s="132" t="s">
        <v>3460</v>
      </c>
      <c r="D742" s="132" t="s">
        <v>3461</v>
      </c>
      <c r="E742" s="132">
        <v>119980</v>
      </c>
      <c r="F742" s="132">
        <v>0</v>
      </c>
      <c r="G742" s="132">
        <v>0</v>
      </c>
      <c r="H742" s="132" t="s">
        <v>1149</v>
      </c>
      <c r="I742" s="132" t="s">
        <v>1150</v>
      </c>
      <c r="J742" s="132" t="s">
        <v>1143</v>
      </c>
      <c r="K742" s="132" t="s">
        <v>2567</v>
      </c>
      <c r="L742" s="132" t="s">
        <v>1129</v>
      </c>
      <c r="M742" s="132" t="s">
        <v>1148</v>
      </c>
      <c r="N742">
        <f t="shared" si="11"/>
        <v>119980</v>
      </c>
    </row>
    <row r="743" spans="1:14">
      <c r="A743" s="132" t="s">
        <v>1144</v>
      </c>
      <c r="B743" s="132" t="s">
        <v>1064</v>
      </c>
      <c r="C743" s="132" t="s">
        <v>3462</v>
      </c>
      <c r="D743" s="132" t="s">
        <v>3463</v>
      </c>
      <c r="E743" s="132">
        <v>1650</v>
      </c>
      <c r="F743" s="132">
        <v>0</v>
      </c>
      <c r="G743" s="132">
        <v>0</v>
      </c>
      <c r="H743" s="132" t="s">
        <v>1149</v>
      </c>
      <c r="I743" s="132" t="s">
        <v>1150</v>
      </c>
      <c r="J743" s="132" t="s">
        <v>1143</v>
      </c>
      <c r="K743" s="132" t="s">
        <v>2567</v>
      </c>
      <c r="L743" s="132" t="s">
        <v>1129</v>
      </c>
      <c r="M743" s="132" t="s">
        <v>1148</v>
      </c>
      <c r="N743">
        <f t="shared" si="11"/>
        <v>1650</v>
      </c>
    </row>
    <row r="744" spans="1:14">
      <c r="A744" s="132" t="s">
        <v>1144</v>
      </c>
      <c r="B744" s="132" t="s">
        <v>58</v>
      </c>
      <c r="C744" s="132" t="s">
        <v>2642</v>
      </c>
      <c r="D744" s="132" t="s">
        <v>2643</v>
      </c>
      <c r="E744" s="132">
        <v>350</v>
      </c>
      <c r="F744" s="132">
        <v>0</v>
      </c>
      <c r="G744" s="132">
        <v>0</v>
      </c>
      <c r="H744" s="132" t="s">
        <v>1149</v>
      </c>
      <c r="I744" s="132" t="s">
        <v>1150</v>
      </c>
      <c r="J744" s="132" t="s">
        <v>1143</v>
      </c>
      <c r="K744" s="132" t="s">
        <v>2567</v>
      </c>
      <c r="L744" s="132" t="s">
        <v>1129</v>
      </c>
      <c r="M744" s="132" t="s">
        <v>1148</v>
      </c>
      <c r="N744">
        <f t="shared" si="11"/>
        <v>350</v>
      </c>
    </row>
    <row r="745" spans="1:14">
      <c r="A745" s="132" t="s">
        <v>1144</v>
      </c>
      <c r="B745" s="132" t="s">
        <v>1067</v>
      </c>
      <c r="C745" s="132" t="s">
        <v>3464</v>
      </c>
      <c r="D745" s="132" t="s">
        <v>3465</v>
      </c>
      <c r="E745" s="132">
        <v>0</v>
      </c>
      <c r="F745" s="132">
        <v>0</v>
      </c>
      <c r="G745" s="132">
        <v>100327</v>
      </c>
      <c r="H745" s="132" t="s">
        <v>1149</v>
      </c>
      <c r="I745" s="132" t="s">
        <v>3466</v>
      </c>
      <c r="J745" s="132" t="s">
        <v>1143</v>
      </c>
      <c r="K745" s="132" t="s">
        <v>2567</v>
      </c>
      <c r="L745" s="132" t="s">
        <v>1129</v>
      </c>
      <c r="M745" s="132" t="s">
        <v>1148</v>
      </c>
      <c r="N745">
        <f t="shared" si="11"/>
        <v>100327</v>
      </c>
    </row>
    <row r="746" spans="1:14">
      <c r="A746" s="132" t="s">
        <v>1144</v>
      </c>
      <c r="B746" s="132" t="s">
        <v>125</v>
      </c>
      <c r="C746" s="132" t="s">
        <v>2859</v>
      </c>
      <c r="E746" s="132">
        <v>0</v>
      </c>
      <c r="F746" s="132">
        <v>0</v>
      </c>
      <c r="G746" s="132">
        <v>1737</v>
      </c>
      <c r="H746" s="132" t="s">
        <v>1149</v>
      </c>
      <c r="I746" s="132" t="s">
        <v>1150</v>
      </c>
      <c r="J746" s="132" t="s">
        <v>1143</v>
      </c>
      <c r="K746" s="132" t="s">
        <v>2567</v>
      </c>
      <c r="L746" s="132" t="s">
        <v>1129</v>
      </c>
      <c r="M746" s="132" t="s">
        <v>1148</v>
      </c>
      <c r="N746">
        <f t="shared" si="11"/>
        <v>1737</v>
      </c>
    </row>
    <row r="747" spans="1:14">
      <c r="A747" s="132" t="s">
        <v>1144</v>
      </c>
      <c r="B747" s="132" t="s">
        <v>1070</v>
      </c>
      <c r="C747" s="132" t="s">
        <v>1071</v>
      </c>
      <c r="D747" s="132" t="s">
        <v>3467</v>
      </c>
      <c r="E747" s="132">
        <v>9490</v>
      </c>
      <c r="F747" s="132">
        <v>30672</v>
      </c>
      <c r="G747" s="132">
        <v>613</v>
      </c>
      <c r="H747" s="132" t="s">
        <v>1149</v>
      </c>
      <c r="I747" s="132" t="s">
        <v>1150</v>
      </c>
      <c r="J747" s="132" t="s">
        <v>1143</v>
      </c>
      <c r="K747" s="132" t="s">
        <v>2567</v>
      </c>
      <c r="L747" s="132" t="s">
        <v>1129</v>
      </c>
      <c r="M747" s="132" t="s">
        <v>1148</v>
      </c>
      <c r="N747">
        <f t="shared" si="11"/>
        <v>40775</v>
      </c>
    </row>
    <row r="748" spans="1:14">
      <c r="A748" s="132" t="s">
        <v>1144</v>
      </c>
      <c r="B748" s="132" t="s">
        <v>1073</v>
      </c>
      <c r="C748" s="132" t="s">
        <v>1071</v>
      </c>
      <c r="D748" s="132" t="s">
        <v>2815</v>
      </c>
      <c r="E748" s="132">
        <v>13210</v>
      </c>
      <c r="F748" s="132">
        <v>44530</v>
      </c>
      <c r="G748" s="132">
        <v>890</v>
      </c>
      <c r="H748" s="132" t="s">
        <v>1149</v>
      </c>
      <c r="I748" s="132" t="s">
        <v>1150</v>
      </c>
      <c r="J748" s="132" t="s">
        <v>1143</v>
      </c>
      <c r="K748" s="132" t="s">
        <v>2567</v>
      </c>
      <c r="L748" s="132" t="s">
        <v>1129</v>
      </c>
      <c r="M748" s="132" t="s">
        <v>1148</v>
      </c>
      <c r="N748">
        <f t="shared" si="11"/>
        <v>58630</v>
      </c>
    </row>
    <row r="749" spans="1:14">
      <c r="A749" s="132" t="s">
        <v>1144</v>
      </c>
      <c r="B749" s="132" t="s">
        <v>1074</v>
      </c>
      <c r="C749" s="132" t="s">
        <v>3468</v>
      </c>
      <c r="D749" s="132" t="s">
        <v>3467</v>
      </c>
      <c r="E749" s="132">
        <v>4240</v>
      </c>
      <c r="F749" s="132">
        <v>15833</v>
      </c>
      <c r="G749" s="132">
        <v>0</v>
      </c>
      <c r="H749" s="132" t="s">
        <v>1149</v>
      </c>
      <c r="I749" s="132" t="s">
        <v>1150</v>
      </c>
      <c r="J749" s="132" t="s">
        <v>1143</v>
      </c>
      <c r="K749" s="132" t="s">
        <v>2567</v>
      </c>
      <c r="L749" s="132" t="s">
        <v>1129</v>
      </c>
      <c r="M749" s="132" t="s">
        <v>1148</v>
      </c>
      <c r="N749">
        <f t="shared" si="11"/>
        <v>20073</v>
      </c>
    </row>
    <row r="750" spans="1:14">
      <c r="A750" s="132" t="s">
        <v>1144</v>
      </c>
      <c r="B750" s="132" t="s">
        <v>1076</v>
      </c>
      <c r="C750" s="132" t="s">
        <v>3469</v>
      </c>
      <c r="D750" s="132" t="s">
        <v>2815</v>
      </c>
      <c r="E750" s="132">
        <v>1266</v>
      </c>
      <c r="F750" s="132">
        <v>25336</v>
      </c>
      <c r="G750" s="132">
        <v>185</v>
      </c>
      <c r="H750" s="132" t="s">
        <v>1149</v>
      </c>
      <c r="I750" s="132" t="s">
        <v>1150</v>
      </c>
      <c r="J750" s="132" t="s">
        <v>1143</v>
      </c>
      <c r="K750" s="132" t="s">
        <v>2567</v>
      </c>
      <c r="L750" s="132" t="s">
        <v>1129</v>
      </c>
      <c r="M750" s="132" t="s">
        <v>1148</v>
      </c>
      <c r="N750">
        <f t="shared" si="11"/>
        <v>26787</v>
      </c>
    </row>
    <row r="751" spans="1:14">
      <c r="A751" s="132" t="s">
        <v>1144</v>
      </c>
      <c r="B751" s="132" t="s">
        <v>1078</v>
      </c>
      <c r="C751" s="132" t="s">
        <v>3470</v>
      </c>
      <c r="D751" s="132" t="s">
        <v>3471</v>
      </c>
      <c r="E751" s="132">
        <v>69620</v>
      </c>
      <c r="F751" s="132">
        <v>0</v>
      </c>
      <c r="G751" s="132">
        <v>0</v>
      </c>
      <c r="H751" s="132" t="s">
        <v>1149</v>
      </c>
      <c r="I751" s="132" t="s">
        <v>1150</v>
      </c>
      <c r="J751" s="132" t="s">
        <v>1143</v>
      </c>
      <c r="K751" s="132" t="s">
        <v>2567</v>
      </c>
      <c r="L751" s="132" t="s">
        <v>1129</v>
      </c>
      <c r="M751" s="132" t="s">
        <v>1148</v>
      </c>
      <c r="N751">
        <f t="shared" si="11"/>
        <v>69620</v>
      </c>
    </row>
    <row r="752" spans="1:14">
      <c r="A752" s="132" t="s">
        <v>1144</v>
      </c>
      <c r="B752" s="132" t="s">
        <v>1081</v>
      </c>
      <c r="C752" s="132" t="s">
        <v>3472</v>
      </c>
      <c r="D752" s="132" t="s">
        <v>3473</v>
      </c>
      <c r="E752" s="132">
        <v>8145</v>
      </c>
      <c r="F752" s="132">
        <v>30595</v>
      </c>
      <c r="G752" s="132">
        <v>29998</v>
      </c>
      <c r="H752" s="132" t="s">
        <v>1149</v>
      </c>
      <c r="I752" s="132" t="s">
        <v>1150</v>
      </c>
      <c r="J752" s="132" t="s">
        <v>1143</v>
      </c>
      <c r="K752" s="132" t="s">
        <v>2567</v>
      </c>
      <c r="L752" s="132" t="s">
        <v>1129</v>
      </c>
      <c r="M752" s="132" t="s">
        <v>1148</v>
      </c>
      <c r="N752">
        <f t="shared" si="11"/>
        <v>68738</v>
      </c>
    </row>
    <row r="753" spans="1:14">
      <c r="A753" s="132" t="s">
        <v>1144</v>
      </c>
      <c r="B753" s="132" t="s">
        <v>1085</v>
      </c>
      <c r="C753" s="132" t="s">
        <v>3474</v>
      </c>
      <c r="D753" s="132" t="s">
        <v>3475</v>
      </c>
      <c r="E753" s="132">
        <v>95144</v>
      </c>
      <c r="F753" s="132">
        <v>70969</v>
      </c>
      <c r="G753" s="132">
        <v>0</v>
      </c>
      <c r="H753" s="132" t="s">
        <v>1149</v>
      </c>
      <c r="I753" s="132" t="s">
        <v>1150</v>
      </c>
      <c r="J753" s="132" t="s">
        <v>1143</v>
      </c>
      <c r="K753" s="132" t="s">
        <v>2567</v>
      </c>
      <c r="L753" s="132" t="s">
        <v>1129</v>
      </c>
      <c r="M753" s="132" t="s">
        <v>1148</v>
      </c>
      <c r="N753">
        <f t="shared" si="11"/>
        <v>166113</v>
      </c>
    </row>
    <row r="754" spans="1:14">
      <c r="A754" s="132" t="s">
        <v>1144</v>
      </c>
      <c r="B754" s="132" t="s">
        <v>1088</v>
      </c>
      <c r="C754" s="132" t="s">
        <v>3476</v>
      </c>
      <c r="D754" s="132" t="s">
        <v>3477</v>
      </c>
      <c r="E754" s="132">
        <v>618866</v>
      </c>
      <c r="F754" s="132">
        <v>159388</v>
      </c>
      <c r="G754" s="132">
        <v>29998</v>
      </c>
      <c r="H754" s="132" t="s">
        <v>1149</v>
      </c>
      <c r="I754" s="132" t="s">
        <v>1150</v>
      </c>
      <c r="J754" s="132" t="s">
        <v>1143</v>
      </c>
      <c r="K754" s="132" t="s">
        <v>2567</v>
      </c>
      <c r="L754" s="132" t="s">
        <v>1129</v>
      </c>
      <c r="M754" s="132" t="s">
        <v>1148</v>
      </c>
      <c r="N754">
        <f t="shared" si="11"/>
        <v>808252</v>
      </c>
    </row>
    <row r="755" spans="1:14">
      <c r="A755" s="132" t="s">
        <v>1144</v>
      </c>
      <c r="B755" s="132" t="s">
        <v>1091</v>
      </c>
      <c r="C755" s="132" t="s">
        <v>3478</v>
      </c>
      <c r="D755" s="132" t="s">
        <v>3477</v>
      </c>
      <c r="E755" s="132">
        <v>905310</v>
      </c>
      <c r="F755" s="132">
        <v>573663</v>
      </c>
      <c r="G755" s="132">
        <v>63471</v>
      </c>
      <c r="H755" s="132" t="s">
        <v>1149</v>
      </c>
      <c r="I755" s="132" t="s">
        <v>1150</v>
      </c>
      <c r="J755" s="132" t="s">
        <v>1143</v>
      </c>
      <c r="K755" s="132" t="s">
        <v>2567</v>
      </c>
      <c r="L755" s="132" t="s">
        <v>1129</v>
      </c>
      <c r="M755" s="132" t="s">
        <v>1148</v>
      </c>
      <c r="N755">
        <f t="shared" si="11"/>
        <v>1542444</v>
      </c>
    </row>
    <row r="756" spans="1:14">
      <c r="A756" s="132" t="s">
        <v>1144</v>
      </c>
      <c r="B756" s="132" t="s">
        <v>1093</v>
      </c>
      <c r="C756" s="132" t="s">
        <v>3479</v>
      </c>
      <c r="D756" s="132" t="s">
        <v>3480</v>
      </c>
      <c r="E756" s="132">
        <v>4065</v>
      </c>
      <c r="F756" s="132">
        <v>2179</v>
      </c>
      <c r="G756" s="132">
        <v>0</v>
      </c>
      <c r="H756" s="132" t="s">
        <v>1149</v>
      </c>
      <c r="I756" s="132" t="s">
        <v>1150</v>
      </c>
      <c r="J756" s="132" t="s">
        <v>1143</v>
      </c>
      <c r="K756" s="132" t="s">
        <v>2567</v>
      </c>
      <c r="L756" s="132" t="s">
        <v>1129</v>
      </c>
      <c r="M756" s="132" t="s">
        <v>1148</v>
      </c>
      <c r="N756">
        <f t="shared" si="11"/>
        <v>6244</v>
      </c>
    </row>
    <row r="757" spans="1:14">
      <c r="A757" s="132" t="s">
        <v>1144</v>
      </c>
      <c r="B757" s="132" t="s">
        <v>1096</v>
      </c>
      <c r="C757" s="132" t="s">
        <v>3481</v>
      </c>
      <c r="D757" s="132" t="s">
        <v>3482</v>
      </c>
      <c r="E757" s="132">
        <v>55</v>
      </c>
      <c r="F757" s="132">
        <v>199</v>
      </c>
      <c r="G757" s="132">
        <v>0</v>
      </c>
      <c r="H757" s="132" t="s">
        <v>1149</v>
      </c>
      <c r="I757" s="132" t="s">
        <v>1150</v>
      </c>
      <c r="J757" s="132" t="s">
        <v>1143</v>
      </c>
      <c r="K757" s="132" t="s">
        <v>2567</v>
      </c>
      <c r="L757" s="132" t="s">
        <v>1129</v>
      </c>
      <c r="M757" s="132" t="s">
        <v>1148</v>
      </c>
      <c r="N757">
        <f t="shared" si="11"/>
        <v>254</v>
      </c>
    </row>
    <row r="758" spans="1:14">
      <c r="A758" s="132" t="s">
        <v>1144</v>
      </c>
      <c r="B758" s="132" t="s">
        <v>1099</v>
      </c>
      <c r="C758" s="132" t="s">
        <v>3483</v>
      </c>
      <c r="E758" s="132">
        <v>2084</v>
      </c>
      <c r="F758" s="132">
        <v>41696</v>
      </c>
      <c r="G758" s="132">
        <v>1250</v>
      </c>
      <c r="H758" s="132" t="s">
        <v>1149</v>
      </c>
      <c r="I758" s="132" t="s">
        <v>1150</v>
      </c>
      <c r="J758" s="132" t="s">
        <v>1143</v>
      </c>
      <c r="K758" s="132" t="s">
        <v>2567</v>
      </c>
      <c r="L758" s="132" t="s">
        <v>1129</v>
      </c>
      <c r="M758" s="132" t="s">
        <v>1148</v>
      </c>
      <c r="N758">
        <f t="shared" si="11"/>
        <v>45030</v>
      </c>
    </row>
    <row r="759" spans="1:14">
      <c r="A759" s="132" t="s">
        <v>1144</v>
      </c>
      <c r="B759" s="132" t="s">
        <v>1101</v>
      </c>
      <c r="C759" s="132" t="s">
        <v>3484</v>
      </c>
      <c r="H759" s="132" t="s">
        <v>1149</v>
      </c>
      <c r="I759" s="132" t="s">
        <v>1150</v>
      </c>
      <c r="J759" s="132" t="s">
        <v>1143</v>
      </c>
      <c r="K759" s="132" t="s">
        <v>2567</v>
      </c>
      <c r="L759" s="132" t="s">
        <v>1129</v>
      </c>
      <c r="M759" s="132" t="s">
        <v>1148</v>
      </c>
      <c r="N759">
        <f t="shared" si="11"/>
        <v>0</v>
      </c>
    </row>
    <row r="760" spans="1:14">
      <c r="A760" s="132" t="s">
        <v>1144</v>
      </c>
      <c r="B760" s="132" t="s">
        <v>1103</v>
      </c>
      <c r="C760" s="132" t="s">
        <v>1104</v>
      </c>
      <c r="E760" s="132">
        <v>0</v>
      </c>
      <c r="F760" s="132">
        <v>113789</v>
      </c>
      <c r="G760" s="132">
        <v>0</v>
      </c>
      <c r="H760" s="132" t="s">
        <v>1149</v>
      </c>
      <c r="I760" s="132" t="s">
        <v>1150</v>
      </c>
      <c r="J760" s="132" t="s">
        <v>1143</v>
      </c>
      <c r="K760" s="132" t="s">
        <v>2567</v>
      </c>
      <c r="L760" s="132" t="s">
        <v>1129</v>
      </c>
      <c r="M760" s="132" t="s">
        <v>1148</v>
      </c>
      <c r="N760">
        <f t="shared" si="11"/>
        <v>113789</v>
      </c>
    </row>
    <row r="761" spans="1:14">
      <c r="A761" s="132" t="s">
        <v>1144</v>
      </c>
      <c r="B761" s="132" t="s">
        <v>1653</v>
      </c>
      <c r="C761" s="132" t="s">
        <v>2716</v>
      </c>
      <c r="D761" s="132" t="s">
        <v>2721</v>
      </c>
      <c r="E761" s="132">
        <v>4066</v>
      </c>
      <c r="F761" s="132">
        <v>9325</v>
      </c>
      <c r="G761" s="132">
        <v>0</v>
      </c>
      <c r="H761" s="132" t="s">
        <v>1149</v>
      </c>
      <c r="I761" s="132" t="s">
        <v>1150</v>
      </c>
      <c r="J761" s="132" t="s">
        <v>1143</v>
      </c>
      <c r="K761" s="132" t="s">
        <v>2567</v>
      </c>
      <c r="L761" s="132" t="s">
        <v>1129</v>
      </c>
      <c r="M761" s="132" t="s">
        <v>1148</v>
      </c>
      <c r="N761">
        <f t="shared" si="11"/>
        <v>13391</v>
      </c>
    </row>
  </sheetData>
  <phoneticPr fontId="3" type="noConversion"/>
  <pageMargins left="0.75" right="0.75" top="1" bottom="1" header="0.5" footer="0.5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3</vt:i4>
      </vt:variant>
    </vt:vector>
  </HeadingPairs>
  <TitlesOfParts>
    <vt:vector size="13" baseType="lpstr">
      <vt:lpstr>내역서</vt:lpstr>
      <vt:lpstr>토목총괄표</vt:lpstr>
      <vt:lpstr>비율</vt:lpstr>
      <vt:lpstr>Factor</vt:lpstr>
      <vt:lpstr>공사별금액집계표</vt:lpstr>
      <vt:lpstr>주택공사양식내역서</vt:lpstr>
      <vt:lpstr>단가표</vt:lpstr>
      <vt:lpstr>Sheet1</vt:lpstr>
      <vt:lpstr>Sheet2</vt:lpstr>
      <vt:lpstr>Sheet3</vt:lpstr>
      <vt:lpstr>주택공사양식내역서!Print_Area</vt:lpstr>
      <vt:lpstr>공사별금액집계표!Print_Titles</vt:lpstr>
      <vt:lpstr>주택공사양식내역서!Print_Titles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x61s</cp:lastModifiedBy>
  <cp:lastPrinted>2008-05-07T05:38:57Z</cp:lastPrinted>
  <dcterms:created xsi:type="dcterms:W3CDTF">2008-04-23T05:11:38Z</dcterms:created>
  <dcterms:modified xsi:type="dcterms:W3CDTF">2008-05-07T08:32:00Z</dcterms:modified>
</cp:coreProperties>
</file>