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4895" windowHeight="7935"/>
  </bookViews>
  <sheets>
    <sheet name="Sheet1" sheetId="1" r:id="rId1"/>
    <sheet name="Sheet2" sheetId="2" r:id="rId2"/>
    <sheet name="Sheet3" sheetId="3" r:id="rId3"/>
  </sheets>
  <calcPr calcId="124519" iterate="1"/>
</workbook>
</file>

<file path=xl/calcChain.xml><?xml version="1.0" encoding="utf-8"?>
<calcChain xmlns="http://schemas.openxmlformats.org/spreadsheetml/2006/main">
  <c r="D41" i="1"/>
  <c r="H40"/>
  <c r="E36"/>
  <c r="D36"/>
  <c r="C36"/>
  <c r="D33"/>
  <c r="H32" s="1"/>
  <c r="F28"/>
  <c r="E28"/>
  <c r="D28"/>
  <c r="C28"/>
  <c r="D25"/>
  <c r="H24"/>
  <c r="F20"/>
  <c r="E20"/>
  <c r="D20"/>
  <c r="C20"/>
  <c r="I20" s="1"/>
  <c r="D17"/>
  <c r="H16" s="1"/>
  <c r="H12"/>
  <c r="G12"/>
  <c r="F12"/>
  <c r="E12"/>
  <c r="D12"/>
  <c r="C12"/>
  <c r="D9"/>
  <c r="H8" s="1"/>
  <c r="D4"/>
  <c r="E4"/>
  <c r="F4"/>
  <c r="G4"/>
  <c r="H4"/>
  <c r="C4"/>
  <c r="I4" s="1"/>
  <c r="H43" l="1"/>
  <c r="I36"/>
  <c r="I28"/>
  <c r="I12"/>
</calcChain>
</file>

<file path=xl/sharedStrings.xml><?xml version="1.0" encoding="utf-8"?>
<sst xmlns="http://schemas.openxmlformats.org/spreadsheetml/2006/main" count="42" uniqueCount="14">
  <si>
    <t>SHEET PILE 근입길이의 가중편군 N치(시추조사결과)</t>
    <phoneticPr fontId="1" type="noConversion"/>
  </si>
  <si>
    <t>BH-1</t>
    <phoneticPr fontId="1" type="noConversion"/>
  </si>
  <si>
    <t>보정N값</t>
    <phoneticPr fontId="1" type="noConversion"/>
  </si>
  <si>
    <t>N치</t>
    <phoneticPr fontId="1" type="noConversion"/>
  </si>
  <si>
    <t>관입량(CM)</t>
    <phoneticPr fontId="1" type="noConversion"/>
  </si>
  <si>
    <t>가중평균 N값</t>
    <phoneticPr fontId="1" type="noConversion"/>
  </si>
  <si>
    <t>근입장(M)</t>
    <phoneticPr fontId="1" type="noConversion"/>
  </si>
  <si>
    <t>SHEET PILE 길이</t>
    <phoneticPr fontId="1" type="noConversion"/>
  </si>
  <si>
    <r>
      <rPr>
        <sz val="11"/>
        <color theme="0"/>
        <rFont val="맑은 고딕"/>
        <family val="3"/>
        <charset val="129"/>
        <scheme val="minor"/>
      </rPr>
      <t>"</t>
    </r>
    <r>
      <rPr>
        <sz val="11"/>
        <color theme="1"/>
        <rFont val="맑은 고딕"/>
        <family val="2"/>
        <charset val="129"/>
        <scheme val="minor"/>
      </rPr>
      <t>=</t>
    </r>
    <r>
      <rPr>
        <sz val="11"/>
        <color theme="0"/>
        <rFont val="맑은 고딕"/>
        <family val="3"/>
        <charset val="129"/>
        <scheme val="minor"/>
      </rPr>
      <t>"</t>
    </r>
    <phoneticPr fontId="1" type="noConversion"/>
  </si>
  <si>
    <t>BH-2</t>
    <phoneticPr fontId="1" type="noConversion"/>
  </si>
  <si>
    <t>BH-3</t>
    <phoneticPr fontId="1" type="noConversion"/>
  </si>
  <si>
    <t>BH-4</t>
    <phoneticPr fontId="1" type="noConversion"/>
  </si>
  <si>
    <t xml:space="preserve">근입길이에 따른 가중평균 N치 값     = </t>
    <phoneticPr fontId="1" type="noConversion"/>
  </si>
  <si>
    <t>BH-5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</si>
</sst>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176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3"/>
  <sheetViews>
    <sheetView tabSelected="1" workbookViewId="0">
      <selection activeCell="K34" sqref="K34"/>
    </sheetView>
  </sheetViews>
  <sheetFormatPr defaultRowHeight="16.5"/>
  <cols>
    <col min="1" max="1" width="14.375" customWidth="1"/>
    <col min="2" max="2" width="11.5" customWidth="1"/>
  </cols>
  <sheetData>
    <row r="1" spans="1:9">
      <c r="A1" s="6"/>
    </row>
    <row r="2" spans="1:9">
      <c r="A2" s="4" t="s">
        <v>0</v>
      </c>
    </row>
    <row r="3" spans="1:9" ht="23.25" customHeight="1">
      <c r="A3" s="4" t="s">
        <v>1</v>
      </c>
      <c r="B3" s="2"/>
      <c r="C3" s="2"/>
      <c r="D3" s="2"/>
      <c r="E3" s="2"/>
      <c r="F3" s="2"/>
      <c r="G3" s="2"/>
      <c r="H3" s="2"/>
      <c r="I3" s="3"/>
    </row>
    <row r="4" spans="1:9">
      <c r="A4" s="4"/>
      <c r="B4" s="1" t="s">
        <v>2</v>
      </c>
      <c r="C4" s="14">
        <f>C5*30/C6</f>
        <v>115.38461538461539</v>
      </c>
      <c r="D4" s="14">
        <f t="shared" ref="D4:H4" si="0">D5*30/D6</f>
        <v>125</v>
      </c>
      <c r="E4" s="14">
        <f t="shared" si="0"/>
        <v>107.14285714285714</v>
      </c>
      <c r="F4" s="14">
        <f t="shared" si="0"/>
        <v>88.235294117647058</v>
      </c>
      <c r="G4" s="14">
        <f t="shared" si="0"/>
        <v>125</v>
      </c>
      <c r="H4" s="14">
        <f t="shared" si="0"/>
        <v>500</v>
      </c>
      <c r="I4" s="15">
        <f>SUM(C4:H4)/6</f>
        <v>176.79379444085328</v>
      </c>
    </row>
    <row r="5" spans="1:9">
      <c r="A5" s="4"/>
      <c r="B5" s="1" t="s">
        <v>3</v>
      </c>
      <c r="C5" s="1">
        <v>50</v>
      </c>
      <c r="D5" s="1">
        <v>50</v>
      </c>
      <c r="E5" s="1">
        <v>50</v>
      </c>
      <c r="F5" s="1">
        <v>50</v>
      </c>
      <c r="G5" s="1">
        <v>50</v>
      </c>
      <c r="H5" s="1">
        <v>50</v>
      </c>
      <c r="I5" s="5"/>
    </row>
    <row r="6" spans="1:9">
      <c r="A6" s="4"/>
      <c r="B6" s="1" t="s">
        <v>4</v>
      </c>
      <c r="C6" s="1">
        <v>13</v>
      </c>
      <c r="D6" s="1">
        <v>12</v>
      </c>
      <c r="E6" s="1">
        <v>14</v>
      </c>
      <c r="F6" s="1">
        <v>17</v>
      </c>
      <c r="G6" s="1">
        <v>12</v>
      </c>
      <c r="H6" s="1">
        <v>3</v>
      </c>
      <c r="I6" s="5"/>
    </row>
    <row r="7" spans="1:9">
      <c r="A7" s="4" t="s">
        <v>5</v>
      </c>
      <c r="B7" s="11">
        <v>43.5</v>
      </c>
      <c r="C7" s="11"/>
      <c r="D7" s="11">
        <v>15.44</v>
      </c>
      <c r="E7" s="11"/>
      <c r="F7" s="11">
        <v>176.79</v>
      </c>
      <c r="G7" s="6"/>
      <c r="H7" s="6"/>
      <c r="I7" s="7"/>
    </row>
    <row r="8" spans="1:9">
      <c r="A8" s="4" t="s">
        <v>6</v>
      </c>
      <c r="B8" s="12">
        <v>2.5</v>
      </c>
      <c r="C8" s="12"/>
      <c r="D8" s="12">
        <v>12.5</v>
      </c>
      <c r="E8" s="12"/>
      <c r="F8" s="12">
        <v>9</v>
      </c>
      <c r="G8" s="13" t="s">
        <v>8</v>
      </c>
      <c r="H8" s="16">
        <f>SUM((B7*B8)+(D7*D8)+(F7*F8))/D9</f>
        <v>78.869166666666658</v>
      </c>
      <c r="I8" s="7"/>
    </row>
    <row r="9" spans="1:9">
      <c r="A9" s="8" t="s">
        <v>7</v>
      </c>
      <c r="B9" s="9"/>
      <c r="C9" s="9"/>
      <c r="D9" s="12">
        <f>B8+D8+F8</f>
        <v>24</v>
      </c>
      <c r="E9" s="9"/>
      <c r="F9" s="9"/>
      <c r="G9" s="9"/>
      <c r="H9" s="9"/>
      <c r="I9" s="10"/>
    </row>
    <row r="11" spans="1:9" ht="23.25" customHeight="1">
      <c r="A11" s="4" t="s">
        <v>9</v>
      </c>
      <c r="B11" s="2"/>
      <c r="C11" s="2"/>
      <c r="D11" s="2"/>
      <c r="E11" s="2"/>
      <c r="F11" s="2"/>
      <c r="G11" s="2"/>
      <c r="H11" s="2"/>
      <c r="I11" s="3"/>
    </row>
    <row r="12" spans="1:9">
      <c r="A12" s="4"/>
      <c r="B12" s="1" t="s">
        <v>2</v>
      </c>
      <c r="C12" s="14">
        <f>C13*30/C14</f>
        <v>187.5</v>
      </c>
      <c r="D12" s="14">
        <f t="shared" ref="D12" si="1">D13*30/D14</f>
        <v>107.14285714285714</v>
      </c>
      <c r="E12" s="14">
        <f t="shared" ref="E12" si="2">E13*30/E14</f>
        <v>125</v>
      </c>
      <c r="F12" s="14">
        <f t="shared" ref="F12" si="3">F13*30/F14</f>
        <v>136.36363636363637</v>
      </c>
      <c r="G12" s="14">
        <f t="shared" ref="G12" si="4">G13*30/G14</f>
        <v>83.333333333333329</v>
      </c>
      <c r="H12" s="14">
        <f t="shared" ref="H12" si="5">H13*30/H14</f>
        <v>166.66666666666666</v>
      </c>
      <c r="I12" s="15">
        <f>SUM(C12:H12)/6</f>
        <v>134.33441558441558</v>
      </c>
    </row>
    <row r="13" spans="1:9">
      <c r="A13" s="4"/>
      <c r="B13" s="1" t="s">
        <v>3</v>
      </c>
      <c r="C13" s="1">
        <v>50</v>
      </c>
      <c r="D13" s="1">
        <v>50</v>
      </c>
      <c r="E13" s="1">
        <v>50</v>
      </c>
      <c r="F13" s="1">
        <v>50</v>
      </c>
      <c r="G13" s="1">
        <v>50</v>
      </c>
      <c r="H13" s="1">
        <v>50</v>
      </c>
      <c r="I13" s="5"/>
    </row>
    <row r="14" spans="1:9">
      <c r="A14" s="4"/>
      <c r="B14" s="1" t="s">
        <v>4</v>
      </c>
      <c r="C14" s="1">
        <v>8</v>
      </c>
      <c r="D14" s="1">
        <v>14</v>
      </c>
      <c r="E14" s="1">
        <v>12</v>
      </c>
      <c r="F14" s="1">
        <v>11</v>
      </c>
      <c r="G14" s="1">
        <v>18</v>
      </c>
      <c r="H14" s="1">
        <v>9</v>
      </c>
      <c r="I14" s="5"/>
    </row>
    <row r="15" spans="1:9">
      <c r="A15" s="4" t="s">
        <v>5</v>
      </c>
      <c r="B15" s="11">
        <v>43.5</v>
      </c>
      <c r="C15" s="11"/>
      <c r="D15" s="11">
        <v>16.13</v>
      </c>
      <c r="E15" s="11"/>
      <c r="F15" s="11">
        <v>134.33000000000001</v>
      </c>
      <c r="G15" s="6"/>
      <c r="H15" s="6"/>
      <c r="I15" s="7"/>
    </row>
    <row r="16" spans="1:9">
      <c r="A16" s="4" t="s">
        <v>6</v>
      </c>
      <c r="B16" s="12">
        <v>2.5</v>
      </c>
      <c r="C16" s="12"/>
      <c r="D16" s="12">
        <v>12.2</v>
      </c>
      <c r="E16" s="12"/>
      <c r="F16" s="12">
        <v>8.3000000000000007</v>
      </c>
      <c r="G16" s="13" t="s">
        <v>8</v>
      </c>
      <c r="H16" s="16">
        <f>SUM((B15*B16)+(D15*D16)+(F15*F16))/D17</f>
        <v>61.759782608695666</v>
      </c>
      <c r="I16" s="7"/>
    </row>
    <row r="17" spans="1:9">
      <c r="A17" s="8" t="s">
        <v>7</v>
      </c>
      <c r="B17" s="9"/>
      <c r="C17" s="9"/>
      <c r="D17" s="12">
        <f>B16+D16+F16</f>
        <v>23</v>
      </c>
      <c r="E17" s="9"/>
      <c r="F17" s="9"/>
      <c r="G17" s="9"/>
      <c r="H17" s="9"/>
      <c r="I17" s="10"/>
    </row>
    <row r="19" spans="1:9" ht="23.25" customHeight="1">
      <c r="A19" s="4" t="s">
        <v>10</v>
      </c>
      <c r="B19" s="2"/>
      <c r="C19" s="2"/>
      <c r="D19" s="2"/>
      <c r="E19" s="2"/>
      <c r="F19" s="2"/>
      <c r="G19" s="2"/>
      <c r="H19" s="2"/>
      <c r="I19" s="3"/>
    </row>
    <row r="20" spans="1:9">
      <c r="A20" s="4"/>
      <c r="B20" s="1" t="s">
        <v>2</v>
      </c>
      <c r="C20" s="14">
        <f>C21*30/C22</f>
        <v>83.333333333333329</v>
      </c>
      <c r="D20" s="14">
        <f t="shared" ref="D20" si="6">D21*30/D22</f>
        <v>107.14285714285714</v>
      </c>
      <c r="E20" s="14">
        <f t="shared" ref="E20" si="7">E21*30/E22</f>
        <v>150</v>
      </c>
      <c r="F20" s="17">
        <f t="shared" ref="F20" si="8">F21*30/F22</f>
        <v>187.5</v>
      </c>
      <c r="G20" s="20"/>
      <c r="H20" s="19"/>
      <c r="I20" s="15">
        <f>SUM(C20:H20)/4</f>
        <v>131.99404761904762</v>
      </c>
    </row>
    <row r="21" spans="1:9">
      <c r="A21" s="4"/>
      <c r="B21" s="1" t="s">
        <v>3</v>
      </c>
      <c r="C21" s="1">
        <v>50</v>
      </c>
      <c r="D21" s="1">
        <v>50</v>
      </c>
      <c r="E21" s="1">
        <v>50</v>
      </c>
      <c r="F21" s="18">
        <v>50</v>
      </c>
      <c r="G21" s="21"/>
      <c r="H21" s="11"/>
      <c r="I21" s="5"/>
    </row>
    <row r="22" spans="1:9">
      <c r="A22" s="4"/>
      <c r="B22" s="1" t="s">
        <v>4</v>
      </c>
      <c r="C22" s="1">
        <v>18</v>
      </c>
      <c r="D22" s="1">
        <v>14</v>
      </c>
      <c r="E22" s="1">
        <v>10</v>
      </c>
      <c r="F22" s="18">
        <v>8</v>
      </c>
      <c r="G22" s="21"/>
      <c r="H22" s="11"/>
      <c r="I22" s="5"/>
    </row>
    <row r="23" spans="1:9">
      <c r="A23" s="4" t="s">
        <v>5</v>
      </c>
      <c r="B23" s="11">
        <v>43.5</v>
      </c>
      <c r="C23" s="11"/>
      <c r="D23" s="11">
        <v>21.4</v>
      </c>
      <c r="E23" s="11"/>
      <c r="F23" s="11">
        <v>131.99</v>
      </c>
      <c r="G23" s="6"/>
      <c r="H23" s="6"/>
      <c r="I23" s="7"/>
    </row>
    <row r="24" spans="1:9">
      <c r="A24" s="4" t="s">
        <v>6</v>
      </c>
      <c r="B24" s="12">
        <v>4</v>
      </c>
      <c r="C24" s="12"/>
      <c r="D24" s="12">
        <v>13.5</v>
      </c>
      <c r="E24" s="12"/>
      <c r="F24" s="12">
        <v>3.5</v>
      </c>
      <c r="G24" s="13" t="s">
        <v>8</v>
      </c>
      <c r="H24" s="16">
        <f>SUM((B23*B24)+(D23*D24)+(F23*F24))/D25</f>
        <v>44.041190476190479</v>
      </c>
      <c r="I24" s="7"/>
    </row>
    <row r="25" spans="1:9">
      <c r="A25" s="8" t="s">
        <v>7</v>
      </c>
      <c r="B25" s="9"/>
      <c r="C25" s="9"/>
      <c r="D25" s="12">
        <f>B24+D24+F24</f>
        <v>21</v>
      </c>
      <c r="E25" s="9"/>
      <c r="F25" s="9"/>
      <c r="G25" s="9"/>
      <c r="H25" s="9"/>
      <c r="I25" s="10"/>
    </row>
    <row r="27" spans="1:9" ht="23.25" customHeight="1">
      <c r="A27" s="4" t="s">
        <v>11</v>
      </c>
      <c r="B27" s="2"/>
      <c r="C27" s="2"/>
      <c r="D27" s="2"/>
      <c r="E27" s="2"/>
      <c r="F27" s="2"/>
      <c r="G27" s="2"/>
      <c r="H27" s="2"/>
      <c r="I27" s="3"/>
    </row>
    <row r="28" spans="1:9">
      <c r="A28" s="4"/>
      <c r="B28" s="1" t="s">
        <v>2</v>
      </c>
      <c r="C28" s="14">
        <f>C29*30/C30</f>
        <v>83.333333333333329</v>
      </c>
      <c r="D28" s="14">
        <f t="shared" ref="D28" si="9">D29*30/D30</f>
        <v>107.14285714285714</v>
      </c>
      <c r="E28" s="14">
        <f t="shared" ref="E28" si="10">E29*30/E30</f>
        <v>500</v>
      </c>
      <c r="F28" s="17">
        <f t="shared" ref="F28" si="11">F29*30/F30</f>
        <v>375</v>
      </c>
      <c r="G28" s="20"/>
      <c r="H28" s="19"/>
      <c r="I28" s="15">
        <f>SUM(C28:H28)/4</f>
        <v>266.36904761904759</v>
      </c>
    </row>
    <row r="29" spans="1:9">
      <c r="A29" s="4"/>
      <c r="B29" s="1" t="s">
        <v>3</v>
      </c>
      <c r="C29" s="1">
        <v>50</v>
      </c>
      <c r="D29" s="1">
        <v>50</v>
      </c>
      <c r="E29" s="1">
        <v>50</v>
      </c>
      <c r="F29" s="18">
        <v>50</v>
      </c>
      <c r="G29" s="21"/>
      <c r="H29" s="11"/>
      <c r="I29" s="5"/>
    </row>
    <row r="30" spans="1:9">
      <c r="A30" s="4"/>
      <c r="B30" s="1" t="s">
        <v>4</v>
      </c>
      <c r="C30" s="1">
        <v>18</v>
      </c>
      <c r="D30" s="1">
        <v>14</v>
      </c>
      <c r="E30" s="1">
        <v>3</v>
      </c>
      <c r="F30" s="18">
        <v>4</v>
      </c>
      <c r="G30" s="21"/>
      <c r="H30" s="11"/>
      <c r="I30" s="5"/>
    </row>
    <row r="31" spans="1:9">
      <c r="A31" s="4" t="s">
        <v>5</v>
      </c>
      <c r="B31" s="11">
        <v>29</v>
      </c>
      <c r="C31" s="11"/>
      <c r="D31" s="11">
        <v>17.89</v>
      </c>
      <c r="E31" s="11"/>
      <c r="F31" s="11">
        <v>266.37</v>
      </c>
      <c r="G31" s="6"/>
      <c r="H31" s="6"/>
      <c r="I31" s="7"/>
    </row>
    <row r="32" spans="1:9">
      <c r="A32" s="4" t="s">
        <v>6</v>
      </c>
      <c r="B32" s="12">
        <v>5</v>
      </c>
      <c r="C32" s="12"/>
      <c r="D32" s="12">
        <v>13</v>
      </c>
      <c r="E32" s="12"/>
      <c r="F32" s="12">
        <v>5</v>
      </c>
      <c r="G32" s="13" t="s">
        <v>8</v>
      </c>
      <c r="H32" s="16">
        <f>SUM((B31*B32)+(D31*D32)+(F31*F32))/D33</f>
        <v>74.322608695652164</v>
      </c>
      <c r="I32" s="7"/>
    </row>
    <row r="33" spans="1:9">
      <c r="A33" s="8" t="s">
        <v>7</v>
      </c>
      <c r="B33" s="9"/>
      <c r="C33" s="9"/>
      <c r="D33" s="12">
        <f>B32+D32+F32</f>
        <v>23</v>
      </c>
      <c r="E33" s="9"/>
      <c r="F33" s="9"/>
      <c r="G33" s="9"/>
      <c r="H33" s="9"/>
      <c r="I33" s="10"/>
    </row>
    <row r="35" spans="1:9" ht="23.25" customHeight="1">
      <c r="A35" s="4" t="s">
        <v>13</v>
      </c>
      <c r="B35" s="2"/>
      <c r="C35" s="2"/>
      <c r="D35" s="2"/>
      <c r="E35" s="2"/>
      <c r="F35" s="2"/>
      <c r="G35" s="2"/>
      <c r="H35" s="2"/>
      <c r="I35" s="3"/>
    </row>
    <row r="36" spans="1:9">
      <c r="A36" s="4"/>
      <c r="B36" s="1" t="s">
        <v>2</v>
      </c>
      <c r="C36" s="14">
        <f>C37*30/C38</f>
        <v>51.724137931034484</v>
      </c>
      <c r="D36" s="14">
        <f t="shared" ref="D36" si="12">D37*30/D38</f>
        <v>375</v>
      </c>
      <c r="E36" s="14">
        <f t="shared" ref="E36" si="13">E37*30/E38</f>
        <v>375</v>
      </c>
      <c r="F36" s="20"/>
      <c r="G36" s="19"/>
      <c r="H36" s="19"/>
      <c r="I36" s="15">
        <f>SUM(C36:H36)/3</f>
        <v>267.24137931034483</v>
      </c>
    </row>
    <row r="37" spans="1:9">
      <c r="A37" s="4"/>
      <c r="B37" s="1" t="s">
        <v>3</v>
      </c>
      <c r="C37" s="1">
        <v>50</v>
      </c>
      <c r="D37" s="1">
        <v>50</v>
      </c>
      <c r="E37" s="1">
        <v>50</v>
      </c>
      <c r="F37" s="21"/>
      <c r="G37" s="11"/>
      <c r="H37" s="11"/>
      <c r="I37" s="5"/>
    </row>
    <row r="38" spans="1:9">
      <c r="A38" s="4"/>
      <c r="B38" s="1" t="s">
        <v>4</v>
      </c>
      <c r="C38" s="1">
        <v>29</v>
      </c>
      <c r="D38" s="1">
        <v>4</v>
      </c>
      <c r="E38" s="1">
        <v>4</v>
      </c>
      <c r="F38" s="21"/>
      <c r="G38" s="11"/>
      <c r="H38" s="11"/>
      <c r="I38" s="5"/>
    </row>
    <row r="39" spans="1:9">
      <c r="A39" s="4" t="s">
        <v>5</v>
      </c>
      <c r="B39" s="11">
        <v>43.5</v>
      </c>
      <c r="C39" s="11"/>
      <c r="D39" s="11">
        <v>11.89</v>
      </c>
      <c r="E39" s="11"/>
      <c r="F39" s="11">
        <v>267.24</v>
      </c>
      <c r="G39" s="6"/>
      <c r="H39" s="6"/>
      <c r="I39" s="7"/>
    </row>
    <row r="40" spans="1:9">
      <c r="A40" s="4" t="s">
        <v>6</v>
      </c>
      <c r="B40" s="12">
        <v>0.5</v>
      </c>
      <c r="C40" s="12"/>
      <c r="D40" s="12">
        <v>13</v>
      </c>
      <c r="E40" s="12"/>
      <c r="F40" s="12">
        <v>3.5</v>
      </c>
      <c r="G40" s="13" t="s">
        <v>8</v>
      </c>
      <c r="H40" s="16">
        <f>SUM((B39*B40)+(D39*D40)+(F39*F40))/D41</f>
        <v>65.391764705882352</v>
      </c>
      <c r="I40" s="7"/>
    </row>
    <row r="41" spans="1:9">
      <c r="A41" s="8" t="s">
        <v>7</v>
      </c>
      <c r="B41" s="9"/>
      <c r="C41" s="9"/>
      <c r="D41" s="12">
        <f>B40+D40+F40</f>
        <v>17</v>
      </c>
      <c r="E41" s="9"/>
      <c r="F41" s="9"/>
      <c r="G41" s="9"/>
      <c r="H41" s="9"/>
      <c r="I41" s="10"/>
    </row>
    <row r="43" spans="1:9">
      <c r="D43" t="s">
        <v>12</v>
      </c>
      <c r="H43" s="22">
        <f>(H8+H16+H24+H32+H40)/5</f>
        <v>64.876902630617465</v>
      </c>
    </row>
  </sheetData>
  <phoneticPr fontId="1" type="noConversion"/>
  <pageMargins left="0.3" right="0.4" top="0.18" bottom="0.48" header="0.3" footer="0.48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XPuser</cp:lastModifiedBy>
  <cp:lastPrinted>2007-12-04T06:41:42Z</cp:lastPrinted>
  <dcterms:created xsi:type="dcterms:W3CDTF">2007-12-04T06:07:14Z</dcterms:created>
  <dcterms:modified xsi:type="dcterms:W3CDTF">2007-12-04T06:43:47Z</dcterms:modified>
</cp:coreProperties>
</file>