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0" windowWidth="14160" windowHeight="8445"/>
  </bookViews>
  <sheets>
    <sheet name="휀스" sheetId="15" r:id="rId1"/>
    <sheet name="안전관리(임도)" sheetId="14" r:id="rId2"/>
    <sheet name="안전관리(산사태)" sheetId="12" r:id="rId3"/>
    <sheet name="xxxxxxxx" sheetId="2" state="veryHidden" r:id="rId4"/>
  </sheets>
  <externalReferences>
    <externalReference r:id="rId5"/>
  </externalReferences>
  <definedNames>
    <definedName name="_Order1" hidden="1">255</definedName>
    <definedName name="_Order2" hidden="1">255</definedName>
    <definedName name="○비업무용자산" localSheetId="2">#REF!</definedName>
    <definedName name="○비업무용자산" localSheetId="1">#REF!</definedName>
    <definedName name="○비업무용자산" localSheetId="0">#REF!</definedName>
    <definedName name="○비업무용자산">#REF!</definedName>
    <definedName name="비업무용자산1" localSheetId="2">#REF!</definedName>
    <definedName name="비업무용자산1" localSheetId="1">#REF!</definedName>
    <definedName name="비업무용자산1" localSheetId="0">#REF!</definedName>
    <definedName name="비업무용자산1">#REF!</definedName>
    <definedName name="상환준비금">#REF!</definedName>
    <definedName name="ㅇ비엄부용자산2" localSheetId="2">'[1](2)자금(신용)'!#REF!</definedName>
    <definedName name="ㅇ비엄부용자산2" localSheetId="1">'[1](2)자금(신용)'!#REF!</definedName>
    <definedName name="ㅇ비엄부용자산2" localSheetId="0">'[1](2)자금(신용)'!#REF!</definedName>
    <definedName name="ㅇ비엄부용자산2">'[1](2)자금(신용)'!#REF!</definedName>
    <definedName name="추정손익계산서">#REF!</definedName>
    <definedName name="_xlnm.Database" localSheetId="3">#REF!</definedName>
    <definedName name="_xlnm.Database">#REF!</definedName>
    <definedName name="Document_array" localSheetId="3">{"장비대(덤프채만병,3차).xls","거래명세서(yes 폼).xls"}</definedName>
  </definedNames>
  <calcPr calcId="125725"/>
</workbook>
</file>

<file path=xl/calcChain.xml><?xml version="1.0" encoding="utf-8"?>
<calcChain xmlns="http://schemas.openxmlformats.org/spreadsheetml/2006/main">
  <c r="J11" i="15"/>
  <c r="F35"/>
  <c r="J35"/>
  <c r="G9" s="1"/>
  <c r="J17" i="14"/>
  <c r="J16"/>
  <c r="R37"/>
  <c r="S35"/>
  <c r="T35" s="1"/>
  <c r="F35"/>
  <c r="S34"/>
  <c r="T34" s="1"/>
  <c r="S32"/>
  <c r="S31"/>
  <c r="S33" s="1"/>
  <c r="J15"/>
  <c r="J14"/>
  <c r="J13"/>
  <c r="J12"/>
  <c r="J35"/>
  <c r="J11"/>
  <c r="J15" i="12"/>
  <c r="F35"/>
  <c r="R37"/>
  <c r="S35"/>
  <c r="T35"/>
  <c r="S34"/>
  <c r="T34"/>
  <c r="S32"/>
  <c r="S33"/>
  <c r="S31"/>
  <c r="J14"/>
  <c r="J13"/>
  <c r="J12"/>
  <c r="J35" s="1"/>
  <c r="J11"/>
  <c r="T36"/>
  <c r="T36" i="14" l="1"/>
</calcChain>
</file>

<file path=xl/sharedStrings.xml><?xml version="1.0" encoding="utf-8"?>
<sst xmlns="http://schemas.openxmlformats.org/spreadsheetml/2006/main" count="141" uniqueCount="63">
  <si>
    <t>거 래 명 세 표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</si>
  <si>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</si>
  <si>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</si>
  <si>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</si>
  <si>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</si>
  <si>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</si>
  <si>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</si>
  <si>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</si>
  <si>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</si>
  <si>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</si>
  <si>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</si>
  <si>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</si>
  <si>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거래명세서(yes 폼).xls</t>
  </si>
  <si>
    <t>장비대(덤프채만병,3차).xls</t>
  </si>
  <si>
    <t>공
급
자</t>
    <phoneticPr fontId="3" type="noConversion"/>
  </si>
  <si>
    <t>등    록
번    호</t>
    <phoneticPr fontId="3" type="noConversion"/>
  </si>
  <si>
    <t>상    호</t>
    <phoneticPr fontId="3" type="noConversion"/>
  </si>
  <si>
    <t>성
명</t>
    <phoneticPr fontId="3" type="noConversion"/>
  </si>
  <si>
    <t>사 업 장
주    소</t>
    <phoneticPr fontId="3" type="noConversion"/>
  </si>
  <si>
    <t>업    태</t>
    <phoneticPr fontId="3" type="noConversion"/>
  </si>
  <si>
    <t>종
목</t>
    <phoneticPr fontId="3" type="noConversion"/>
  </si>
  <si>
    <t xml:space="preserve">            합   계   금   액
            (공금가액 + 세액)  </t>
    <phoneticPr fontId="3" type="noConversion"/>
  </si>
  <si>
    <t>일  시</t>
    <phoneticPr fontId="3" type="noConversion"/>
  </si>
  <si>
    <t>품 명</t>
    <phoneticPr fontId="3" type="noConversion"/>
  </si>
  <si>
    <t>단위</t>
    <phoneticPr fontId="3" type="noConversion"/>
  </si>
  <si>
    <t>단  가</t>
    <phoneticPr fontId="3" type="noConversion"/>
  </si>
  <si>
    <t>공급가액</t>
    <phoneticPr fontId="3" type="noConversion"/>
  </si>
  <si>
    <t>세  액</t>
    <phoneticPr fontId="3" type="noConversion"/>
  </si>
  <si>
    <t xml:space="preserve"> </t>
    <phoneticPr fontId="3" type="noConversion"/>
  </si>
  <si>
    <t>규격</t>
    <phoneticPr fontId="3" type="noConversion"/>
  </si>
  <si>
    <t>수량</t>
    <phoneticPr fontId="3" type="noConversion"/>
  </si>
  <si>
    <t>비 고</t>
    <phoneticPr fontId="3" type="noConversion"/>
  </si>
  <si>
    <t>일금</t>
    <phoneticPr fontId="3" type="noConversion"/>
  </si>
  <si>
    <t>합     계</t>
    <phoneticPr fontId="3" type="noConversion"/>
  </si>
  <si>
    <t>이</t>
    <phoneticPr fontId="3" type="noConversion"/>
  </si>
  <si>
    <t>하</t>
    <phoneticPr fontId="3" type="noConversion"/>
  </si>
  <si>
    <t>여</t>
    <phoneticPr fontId="3" type="noConversion"/>
  </si>
  <si>
    <t>백</t>
    <phoneticPr fontId="3" type="noConversion"/>
  </si>
  <si>
    <t>ea</t>
    <phoneticPr fontId="3" type="noConversion"/>
  </si>
  <si>
    <t>"</t>
    <phoneticPr fontId="3" type="noConversion"/>
  </si>
  <si>
    <t>포함</t>
    <phoneticPr fontId="3" type="noConversion"/>
  </si>
  <si>
    <t xml:space="preserve">
         2010년   11 월   29 일
         보령시산림조합   귀 하
         아래와 같이 계산합니다.</t>
    <phoneticPr fontId="3" type="noConversion"/>
  </si>
  <si>
    <t>안전화</t>
    <phoneticPr fontId="3" type="noConversion"/>
  </si>
  <si>
    <t>안전모</t>
    <phoneticPr fontId="3" type="noConversion"/>
  </si>
  <si>
    <t>구급함</t>
    <phoneticPr fontId="3" type="noConversion"/>
  </si>
  <si>
    <t>현수막</t>
    <phoneticPr fontId="3" type="noConversion"/>
  </si>
  <si>
    <t>표지판</t>
    <phoneticPr fontId="3" type="noConversion"/>
  </si>
  <si>
    <t>원정 ( ￦1,518,000)</t>
    <phoneticPr fontId="3" type="noConversion"/>
  </si>
  <si>
    <t>일백오십일만팔천</t>
    <phoneticPr fontId="3" type="noConversion"/>
  </si>
  <si>
    <t>안전휀스</t>
    <phoneticPr fontId="3" type="noConversion"/>
  </si>
  <si>
    <t>안전조끼</t>
    <phoneticPr fontId="3" type="noConversion"/>
  </si>
  <si>
    <t>안전테이프</t>
    <phoneticPr fontId="3" type="noConversion"/>
  </si>
  <si>
    <t>원정 ( ￦917,400)</t>
    <phoneticPr fontId="3" type="noConversion"/>
  </si>
  <si>
    <t>구십일만칠천사백</t>
    <phoneticPr fontId="3" type="noConversion"/>
  </si>
  <si>
    <t xml:space="preserve">
         2010년   12 월   01 일
         보령시산림조합   귀 하
         아래와 같이 계산합니다.</t>
    <phoneticPr fontId="3" type="noConversion"/>
  </si>
  <si>
    <t>원정</t>
    <phoneticPr fontId="3" type="noConversion"/>
  </si>
  <si>
    <t xml:space="preserve">
         201 년     월     일
                        귀 하
         아래와 같이 계산합니다.</t>
    <phoneticPr fontId="3" type="noConversion"/>
  </si>
  <si>
    <t>215-06-37907</t>
    <phoneticPr fontId="3" type="noConversion"/>
  </si>
  <si>
    <t>파일박는사람들</t>
    <phoneticPr fontId="3" type="noConversion"/>
  </si>
  <si>
    <t>안덕환</t>
    <phoneticPr fontId="3" type="noConversion"/>
  </si>
  <si>
    <t>경기 군포 대야미 338
e편한세상 101-701</t>
    <phoneticPr fontId="3" type="noConversion"/>
  </si>
  <si>
    <t>건설업</t>
    <phoneticPr fontId="3" type="noConversion"/>
  </si>
  <si>
    <t>일반토목</t>
    <phoneticPr fontId="3" type="noConversion"/>
  </si>
</sst>
</file>

<file path=xl/styles.xml><?xml version="1.0" encoding="utf-8"?>
<styleSheet xmlns="http://schemas.openxmlformats.org/spreadsheetml/2006/main">
  <numFmts count="13">
    <numFmt numFmtId="41" formatCode="_-* #,##0_-;\-* #,##0_-;_-* &quot;-&quot;_-;_-@_-"/>
    <numFmt numFmtId="176" formatCode="_-* #,##0.00_-;\-* #,##0.00_-;_-* &quot;-&quot;_-;_-@_-"/>
    <numFmt numFmtId="177" formatCode="_ * #,##0_ ;_ * \-#,##0_ ;_ * &quot;-&quot;_ ;_ @_ "/>
    <numFmt numFmtId="178" formatCode="_ * #,##0.00_ ;_ * \-#,##0.00_ ;_ * &quot;-&quot;??_ ;_ @_ "/>
    <numFmt numFmtId="179" formatCode="#,##0.00_ "/>
    <numFmt numFmtId="180" formatCode="#,##0&quot;?_);[Red]\(#,##0&quot;&quot;?&quot;\)"/>
    <numFmt numFmtId="181" formatCode="#,##0.00&quot;?_);[Red]\(#,##0.00&quot;&quot;?&quot;\)"/>
    <numFmt numFmtId="182" formatCode="#,##0\ &quot;F&quot;;\-#,##0\ &quot;F&quot;"/>
    <numFmt numFmtId="183" formatCode="#,##0&quot; F&quot;_);[Red]\(#,##0&quot; F&quot;\)"/>
    <numFmt numFmtId="184" formatCode="&quot;$&quot;#,##0.00_);[Red]\(&quot;$&quot;#,##0.00\)"/>
    <numFmt numFmtId="185" formatCode="&quot;$&quot;#,##0.00"/>
    <numFmt numFmtId="186" formatCode="&quot;$&quot;#,##0.00;;"/>
    <numFmt numFmtId="187" formatCode="_-* #,##0.00\ _B_F_-;\-* #,##0.00\ _B_F_-;_-* &quot;-&quot;??\ _B_F_-;_-@_-"/>
  </numFmts>
  <fonts count="39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u/>
      <sz val="24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8"/>
      <name val="Arial"/>
      <family val="2"/>
    </font>
    <font>
      <b/>
      <sz val="10"/>
      <name val="Helv"/>
      <family val="2"/>
    </font>
    <font>
      <sz val="10"/>
      <color indexed="9"/>
      <name val="Arial"/>
      <family val="2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8"/>
      <name val="Arial"/>
      <family val="2"/>
    </font>
    <font>
      <b/>
      <sz val="12"/>
      <name val="Helv"/>
      <family val="2"/>
    </font>
    <font>
      <b/>
      <sz val="9"/>
      <color indexed="9"/>
      <name val="Arial"/>
      <family val="2"/>
    </font>
    <font>
      <b/>
      <sz val="10"/>
      <color indexed="16"/>
      <name val="Arial"/>
      <family val="2"/>
    </font>
    <font>
      <b/>
      <i/>
      <sz val="12"/>
      <color indexed="16"/>
      <name val="Times New Roman"/>
      <family val="1"/>
    </font>
    <font>
      <b/>
      <sz val="10"/>
      <name val="Arial"/>
      <family val="2"/>
    </font>
    <font>
      <b/>
      <sz val="11"/>
      <name val="Helv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8"/>
      <color indexed="32"/>
      <name val="Arial"/>
      <family val="2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3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6">
    <xf numFmtId="0" fontId="0" fillId="0" borderId="0"/>
    <xf numFmtId="0" fontId="7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9" fontId="9" fillId="2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0" fontId="10" fillId="0" borderId="0"/>
    <xf numFmtId="0" fontId="6" fillId="0" borderId="0"/>
    <xf numFmtId="182" fontId="9" fillId="0" borderId="0" applyFont="0" applyFill="0" applyBorder="0" applyAlignment="0" applyProtection="0"/>
    <xf numFmtId="179" fontId="9" fillId="2" borderId="0" applyFill="0" applyBorder="0" applyProtection="0">
      <alignment horizontal="right"/>
    </xf>
    <xf numFmtId="183" fontId="9" fillId="0" borderId="0" applyFont="0" applyFill="0" applyBorder="0" applyAlignment="0" applyProtection="0"/>
    <xf numFmtId="0" fontId="6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2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" fillId="2" borderId="0" applyBorder="0" applyAlignment="0" applyProtection="0"/>
    <xf numFmtId="49" fontId="13" fillId="3" borderId="0" applyBorder="0">
      <alignment horizontal="right"/>
    </xf>
    <xf numFmtId="0" fontId="11" fillId="0" borderId="0"/>
    <xf numFmtId="0" fontId="14" fillId="0" borderId="0"/>
    <xf numFmtId="0" fontId="13" fillId="4" borderId="2">
      <alignment horizontal="center"/>
    </xf>
    <xf numFmtId="0" fontId="15" fillId="5" borderId="3" applyNumberFormat="0" applyBorder="0" applyAlignment="0">
      <alignment horizontal="left" wrapText="1"/>
    </xf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0" fontId="16" fillId="3" borderId="0"/>
    <xf numFmtId="0" fontId="17" fillId="3" borderId="0" applyNumberFormat="0" applyFill="0" applyBorder="0"/>
    <xf numFmtId="0" fontId="18" fillId="3" borderId="0" applyNumberFormat="0" applyFill="0" applyBorder="0"/>
    <xf numFmtId="0" fontId="19" fillId="3" borderId="0" applyNumberFormat="0" applyFill="0" applyBorder="0"/>
    <xf numFmtId="0" fontId="20" fillId="4" borderId="4" applyFont="0" applyBorder="0">
      <alignment horizontal="centerContinuous" vertical="center"/>
    </xf>
    <xf numFmtId="184" fontId="21" fillId="3" borderId="5" applyBorder="0"/>
    <xf numFmtId="181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0" fontId="6" fillId="0" borderId="0"/>
    <xf numFmtId="0" fontId="6" fillId="6" borderId="6" applyBorder="0"/>
    <xf numFmtId="186" fontId="6" fillId="6" borderId="7" applyBorder="0">
      <alignment horizontal="center"/>
    </xf>
    <xf numFmtId="0" fontId="21" fillId="3" borderId="0"/>
    <xf numFmtId="38" fontId="21" fillId="2" borderId="0" applyNumberFormat="0" applyBorder="0" applyAlignment="0" applyProtection="0"/>
    <xf numFmtId="0" fontId="22" fillId="0" borderId="0">
      <alignment horizontal="left"/>
    </xf>
    <xf numFmtId="0" fontId="23" fillId="7" borderId="8" applyBorder="0" applyAlignment="0"/>
    <xf numFmtId="0" fontId="23" fillId="7" borderId="9" applyBorder="0" applyAlignment="0"/>
    <xf numFmtId="0" fontId="24" fillId="6" borderId="10">
      <alignment horizontal="left"/>
    </xf>
    <xf numFmtId="0" fontId="25" fillId="3" borderId="0" applyNumberFormat="0" applyFill="0" applyBorder="0"/>
    <xf numFmtId="12" fontId="6" fillId="2" borderId="11" applyNumberFormat="0" applyBorder="0" applyAlignment="0" applyProtection="0">
      <alignment horizontal="center"/>
    </xf>
    <xf numFmtId="0" fontId="6" fillId="8" borderId="1" applyBorder="0">
      <protection locked="0"/>
    </xf>
    <xf numFmtId="10" fontId="21" fillId="2" borderId="2" applyNumberFormat="0" applyBorder="0" applyAlignment="0" applyProtection="0"/>
    <xf numFmtId="186" fontId="6" fillId="8" borderId="10" applyBorder="0">
      <alignment horizontal="center"/>
      <protection locked="0"/>
    </xf>
    <xf numFmtId="12" fontId="6" fillId="8" borderId="10" applyBorder="0">
      <alignment horizontal="center"/>
      <protection locked="0"/>
    </xf>
    <xf numFmtId="0" fontId="26" fillId="8" borderId="12">
      <alignment horizontal="center" vertical="center"/>
      <protection locked="0"/>
    </xf>
    <xf numFmtId="184" fontId="21" fillId="6" borderId="0" applyBorder="0">
      <protection locked="0"/>
    </xf>
    <xf numFmtId="15" fontId="21" fillId="6" borderId="0" applyBorder="0">
      <protection locked="0"/>
    </xf>
    <xf numFmtId="49" fontId="21" fillId="6" borderId="0" applyBorder="0">
      <protection locked="0"/>
    </xf>
    <xf numFmtId="49" fontId="21" fillId="6" borderId="13" applyNumberFormat="0" applyBorder="0"/>
    <xf numFmtId="0" fontId="16" fillId="6" borderId="10" applyBorder="0">
      <alignment horizontal="left"/>
    </xf>
    <xf numFmtId="0" fontId="16" fillId="8" borderId="0">
      <alignment horizontal="left"/>
    </xf>
    <xf numFmtId="0" fontId="27" fillId="0" borderId="14"/>
    <xf numFmtId="187" fontId="1" fillId="0" borderId="0"/>
    <xf numFmtId="0" fontId="6" fillId="0" borderId="0"/>
    <xf numFmtId="185" fontId="26" fillId="6" borderId="12">
      <alignment horizontal="center"/>
    </xf>
    <xf numFmtId="0" fontId="6" fillId="3" borderId="10" applyBorder="0">
      <alignment horizontal="center"/>
      <protection locked="0"/>
    </xf>
    <xf numFmtId="10" fontId="6" fillId="0" borderId="0" applyFont="0" applyFill="0" applyBorder="0" applyAlignment="0" applyProtection="0"/>
    <xf numFmtId="0" fontId="28" fillId="3" borderId="0"/>
    <xf numFmtId="0" fontId="29" fillId="0" borderId="0"/>
    <xf numFmtId="0" fontId="30" fillId="3" borderId="0"/>
    <xf numFmtId="185" fontId="6" fillId="0" borderId="0"/>
    <xf numFmtId="49" fontId="31" fillId="3" borderId="0" applyBorder="0">
      <alignment horizontal="centerContinuous"/>
    </xf>
    <xf numFmtId="0" fontId="27" fillId="0" borderId="0"/>
    <xf numFmtId="0" fontId="32" fillId="3" borderId="0" applyProtection="0">
      <alignment horizontal="centerContinuous" vertical="center"/>
      <protection hidden="1"/>
    </xf>
    <xf numFmtId="0" fontId="6" fillId="3" borderId="10" applyBorder="0">
      <alignment horizontal="center"/>
    </xf>
    <xf numFmtId="0" fontId="6" fillId="3" borderId="10" applyBorder="0">
      <alignment horizontal="center"/>
    </xf>
    <xf numFmtId="0" fontId="33" fillId="0" borderId="0" applyFill="0" applyBorder="0" applyProtection="0">
      <alignment horizontal="centerContinuous" vertical="center"/>
    </xf>
    <xf numFmtId="0" fontId="34" fillId="2" borderId="0" applyFill="0" applyBorder="0" applyProtection="0">
      <alignment horizontal="center" vertical="center"/>
    </xf>
    <xf numFmtId="184" fontId="13" fillId="3" borderId="0"/>
    <xf numFmtId="49" fontId="35" fillId="3" borderId="0" applyBorder="0">
      <alignment horizontal="right"/>
    </xf>
  </cellStyleXfs>
  <cellXfs count="72">
    <xf numFmtId="0" fontId="0" fillId="0" borderId="0" xfId="0"/>
    <xf numFmtId="0" fontId="36" fillId="9" borderId="0" xfId="13" applyFont="1" applyFill="1"/>
    <xf numFmtId="0" fontId="6" fillId="0" borderId="0" xfId="13"/>
    <xf numFmtId="0" fontId="6" fillId="9" borderId="0" xfId="13" applyFill="1"/>
    <xf numFmtId="0" fontId="6" fillId="10" borderId="15" xfId="13" applyFill="1" applyBorder="1"/>
    <xf numFmtId="0" fontId="37" fillId="11" borderId="16" xfId="13" applyFont="1" applyFill="1" applyBorder="1" applyAlignment="1">
      <alignment horizontal="center"/>
    </xf>
    <xf numFmtId="0" fontId="38" fillId="12" borderId="17" xfId="13" applyFont="1" applyFill="1" applyBorder="1" applyAlignment="1">
      <alignment horizontal="center"/>
    </xf>
    <xf numFmtId="0" fontId="37" fillId="11" borderId="17" xfId="13" applyFont="1" applyFill="1" applyBorder="1" applyAlignment="1">
      <alignment horizontal="center"/>
    </xf>
    <xf numFmtId="0" fontId="37" fillId="11" borderId="18" xfId="13" applyFont="1" applyFill="1" applyBorder="1" applyAlignment="1">
      <alignment horizontal="center"/>
    </xf>
    <xf numFmtId="0" fontId="6" fillId="10" borderId="8" xfId="13" applyFill="1" applyBorder="1"/>
    <xf numFmtId="0" fontId="6" fillId="10" borderId="19" xfId="13" applyFill="1" applyBorder="1"/>
    <xf numFmtId="0" fontId="2" fillId="0" borderId="0" xfId="0" applyFont="1" applyFill="1"/>
    <xf numFmtId="0" fontId="2" fillId="0" borderId="0" xfId="0" applyFont="1" applyFill="1" applyBorder="1" applyAlignment="1">
      <alignment horizontal="left" vertical="top"/>
    </xf>
    <xf numFmtId="0" fontId="2" fillId="0" borderId="2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right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176" fontId="2" fillId="0" borderId="23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41" fontId="2" fillId="0" borderId="24" xfId="0" applyNumberFormat="1" applyFont="1" applyFill="1" applyBorder="1" applyAlignment="1">
      <alignment horizontal="center" vertical="center"/>
    </xf>
    <xf numFmtId="41" fontId="2" fillId="0" borderId="0" xfId="0" applyNumberFormat="1" applyFont="1" applyFill="1"/>
    <xf numFmtId="41" fontId="5" fillId="0" borderId="19" xfId="0" applyNumberFormat="1" applyFont="1" applyFill="1" applyBorder="1" applyAlignment="1">
      <alignment horizontal="center" vertical="center"/>
    </xf>
    <xf numFmtId="41" fontId="5" fillId="0" borderId="25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left"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41" fontId="2" fillId="0" borderId="24" xfId="0" quotePrefix="1" applyNumberFormat="1" applyFont="1" applyFill="1" applyBorder="1" applyAlignment="1">
      <alignment horizontal="center" vertical="center"/>
    </xf>
    <xf numFmtId="41" fontId="2" fillId="0" borderId="24" xfId="0" applyNumberFormat="1" applyFont="1" applyFill="1" applyBorder="1" applyAlignment="1">
      <alignment horizontal="center" vertical="center"/>
    </xf>
    <xf numFmtId="41" fontId="2" fillId="0" borderId="26" xfId="0" applyNumberFormat="1" applyFont="1" applyFill="1" applyBorder="1" applyAlignment="1">
      <alignment horizontal="center" vertical="center"/>
    </xf>
    <xf numFmtId="41" fontId="2" fillId="0" borderId="13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41" fontId="5" fillId="0" borderId="25" xfId="0" applyNumberFormat="1" applyFont="1" applyFill="1" applyBorder="1" applyAlignment="1">
      <alignment horizontal="center" vertical="center"/>
    </xf>
    <xf numFmtId="41" fontId="5" fillId="0" borderId="30" xfId="0" applyNumberFormat="1" applyFont="1" applyFill="1" applyBorder="1" applyAlignment="1">
      <alignment horizontal="center" vertical="center"/>
    </xf>
    <xf numFmtId="41" fontId="5" fillId="0" borderId="29" xfId="0" applyNumberFormat="1" applyFont="1" applyFill="1" applyBorder="1" applyAlignment="1">
      <alignment horizontal="center" vertical="center"/>
    </xf>
    <xf numFmtId="41" fontId="5" fillId="0" borderId="19" xfId="0" applyNumberFormat="1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41" fontId="2" fillId="0" borderId="32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left" vertical="center"/>
    </xf>
    <xf numFmtId="41" fontId="2" fillId="0" borderId="36" xfId="0" applyNumberFormat="1" applyFont="1" applyFill="1" applyBorder="1" applyAlignment="1">
      <alignment horizontal="left" vertical="center"/>
    </xf>
    <xf numFmtId="0" fontId="2" fillId="0" borderId="36" xfId="0" applyFont="1" applyFill="1" applyBorder="1" applyAlignment="1">
      <alignment horizontal="left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left" vertical="top" wrapText="1"/>
    </xf>
    <xf numFmtId="0" fontId="0" fillId="0" borderId="0" xfId="0"/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top"/>
    </xf>
  </cellXfs>
  <cellStyles count="76">
    <cellStyle name="??&amp;O?&amp;H?_x0008__x000f__x0007_?_x0007__x0001__x0001_" xfId="1"/>
    <cellStyle name="?W?_laroux" xfId="2"/>
    <cellStyle name="’E‰Y [0.00]_laroux" xfId="3"/>
    <cellStyle name="’E‰Y_laroux" xfId="4"/>
    <cellStyle name="뒤에 오는 하이퍼링크_BOOK1" xfId="5"/>
    <cellStyle name="백분율 [0]" xfId="6"/>
    <cellStyle name="백분율 [2]" xfId="7"/>
    <cellStyle name="뷭?_BOOKSHIP" xfId="8"/>
    <cellStyle name="스타일 1" xfId="9"/>
    <cellStyle name="콤마 [0]_1202" xfId="10"/>
    <cellStyle name="콤마 [2]" xfId="11"/>
    <cellStyle name="콤마_1202" xfId="12"/>
    <cellStyle name="표준" xfId="0" builtinId="0"/>
    <cellStyle name="표준_kc-elec system check list" xfId="13"/>
    <cellStyle name="AeE­ [0]_INQUIRY ¿μ¾÷AßAø " xfId="14"/>
    <cellStyle name="AeE­_INQUIRY ¿μ¾÷AßAø " xfId="15"/>
    <cellStyle name="ALIGNMENT" xfId="16"/>
    <cellStyle name="AÞ¸¶ [0]_INQUIRY ¿μ¾÷AßAø " xfId="17"/>
    <cellStyle name="AÞ¸¶_INQUIRY ¿μ¾÷AßAø " xfId="18"/>
    <cellStyle name="Background" xfId="19"/>
    <cellStyle name="BoldHdr" xfId="20"/>
    <cellStyle name="C￥AØ_¿μ¾÷CoE² " xfId="21"/>
    <cellStyle name="category" xfId="22"/>
    <cellStyle name="ColHdr" xfId="23"/>
    <cellStyle name="Column Headings" xfId="24"/>
    <cellStyle name="Comma [0]_ SG&amp;A Bridge " xfId="25"/>
    <cellStyle name="Comma_ SG&amp;A Bridge " xfId="26"/>
    <cellStyle name="Company Info" xfId="27"/>
    <cellStyle name="Contents Heading 1" xfId="28"/>
    <cellStyle name="Contents Heading 2" xfId="29"/>
    <cellStyle name="Contents Heading 3" xfId="30"/>
    <cellStyle name="CoverHeadline1" xfId="31"/>
    <cellStyle name="Curr" xfId="32"/>
    <cellStyle name="Currency [0]_ SG&amp;A Bridge " xfId="33"/>
    <cellStyle name="Currency_ SG&amp;A Bridge " xfId="34"/>
    <cellStyle name="Data" xfId="35"/>
    <cellStyle name="Display" xfId="36"/>
    <cellStyle name="Display Price" xfId="37"/>
    <cellStyle name="FinePrint" xfId="38"/>
    <cellStyle name="Grey" xfId="39"/>
    <cellStyle name="HEADER" xfId="40"/>
    <cellStyle name="Heading" xfId="41"/>
    <cellStyle name="Heading 1" xfId="42"/>
    <cellStyle name="Heading 2" xfId="43"/>
    <cellStyle name="Heading 3" xfId="44"/>
    <cellStyle name="Heading2Divider" xfId="45"/>
    <cellStyle name="Input" xfId="46"/>
    <cellStyle name="Input [yellow]" xfId="47"/>
    <cellStyle name="Input Price" xfId="48"/>
    <cellStyle name="Input Quantity" xfId="49"/>
    <cellStyle name="Input Single Cell" xfId="50"/>
    <cellStyle name="InputBodyCurr" xfId="51"/>
    <cellStyle name="InputBodyDate" xfId="52"/>
    <cellStyle name="InputBodyText" xfId="53"/>
    <cellStyle name="InputColor" xfId="54"/>
    <cellStyle name="Item" xfId="55"/>
    <cellStyle name="Item Input" xfId="56"/>
    <cellStyle name="Model" xfId="57"/>
    <cellStyle name="Normal - Style1" xfId="58"/>
    <cellStyle name="Normal_ SG&amp;A Bridge " xfId="59"/>
    <cellStyle name="Output Single Cell" xfId="60"/>
    <cellStyle name="Package Size" xfId="61"/>
    <cellStyle name="Percent [2]" xfId="62"/>
    <cellStyle name="Print Heading" xfId="63"/>
    <cellStyle name="Recipe" xfId="64"/>
    <cellStyle name="Recipe Heading" xfId="65"/>
    <cellStyle name="Revenue" xfId="66"/>
    <cellStyle name="RptTitle" xfId="67"/>
    <cellStyle name="subhead" xfId="68"/>
    <cellStyle name="SubHeading" xfId="69"/>
    <cellStyle name="Subtotal 1" xfId="70"/>
    <cellStyle name="Suggested Quantity" xfId="71"/>
    <cellStyle name="title [1]" xfId="72"/>
    <cellStyle name="title [2]" xfId="73"/>
    <cellStyle name="TotalCurr" xfId="74"/>
    <cellStyle name="TotalHdr" xfId="7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user1\&#48148;&#53461;%20&#54868;&#47732;\&#52572;&#44540;&#51312;&#45804;&#48320;&#44221;&#50756;&#47308;04&#50696;&#49328;&#54200;&#49457;(&#51216;&#44160;)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표지 (2)"/>
      <sheetName val="목차 (2)"/>
      <sheetName val="기본방침간지 (2)"/>
      <sheetName val="기본방침"/>
      <sheetName val="(0)예산총칙"/>
      <sheetName val="(0)사업계획및수지"/>
      <sheetName val="(0)추정(총괄)"/>
      <sheetName val="(0)자금(총괄)"/>
      <sheetName val="(0)사업관리비(총괄)"/>
      <sheetName val="(0)사업관리비(일반사업부문)"/>
      <sheetName val="일반간지 (2)"/>
      <sheetName val="(1)추정(일반)"/>
      <sheetName val="(1)수익(일반·지도)"/>
      <sheetName val="(1)비용(일반·지도)"/>
      <sheetName val="(1)수익(자본일반)"/>
      <sheetName val="(1)비용(자본일반)"/>
      <sheetName val="(1)수익(기타일반)"/>
      <sheetName val="(1)비용(기타일반)"/>
      <sheetName val="(1)자금(일반)"/>
      <sheetName val="신용간지 (2)"/>
      <sheetName val="(2)추정(신용)"/>
      <sheetName val="(2)수익(신용)"/>
      <sheetName val="(2)비용(신용)"/>
      <sheetName val="(2)수익(자본신용)"/>
      <sheetName val="(2)비용(자본신용)"/>
      <sheetName val="(2)수익(기타신용)"/>
      <sheetName val="(2)비용(기타신용)"/>
      <sheetName val="(2)자금(신용)"/>
      <sheetName val="(0)자금(총괄) (2)"/>
      <sheetName val="(1)자금(일반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35"/>
  <sheetViews>
    <sheetView showGridLines="0" tabSelected="1" zoomScale="115" zoomScaleNormal="115" workbookViewId="0">
      <selection activeCell="G12" sqref="G12:I12"/>
    </sheetView>
  </sheetViews>
  <sheetFormatPr defaultRowHeight="12"/>
  <cols>
    <col min="1" max="1" width="1.21875" style="11" customWidth="1"/>
    <col min="2" max="2" width="7.21875" style="11" customWidth="1"/>
    <col min="3" max="3" width="11.33203125" style="11" customWidth="1"/>
    <col min="4" max="4" width="8" style="11" customWidth="1"/>
    <col min="5" max="5" width="5.109375" style="11" customWidth="1"/>
    <col min="6" max="6" width="7" style="11" customWidth="1"/>
    <col min="7" max="7" width="2.6640625" style="11" customWidth="1"/>
    <col min="8" max="8" width="4.33203125" style="11" customWidth="1"/>
    <col min="9" max="9" width="5.77734375" style="11" customWidth="1"/>
    <col min="10" max="11" width="3" style="11" customWidth="1"/>
    <col min="12" max="12" width="5.77734375" style="11" customWidth="1"/>
    <col min="13" max="14" width="3" style="11" customWidth="1"/>
    <col min="15" max="15" width="2" style="11" customWidth="1"/>
    <col min="16" max="16" width="3" style="11" customWidth="1"/>
    <col min="17" max="17" width="2.44140625" style="11" customWidth="1"/>
    <col min="18" max="16384" width="8.88671875" style="11"/>
  </cols>
  <sheetData>
    <row r="1" spans="2:17" ht="15" customHeight="1"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2:17" ht="18" customHeight="1"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2:17" ht="18" customHeight="1"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2:17" ht="4.5" customHeight="1" thickBot="1"/>
    <row r="5" spans="2:17" ht="27" customHeight="1">
      <c r="B5" s="57" t="s">
        <v>56</v>
      </c>
      <c r="C5" s="58"/>
      <c r="D5" s="58"/>
      <c r="E5" s="58"/>
      <c r="F5" s="12"/>
      <c r="G5" s="59" t="s">
        <v>14</v>
      </c>
      <c r="H5" s="54"/>
      <c r="I5" s="63" t="s">
        <v>15</v>
      </c>
      <c r="J5" s="54"/>
      <c r="K5" s="63" t="s">
        <v>57</v>
      </c>
      <c r="L5" s="63"/>
      <c r="M5" s="63"/>
      <c r="N5" s="63"/>
      <c r="O5" s="63"/>
      <c r="P5" s="63"/>
      <c r="Q5" s="64"/>
    </row>
    <row r="6" spans="2:17" ht="27" customHeight="1">
      <c r="B6" s="58"/>
      <c r="C6" s="58"/>
      <c r="D6" s="58"/>
      <c r="E6" s="58"/>
      <c r="F6" s="12"/>
      <c r="G6" s="60"/>
      <c r="H6" s="44"/>
      <c r="I6" s="44" t="s">
        <v>16</v>
      </c>
      <c r="J6" s="44"/>
      <c r="K6" s="65" t="s">
        <v>58</v>
      </c>
      <c r="L6" s="65"/>
      <c r="M6" s="65"/>
      <c r="N6" s="14" t="s">
        <v>17</v>
      </c>
      <c r="O6" s="65" t="s">
        <v>59</v>
      </c>
      <c r="P6" s="65"/>
      <c r="Q6" s="66"/>
    </row>
    <row r="7" spans="2:17" ht="27" customHeight="1">
      <c r="B7" s="58"/>
      <c r="C7" s="58"/>
      <c r="D7" s="58"/>
      <c r="E7" s="58"/>
      <c r="F7" s="12"/>
      <c r="G7" s="60"/>
      <c r="H7" s="44"/>
      <c r="I7" s="65" t="s">
        <v>18</v>
      </c>
      <c r="J7" s="44"/>
      <c r="K7" s="65" t="s">
        <v>60</v>
      </c>
      <c r="L7" s="65"/>
      <c r="M7" s="65"/>
      <c r="N7" s="65"/>
      <c r="O7" s="65"/>
      <c r="P7" s="65"/>
      <c r="Q7" s="66"/>
    </row>
    <row r="8" spans="2:17" ht="27" customHeight="1" thickBot="1">
      <c r="B8" s="58"/>
      <c r="C8" s="58"/>
      <c r="D8" s="58"/>
      <c r="E8" s="58"/>
      <c r="F8" s="12"/>
      <c r="G8" s="61"/>
      <c r="H8" s="62"/>
      <c r="I8" s="62" t="s">
        <v>19</v>
      </c>
      <c r="J8" s="62"/>
      <c r="K8" s="67" t="s">
        <v>61</v>
      </c>
      <c r="L8" s="67"/>
      <c r="M8" s="67"/>
      <c r="N8" s="15" t="s">
        <v>20</v>
      </c>
      <c r="O8" s="67" t="s">
        <v>62</v>
      </c>
      <c r="P8" s="67"/>
      <c r="Q8" s="68"/>
    </row>
    <row r="9" spans="2:17" ht="27" customHeight="1" thickBot="1">
      <c r="B9" s="47" t="s">
        <v>21</v>
      </c>
      <c r="C9" s="48"/>
      <c r="D9" s="48"/>
      <c r="E9" s="16"/>
      <c r="F9" s="17" t="s">
        <v>32</v>
      </c>
      <c r="G9" s="49">
        <f>J35</f>
        <v>0</v>
      </c>
      <c r="H9" s="50"/>
      <c r="I9" s="50"/>
      <c r="J9" s="50"/>
      <c r="K9" s="50"/>
      <c r="L9" s="27" t="s">
        <v>55</v>
      </c>
      <c r="M9" s="28"/>
      <c r="N9" s="28"/>
      <c r="O9" s="28"/>
      <c r="P9" s="28"/>
      <c r="Q9" s="29"/>
    </row>
    <row r="10" spans="2:17" ht="21" customHeight="1">
      <c r="B10" s="18" t="s">
        <v>22</v>
      </c>
      <c r="C10" s="13" t="s">
        <v>23</v>
      </c>
      <c r="D10" s="13" t="s">
        <v>29</v>
      </c>
      <c r="E10" s="13" t="s">
        <v>24</v>
      </c>
      <c r="F10" s="19" t="s">
        <v>30</v>
      </c>
      <c r="G10" s="51" t="s">
        <v>25</v>
      </c>
      <c r="H10" s="52"/>
      <c r="I10" s="53"/>
      <c r="J10" s="54" t="s">
        <v>26</v>
      </c>
      <c r="K10" s="54"/>
      <c r="L10" s="54"/>
      <c r="M10" s="54" t="s">
        <v>27</v>
      </c>
      <c r="N10" s="54"/>
      <c r="O10" s="54"/>
      <c r="P10" s="54" t="s">
        <v>31</v>
      </c>
      <c r="Q10" s="55"/>
    </row>
    <row r="11" spans="2:17" ht="20.100000000000001" customHeight="1">
      <c r="B11" s="20"/>
      <c r="C11" s="26"/>
      <c r="D11" s="26"/>
      <c r="E11" s="26"/>
      <c r="F11" s="22"/>
      <c r="G11" s="31"/>
      <c r="H11" s="32"/>
      <c r="I11" s="33"/>
      <c r="J11" s="34">
        <f>G11*F11</f>
        <v>0</v>
      </c>
      <c r="K11" s="34"/>
      <c r="L11" s="34"/>
      <c r="M11" s="34"/>
      <c r="N11" s="34"/>
      <c r="O11" s="34"/>
      <c r="P11" s="34"/>
      <c r="Q11" s="46"/>
    </row>
    <row r="12" spans="2:17" ht="20.100000000000001" customHeight="1">
      <c r="B12" s="20"/>
      <c r="C12" s="21"/>
      <c r="D12" s="21"/>
      <c r="E12" s="21"/>
      <c r="F12" s="30"/>
      <c r="G12" s="31"/>
      <c r="H12" s="32"/>
      <c r="I12" s="33"/>
      <c r="J12" s="34"/>
      <c r="K12" s="34"/>
      <c r="L12" s="34"/>
      <c r="M12" s="34"/>
      <c r="N12" s="34"/>
      <c r="O12" s="34"/>
      <c r="P12" s="34"/>
      <c r="Q12" s="46"/>
    </row>
    <row r="13" spans="2:17" ht="20.100000000000001" customHeight="1">
      <c r="B13" s="20"/>
      <c r="C13" s="21"/>
      <c r="D13" s="21"/>
      <c r="E13" s="21"/>
      <c r="F13" s="22"/>
      <c r="G13" s="31"/>
      <c r="H13" s="32"/>
      <c r="I13" s="33"/>
      <c r="J13" s="34"/>
      <c r="K13" s="34"/>
      <c r="L13" s="34"/>
      <c r="M13" s="34"/>
      <c r="N13" s="34"/>
      <c r="O13" s="34"/>
      <c r="P13" s="34"/>
      <c r="Q13" s="46"/>
    </row>
    <row r="14" spans="2:17" ht="20.100000000000001" customHeight="1">
      <c r="B14" s="20"/>
      <c r="C14" s="21"/>
      <c r="D14" s="21"/>
      <c r="E14" s="21"/>
      <c r="F14" s="22"/>
      <c r="G14" s="31"/>
      <c r="H14" s="32"/>
      <c r="I14" s="33"/>
      <c r="J14" s="34"/>
      <c r="K14" s="34"/>
      <c r="L14" s="34"/>
      <c r="M14" s="34"/>
      <c r="N14" s="34"/>
      <c r="O14" s="34"/>
      <c r="P14" s="44"/>
      <c r="Q14" s="45"/>
    </row>
    <row r="15" spans="2:17" ht="20.100000000000001" customHeight="1">
      <c r="B15" s="20"/>
      <c r="C15" s="21"/>
      <c r="D15" s="21"/>
      <c r="E15" s="21"/>
      <c r="F15" s="22"/>
      <c r="G15" s="31"/>
      <c r="H15" s="32"/>
      <c r="I15" s="33"/>
      <c r="J15" s="34"/>
      <c r="K15" s="34"/>
      <c r="L15" s="34"/>
      <c r="M15" s="34"/>
      <c r="N15" s="34"/>
      <c r="O15" s="34"/>
      <c r="P15" s="44"/>
      <c r="Q15" s="45"/>
    </row>
    <row r="16" spans="2:17" ht="20.100000000000001" customHeight="1">
      <c r="B16" s="20"/>
      <c r="C16" s="21"/>
      <c r="D16" s="21"/>
      <c r="E16" s="21"/>
      <c r="F16" s="22"/>
      <c r="G16" s="31"/>
      <c r="H16" s="32"/>
      <c r="I16" s="33"/>
      <c r="J16" s="34"/>
      <c r="K16" s="34"/>
      <c r="L16" s="34"/>
      <c r="M16" s="34"/>
      <c r="N16" s="34"/>
      <c r="O16" s="34"/>
      <c r="P16" s="44"/>
      <c r="Q16" s="45"/>
    </row>
    <row r="17" spans="2:17" ht="20.100000000000001" customHeight="1">
      <c r="B17" s="20"/>
      <c r="C17" s="21"/>
      <c r="D17" s="21"/>
      <c r="E17" s="21"/>
      <c r="F17" s="22"/>
      <c r="G17" s="31"/>
      <c r="H17" s="32"/>
      <c r="I17" s="33"/>
      <c r="J17" s="34"/>
      <c r="K17" s="34"/>
      <c r="L17" s="34"/>
      <c r="M17" s="34"/>
      <c r="N17" s="34"/>
      <c r="O17" s="34"/>
      <c r="P17" s="44"/>
      <c r="Q17" s="45"/>
    </row>
    <row r="18" spans="2:17" ht="20.100000000000001" customHeight="1">
      <c r="B18" s="20"/>
      <c r="C18" s="21"/>
      <c r="D18" s="21"/>
      <c r="E18" s="21"/>
      <c r="F18" s="22"/>
      <c r="G18" s="31"/>
      <c r="H18" s="32"/>
      <c r="I18" s="33"/>
      <c r="J18" s="31"/>
      <c r="K18" s="32"/>
      <c r="L18" s="33"/>
      <c r="M18" s="34"/>
      <c r="N18" s="34"/>
      <c r="O18" s="34"/>
      <c r="P18" s="44"/>
      <c r="Q18" s="45"/>
    </row>
    <row r="19" spans="2:17" ht="20.100000000000001" customHeight="1">
      <c r="B19" s="20"/>
      <c r="C19" s="21"/>
      <c r="D19" s="21"/>
      <c r="E19" s="21"/>
      <c r="F19" s="22"/>
      <c r="G19" s="31"/>
      <c r="H19" s="32"/>
      <c r="I19" s="33"/>
      <c r="J19" s="31"/>
      <c r="K19" s="32"/>
      <c r="L19" s="33"/>
      <c r="M19" s="34"/>
      <c r="N19" s="34"/>
      <c r="O19" s="34"/>
      <c r="P19" s="44"/>
      <c r="Q19" s="45"/>
    </row>
    <row r="20" spans="2:17" ht="20.100000000000001" customHeight="1">
      <c r="B20" s="20"/>
      <c r="C20" s="21"/>
      <c r="D20" s="21"/>
      <c r="E20" s="21"/>
      <c r="F20" s="22"/>
      <c r="G20" s="31"/>
      <c r="H20" s="32"/>
      <c r="I20" s="33"/>
      <c r="J20" s="31"/>
      <c r="K20" s="32"/>
      <c r="L20" s="33"/>
      <c r="M20" s="31"/>
      <c r="N20" s="32"/>
      <c r="O20" s="33"/>
      <c r="P20" s="35"/>
      <c r="Q20" s="36"/>
    </row>
    <row r="21" spans="2:17" ht="20.100000000000001" customHeight="1">
      <c r="B21" s="20"/>
      <c r="C21" s="21"/>
      <c r="D21" s="21"/>
      <c r="E21" s="21"/>
      <c r="F21" s="22"/>
      <c r="G21" s="31"/>
      <c r="H21" s="32"/>
      <c r="I21" s="33"/>
      <c r="J21" s="31"/>
      <c r="K21" s="32"/>
      <c r="L21" s="33"/>
      <c r="M21" s="31"/>
      <c r="N21" s="32"/>
      <c r="O21" s="33"/>
      <c r="P21" s="35"/>
      <c r="Q21" s="36"/>
    </row>
    <row r="22" spans="2:17" ht="20.100000000000001" customHeight="1">
      <c r="B22" s="20"/>
      <c r="C22" s="21"/>
      <c r="D22" s="21"/>
      <c r="E22" s="21"/>
      <c r="F22" s="22"/>
      <c r="G22" s="31"/>
      <c r="H22" s="32"/>
      <c r="I22" s="33"/>
      <c r="J22" s="31"/>
      <c r="K22" s="32"/>
      <c r="L22" s="33"/>
      <c r="M22" s="34"/>
      <c r="N22" s="34"/>
      <c r="O22" s="34"/>
      <c r="P22" s="44"/>
      <c r="Q22" s="45"/>
    </row>
    <row r="23" spans="2:17" ht="20.100000000000001" customHeight="1">
      <c r="B23" s="20"/>
      <c r="C23" s="21"/>
      <c r="D23" s="21"/>
      <c r="E23" s="21"/>
      <c r="F23" s="22"/>
      <c r="G23" s="31"/>
      <c r="H23" s="32"/>
      <c r="I23" s="33"/>
      <c r="J23" s="31"/>
      <c r="K23" s="32"/>
      <c r="L23" s="33"/>
      <c r="M23" s="34"/>
      <c r="N23" s="34"/>
      <c r="O23" s="34"/>
      <c r="P23" s="35"/>
      <c r="Q23" s="36"/>
    </row>
    <row r="24" spans="2:17" ht="20.100000000000001" customHeight="1">
      <c r="B24" s="20"/>
      <c r="C24" s="21"/>
      <c r="D24" s="21"/>
      <c r="E24" s="21"/>
      <c r="F24" s="22"/>
      <c r="G24" s="31"/>
      <c r="H24" s="32"/>
      <c r="I24" s="33"/>
      <c r="J24" s="31"/>
      <c r="K24" s="32"/>
      <c r="L24" s="33"/>
      <c r="M24" s="34"/>
      <c r="N24" s="34"/>
      <c r="O24" s="34"/>
      <c r="P24" s="35"/>
      <c r="Q24" s="36"/>
    </row>
    <row r="25" spans="2:17" ht="20.100000000000001" customHeight="1">
      <c r="B25" s="20"/>
      <c r="C25" s="21"/>
      <c r="D25" s="21"/>
      <c r="E25" s="21"/>
      <c r="F25" s="22"/>
      <c r="G25" s="31"/>
      <c r="H25" s="32"/>
      <c r="I25" s="33"/>
      <c r="J25" s="34"/>
      <c r="K25" s="34"/>
      <c r="L25" s="34"/>
      <c r="M25" s="34"/>
      <c r="N25" s="34"/>
      <c r="O25" s="34"/>
      <c r="P25" s="35"/>
      <c r="Q25" s="36"/>
    </row>
    <row r="26" spans="2:17" ht="20.100000000000001" customHeight="1">
      <c r="B26" s="20"/>
      <c r="C26" s="21"/>
      <c r="D26" s="21"/>
      <c r="E26" s="21"/>
      <c r="F26" s="22"/>
      <c r="G26" s="31"/>
      <c r="H26" s="32"/>
      <c r="I26" s="33"/>
      <c r="J26" s="34"/>
      <c r="K26" s="34"/>
      <c r="L26" s="34"/>
      <c r="M26" s="34"/>
      <c r="N26" s="34"/>
      <c r="O26" s="34"/>
      <c r="P26" s="35"/>
      <c r="Q26" s="36"/>
    </row>
    <row r="27" spans="2:17" ht="20.100000000000001" customHeight="1">
      <c r="B27" s="20"/>
      <c r="C27" s="21"/>
      <c r="D27" s="21"/>
      <c r="E27" s="21"/>
      <c r="F27" s="22"/>
      <c r="G27" s="31"/>
      <c r="H27" s="32"/>
      <c r="I27" s="33"/>
      <c r="J27" s="34"/>
      <c r="K27" s="34"/>
      <c r="L27" s="34"/>
      <c r="M27" s="34"/>
      <c r="N27" s="34"/>
      <c r="O27" s="34"/>
      <c r="P27" s="35"/>
      <c r="Q27" s="36"/>
    </row>
    <row r="28" spans="2:17" ht="20.100000000000001" customHeight="1">
      <c r="B28" s="20"/>
      <c r="C28" s="21"/>
      <c r="D28" s="21"/>
      <c r="E28" s="21"/>
      <c r="F28" s="22"/>
      <c r="G28" s="31"/>
      <c r="H28" s="32"/>
      <c r="I28" s="33"/>
      <c r="J28" s="34"/>
      <c r="K28" s="34"/>
      <c r="L28" s="34"/>
      <c r="M28" s="34"/>
      <c r="N28" s="34"/>
      <c r="O28" s="34"/>
      <c r="P28" s="44"/>
      <c r="Q28" s="45"/>
    </row>
    <row r="29" spans="2:17" ht="20.100000000000001" customHeight="1">
      <c r="B29" s="20"/>
      <c r="C29" s="21"/>
      <c r="D29" s="21"/>
      <c r="E29" s="21"/>
      <c r="F29" s="22"/>
      <c r="G29" s="31"/>
      <c r="H29" s="32"/>
      <c r="I29" s="33"/>
      <c r="J29" s="34"/>
      <c r="K29" s="34"/>
      <c r="L29" s="34"/>
      <c r="M29" s="34"/>
      <c r="N29" s="34"/>
      <c r="O29" s="34"/>
      <c r="P29" s="35"/>
      <c r="Q29" s="36"/>
    </row>
    <row r="30" spans="2:17" ht="20.100000000000001" customHeight="1">
      <c r="B30" s="20"/>
      <c r="C30" s="21"/>
      <c r="D30" s="21"/>
      <c r="E30" s="21"/>
      <c r="F30" s="22"/>
      <c r="G30" s="31"/>
      <c r="H30" s="32"/>
      <c r="I30" s="33"/>
      <c r="J30" s="34"/>
      <c r="K30" s="34"/>
      <c r="L30" s="34"/>
      <c r="M30" s="34"/>
      <c r="N30" s="34"/>
      <c r="O30" s="34"/>
      <c r="P30" s="35"/>
      <c r="Q30" s="36"/>
    </row>
    <row r="31" spans="2:17" ht="20.100000000000001" customHeight="1">
      <c r="B31" s="20"/>
      <c r="C31" s="21"/>
      <c r="D31" s="21"/>
      <c r="E31" s="21"/>
      <c r="F31" s="22"/>
      <c r="G31" s="31"/>
      <c r="H31" s="32"/>
      <c r="I31" s="33"/>
      <c r="J31" s="34"/>
      <c r="K31" s="34"/>
      <c r="L31" s="34"/>
      <c r="M31" s="34"/>
      <c r="N31" s="34"/>
      <c r="O31" s="34"/>
      <c r="P31" s="35"/>
      <c r="Q31" s="36"/>
    </row>
    <row r="32" spans="2:17" ht="20.100000000000001" customHeight="1">
      <c r="B32" s="20"/>
      <c r="C32" s="21"/>
      <c r="D32" s="21"/>
      <c r="E32" s="21"/>
      <c r="F32" s="22"/>
      <c r="G32" s="31"/>
      <c r="H32" s="32"/>
      <c r="I32" s="33"/>
      <c r="J32" s="34"/>
      <c r="K32" s="34"/>
      <c r="L32" s="34"/>
      <c r="M32" s="34"/>
      <c r="N32" s="34"/>
      <c r="O32" s="34"/>
      <c r="P32" s="35"/>
      <c r="Q32" s="36"/>
    </row>
    <row r="33" spans="2:17" ht="20.100000000000001" customHeight="1">
      <c r="B33" s="20"/>
      <c r="C33" s="21"/>
      <c r="D33" s="21"/>
      <c r="E33" s="21"/>
      <c r="F33" s="22"/>
      <c r="G33" s="31"/>
      <c r="H33" s="32"/>
      <c r="I33" s="33"/>
      <c r="J33" s="34"/>
      <c r="K33" s="34"/>
      <c r="L33" s="34"/>
      <c r="M33" s="34"/>
      <c r="N33" s="34"/>
      <c r="O33" s="34"/>
      <c r="P33" s="35"/>
      <c r="Q33" s="36"/>
    </row>
    <row r="34" spans="2:17" ht="20.100000000000001" customHeight="1">
      <c r="B34" s="20"/>
      <c r="C34" s="21"/>
      <c r="D34" s="21"/>
      <c r="E34" s="21"/>
      <c r="F34" s="22"/>
      <c r="G34" s="31"/>
      <c r="H34" s="32"/>
      <c r="I34" s="33"/>
      <c r="J34" s="34"/>
      <c r="K34" s="34"/>
      <c r="L34" s="34"/>
      <c r="M34" s="34"/>
      <c r="N34" s="34"/>
      <c r="O34" s="34"/>
      <c r="P34" s="35"/>
      <c r="Q34" s="36"/>
    </row>
    <row r="35" spans="2:17" ht="27.75" customHeight="1" thickBot="1">
      <c r="B35" s="37" t="s">
        <v>33</v>
      </c>
      <c r="C35" s="38"/>
      <c r="D35" s="24"/>
      <c r="E35" s="24"/>
      <c r="F35" s="25">
        <f>SUM(F11:F32)</f>
        <v>0</v>
      </c>
      <c r="G35" s="39"/>
      <c r="H35" s="40"/>
      <c r="I35" s="41"/>
      <c r="J35" s="39">
        <f>SUM(J11:L33)</f>
        <v>0</v>
      </c>
      <c r="K35" s="40"/>
      <c r="L35" s="41"/>
      <c r="M35" s="39"/>
      <c r="N35" s="40"/>
      <c r="O35" s="41"/>
      <c r="P35" s="42"/>
      <c r="Q35" s="43"/>
    </row>
  </sheetData>
  <mergeCells count="120">
    <mergeCell ref="B1:Q3"/>
    <mergeCell ref="B5:E8"/>
    <mergeCell ref="G5:H8"/>
    <mergeCell ref="I5:J5"/>
    <mergeCell ref="K5:Q5"/>
    <mergeCell ref="I6:J6"/>
    <mergeCell ref="K6:M6"/>
    <mergeCell ref="O6:Q6"/>
    <mergeCell ref="I7:J7"/>
    <mergeCell ref="K7:Q7"/>
    <mergeCell ref="I8:J8"/>
    <mergeCell ref="K8:M8"/>
    <mergeCell ref="O8:Q8"/>
    <mergeCell ref="B9:D9"/>
    <mergeCell ref="G9:K9"/>
    <mergeCell ref="G10:I10"/>
    <mergeCell ref="J10:L10"/>
    <mergeCell ref="M10:O10"/>
    <mergeCell ref="P10:Q10"/>
    <mergeCell ref="G11:I11"/>
    <mergeCell ref="J11:L11"/>
    <mergeCell ref="M11:O11"/>
    <mergeCell ref="P11:Q11"/>
    <mergeCell ref="G12:I12"/>
    <mergeCell ref="J12:L12"/>
    <mergeCell ref="M12:O12"/>
    <mergeCell ref="P12:Q12"/>
    <mergeCell ref="G13:I13"/>
    <mergeCell ref="J13:L13"/>
    <mergeCell ref="M13:O13"/>
    <mergeCell ref="P13:Q13"/>
    <mergeCell ref="G14:I14"/>
    <mergeCell ref="J14:L14"/>
    <mergeCell ref="M14:O14"/>
    <mergeCell ref="P14:Q14"/>
    <mergeCell ref="G15:I15"/>
    <mergeCell ref="J15:L15"/>
    <mergeCell ref="M15:O15"/>
    <mergeCell ref="P15:Q15"/>
    <mergeCell ref="G16:I16"/>
    <mergeCell ref="J16:L16"/>
    <mergeCell ref="M16:O16"/>
    <mergeCell ref="P16:Q16"/>
    <mergeCell ref="G17:I17"/>
    <mergeCell ref="J17:L17"/>
    <mergeCell ref="M17:O17"/>
    <mergeCell ref="P17:Q17"/>
    <mergeCell ref="G18:I18"/>
    <mergeCell ref="J18:L18"/>
    <mergeCell ref="M18:O18"/>
    <mergeCell ref="P18:Q18"/>
    <mergeCell ref="G19:I19"/>
    <mergeCell ref="J19:L19"/>
    <mergeCell ref="M19:O19"/>
    <mergeCell ref="P19:Q19"/>
    <mergeCell ref="G20:I20"/>
    <mergeCell ref="J20:L20"/>
    <mergeCell ref="M20:O20"/>
    <mergeCell ref="P20:Q20"/>
    <mergeCell ref="G21:I21"/>
    <mergeCell ref="J21:L21"/>
    <mergeCell ref="M21:O21"/>
    <mergeCell ref="P21:Q21"/>
    <mergeCell ref="G22:I22"/>
    <mergeCell ref="J22:L22"/>
    <mergeCell ref="M22:O22"/>
    <mergeCell ref="P22:Q22"/>
    <mergeCell ref="G23:I23"/>
    <mergeCell ref="J23:L23"/>
    <mergeCell ref="M23:O23"/>
    <mergeCell ref="P23:Q23"/>
    <mergeCell ref="G24:I24"/>
    <mergeCell ref="J24:L24"/>
    <mergeCell ref="M24:O24"/>
    <mergeCell ref="P24:Q24"/>
    <mergeCell ref="G25:I25"/>
    <mergeCell ref="J25:L25"/>
    <mergeCell ref="M25:O25"/>
    <mergeCell ref="P25:Q25"/>
    <mergeCell ref="G26:I26"/>
    <mergeCell ref="J26:L26"/>
    <mergeCell ref="M26:O26"/>
    <mergeCell ref="P26:Q26"/>
    <mergeCell ref="G27:I27"/>
    <mergeCell ref="J27:L27"/>
    <mergeCell ref="M27:O27"/>
    <mergeCell ref="P27:Q27"/>
    <mergeCell ref="G28:I28"/>
    <mergeCell ref="J28:L28"/>
    <mergeCell ref="M28:O28"/>
    <mergeCell ref="P28:Q28"/>
    <mergeCell ref="G29:I29"/>
    <mergeCell ref="J29:L29"/>
    <mergeCell ref="M29:O29"/>
    <mergeCell ref="P29:Q29"/>
    <mergeCell ref="G30:I30"/>
    <mergeCell ref="J30:L30"/>
    <mergeCell ref="M30:O30"/>
    <mergeCell ref="P30:Q30"/>
    <mergeCell ref="G31:I31"/>
    <mergeCell ref="J31:L31"/>
    <mergeCell ref="M31:O31"/>
    <mergeCell ref="P31:Q31"/>
    <mergeCell ref="G32:I32"/>
    <mergeCell ref="J32:L32"/>
    <mergeCell ref="M32:O32"/>
    <mergeCell ref="P32:Q32"/>
    <mergeCell ref="G33:I33"/>
    <mergeCell ref="J33:L33"/>
    <mergeCell ref="M33:O33"/>
    <mergeCell ref="P33:Q33"/>
    <mergeCell ref="G34:I34"/>
    <mergeCell ref="J34:L34"/>
    <mergeCell ref="M34:O34"/>
    <mergeCell ref="P34:Q34"/>
    <mergeCell ref="B35:C35"/>
    <mergeCell ref="G35:I35"/>
    <mergeCell ref="J35:L35"/>
    <mergeCell ref="M35:O35"/>
    <mergeCell ref="P35:Q35"/>
  </mergeCells>
  <phoneticPr fontId="3" type="noConversion"/>
  <pageMargins left="0.62" right="0.35" top="1" bottom="0.55000000000000004" header="0.5" footer="0.5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T37"/>
  <sheetViews>
    <sheetView showGridLines="0" topLeftCell="A2" zoomScale="115" zoomScaleNormal="115" workbookViewId="0">
      <selection activeCell="F20" sqref="F20"/>
    </sheetView>
  </sheetViews>
  <sheetFormatPr defaultRowHeight="12"/>
  <cols>
    <col min="1" max="1" width="1.21875" style="11" customWidth="1"/>
    <col min="2" max="2" width="7.21875" style="11" customWidth="1"/>
    <col min="3" max="3" width="11.33203125" style="11" customWidth="1"/>
    <col min="4" max="4" width="8" style="11" customWidth="1"/>
    <col min="5" max="5" width="5.109375" style="11" customWidth="1"/>
    <col min="6" max="6" width="7" style="11" customWidth="1"/>
    <col min="7" max="7" width="2.6640625" style="11" customWidth="1"/>
    <col min="8" max="8" width="4.33203125" style="11" customWidth="1"/>
    <col min="9" max="9" width="5.77734375" style="11" customWidth="1"/>
    <col min="10" max="11" width="3" style="11" customWidth="1"/>
    <col min="12" max="12" width="5.77734375" style="11" customWidth="1"/>
    <col min="13" max="14" width="3" style="11" customWidth="1"/>
    <col min="15" max="15" width="2" style="11" customWidth="1"/>
    <col min="16" max="16" width="3" style="11" customWidth="1"/>
    <col min="17" max="17" width="2.44140625" style="11" customWidth="1"/>
    <col min="18" max="19" width="9.88671875" style="11" bestFit="1" customWidth="1"/>
    <col min="20" max="16384" width="8.88671875" style="11"/>
  </cols>
  <sheetData>
    <row r="1" spans="2:19" ht="15" customHeight="1"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2:19" ht="18" customHeight="1"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2:19" ht="18" customHeight="1"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2:19" ht="4.5" customHeight="1" thickBot="1"/>
    <row r="5" spans="2:19" ht="27" customHeight="1">
      <c r="B5" s="57" t="s">
        <v>54</v>
      </c>
      <c r="C5" s="71"/>
      <c r="D5" s="71"/>
      <c r="E5" s="71"/>
      <c r="F5" s="12"/>
      <c r="G5" s="59" t="s">
        <v>14</v>
      </c>
      <c r="H5" s="54"/>
      <c r="I5" s="63" t="s">
        <v>15</v>
      </c>
      <c r="J5" s="54"/>
      <c r="K5" s="63"/>
      <c r="L5" s="63"/>
      <c r="M5" s="63"/>
      <c r="N5" s="63"/>
      <c r="O5" s="63"/>
      <c r="P5" s="63"/>
      <c r="Q5" s="64"/>
    </row>
    <row r="6" spans="2:19" ht="27" customHeight="1">
      <c r="B6" s="71"/>
      <c r="C6" s="71"/>
      <c r="D6" s="71"/>
      <c r="E6" s="71"/>
      <c r="F6" s="12"/>
      <c r="G6" s="60"/>
      <c r="H6" s="44"/>
      <c r="I6" s="44" t="s">
        <v>16</v>
      </c>
      <c r="J6" s="44"/>
      <c r="K6" s="65"/>
      <c r="L6" s="65"/>
      <c r="M6" s="65"/>
      <c r="N6" s="14" t="s">
        <v>17</v>
      </c>
      <c r="O6" s="65"/>
      <c r="P6" s="65"/>
      <c r="Q6" s="66"/>
      <c r="S6" s="11" t="s">
        <v>28</v>
      </c>
    </row>
    <row r="7" spans="2:19" ht="27" customHeight="1">
      <c r="B7" s="71"/>
      <c r="C7" s="71"/>
      <c r="D7" s="71"/>
      <c r="E7" s="71"/>
      <c r="F7" s="12"/>
      <c r="G7" s="60"/>
      <c r="H7" s="44"/>
      <c r="I7" s="65" t="s">
        <v>18</v>
      </c>
      <c r="J7" s="44"/>
      <c r="K7" s="65"/>
      <c r="L7" s="65"/>
      <c r="M7" s="65"/>
      <c r="N7" s="65"/>
      <c r="O7" s="65"/>
      <c r="P7" s="65"/>
      <c r="Q7" s="66"/>
    </row>
    <row r="8" spans="2:19" ht="27" customHeight="1" thickBot="1">
      <c r="B8" s="71"/>
      <c r="C8" s="71"/>
      <c r="D8" s="71"/>
      <c r="E8" s="71"/>
      <c r="F8" s="12"/>
      <c r="G8" s="61"/>
      <c r="H8" s="62"/>
      <c r="I8" s="62" t="s">
        <v>19</v>
      </c>
      <c r="J8" s="62"/>
      <c r="K8" s="67"/>
      <c r="L8" s="67"/>
      <c r="M8" s="67"/>
      <c r="N8" s="15" t="s">
        <v>20</v>
      </c>
      <c r="O8" s="67"/>
      <c r="P8" s="67"/>
      <c r="Q8" s="68"/>
    </row>
    <row r="9" spans="2:19" ht="27" customHeight="1" thickBot="1">
      <c r="B9" s="47" t="s">
        <v>21</v>
      </c>
      <c r="C9" s="48"/>
      <c r="D9" s="48"/>
      <c r="E9" s="16"/>
      <c r="F9" s="17" t="s">
        <v>32</v>
      </c>
      <c r="G9" s="50" t="s">
        <v>53</v>
      </c>
      <c r="H9" s="50"/>
      <c r="I9" s="50"/>
      <c r="J9" s="50"/>
      <c r="K9" s="50"/>
      <c r="L9" s="69" t="s">
        <v>52</v>
      </c>
      <c r="M9" s="69"/>
      <c r="N9" s="69"/>
      <c r="O9" s="69"/>
      <c r="P9" s="69"/>
      <c r="Q9" s="70"/>
    </row>
    <row r="10" spans="2:19" ht="21" customHeight="1">
      <c r="B10" s="18" t="s">
        <v>22</v>
      </c>
      <c r="C10" s="13" t="s">
        <v>23</v>
      </c>
      <c r="D10" s="13" t="s">
        <v>29</v>
      </c>
      <c r="E10" s="13" t="s">
        <v>24</v>
      </c>
      <c r="F10" s="19" t="s">
        <v>30</v>
      </c>
      <c r="G10" s="51" t="s">
        <v>25</v>
      </c>
      <c r="H10" s="52"/>
      <c r="I10" s="53"/>
      <c r="J10" s="54" t="s">
        <v>26</v>
      </c>
      <c r="K10" s="54"/>
      <c r="L10" s="54"/>
      <c r="M10" s="54" t="s">
        <v>27</v>
      </c>
      <c r="N10" s="54"/>
      <c r="O10" s="54"/>
      <c r="P10" s="54" t="s">
        <v>31</v>
      </c>
      <c r="Q10" s="55"/>
    </row>
    <row r="11" spans="2:19" ht="20.100000000000001" customHeight="1">
      <c r="B11" s="20">
        <v>12.01</v>
      </c>
      <c r="C11" s="21" t="s">
        <v>42</v>
      </c>
      <c r="D11" s="21"/>
      <c r="E11" s="21" t="s">
        <v>38</v>
      </c>
      <c r="F11" s="22">
        <v>10</v>
      </c>
      <c r="G11" s="31">
        <v>38500</v>
      </c>
      <c r="H11" s="32"/>
      <c r="I11" s="33"/>
      <c r="J11" s="34">
        <f t="shared" ref="J11:J17" si="0">G11*F11</f>
        <v>385000</v>
      </c>
      <c r="K11" s="34"/>
      <c r="L11" s="34"/>
      <c r="M11" s="34" t="s">
        <v>40</v>
      </c>
      <c r="N11" s="34"/>
      <c r="O11" s="34"/>
      <c r="P11" s="34"/>
      <c r="Q11" s="46"/>
    </row>
    <row r="12" spans="2:19" ht="20.100000000000001" customHeight="1">
      <c r="B12" s="20" t="s">
        <v>39</v>
      </c>
      <c r="C12" s="21" t="s">
        <v>43</v>
      </c>
      <c r="D12" s="21"/>
      <c r="E12" s="21" t="s">
        <v>38</v>
      </c>
      <c r="F12" s="22">
        <v>10</v>
      </c>
      <c r="G12" s="31">
        <v>7700</v>
      </c>
      <c r="H12" s="32"/>
      <c r="I12" s="33"/>
      <c r="J12" s="34">
        <f t="shared" si="0"/>
        <v>77000</v>
      </c>
      <c r="K12" s="34"/>
      <c r="L12" s="34"/>
      <c r="M12" s="34" t="s">
        <v>39</v>
      </c>
      <c r="N12" s="34"/>
      <c r="O12" s="34"/>
      <c r="P12" s="34"/>
      <c r="Q12" s="46"/>
    </row>
    <row r="13" spans="2:19" ht="20.100000000000001" customHeight="1">
      <c r="B13" s="20" t="s">
        <v>39</v>
      </c>
      <c r="C13" s="21" t="s">
        <v>49</v>
      </c>
      <c r="D13" s="21"/>
      <c r="E13" s="21" t="s">
        <v>38</v>
      </c>
      <c r="F13" s="22">
        <v>10</v>
      </c>
      <c r="G13" s="31">
        <v>13200</v>
      </c>
      <c r="H13" s="32"/>
      <c r="I13" s="33"/>
      <c r="J13" s="34">
        <f t="shared" si="0"/>
        <v>132000</v>
      </c>
      <c r="K13" s="34"/>
      <c r="L13" s="34"/>
      <c r="M13" s="34" t="s">
        <v>39</v>
      </c>
      <c r="N13" s="34"/>
      <c r="O13" s="34"/>
      <c r="P13" s="34"/>
      <c r="Q13" s="46"/>
    </row>
    <row r="14" spans="2:19" ht="20.100000000000001" customHeight="1">
      <c r="B14" s="20" t="s">
        <v>39</v>
      </c>
      <c r="C14" s="21" t="s">
        <v>46</v>
      </c>
      <c r="D14" s="21"/>
      <c r="E14" s="21" t="s">
        <v>38</v>
      </c>
      <c r="F14" s="22">
        <v>3</v>
      </c>
      <c r="G14" s="31">
        <v>44000</v>
      </c>
      <c r="H14" s="32"/>
      <c r="I14" s="33"/>
      <c r="J14" s="34">
        <f t="shared" si="0"/>
        <v>132000</v>
      </c>
      <c r="K14" s="34"/>
      <c r="L14" s="34"/>
      <c r="M14" s="34" t="s">
        <v>39</v>
      </c>
      <c r="N14" s="34"/>
      <c r="O14" s="34"/>
      <c r="P14" s="44"/>
      <c r="Q14" s="45"/>
    </row>
    <row r="15" spans="2:19" ht="20.100000000000001" customHeight="1">
      <c r="B15" s="20" t="s">
        <v>39</v>
      </c>
      <c r="C15" s="21" t="s">
        <v>45</v>
      </c>
      <c r="D15" s="21"/>
      <c r="E15" s="21" t="s">
        <v>38</v>
      </c>
      <c r="F15" s="22">
        <v>2</v>
      </c>
      <c r="G15" s="31">
        <v>44000</v>
      </c>
      <c r="H15" s="32"/>
      <c r="I15" s="33"/>
      <c r="J15" s="34">
        <f t="shared" si="0"/>
        <v>88000</v>
      </c>
      <c r="K15" s="34"/>
      <c r="L15" s="34"/>
      <c r="M15" s="34" t="s">
        <v>39</v>
      </c>
      <c r="N15" s="34"/>
      <c r="O15" s="34"/>
      <c r="P15" s="44"/>
      <c r="Q15" s="45"/>
    </row>
    <row r="16" spans="2:19" ht="20.100000000000001" customHeight="1">
      <c r="B16" s="20"/>
      <c r="C16" s="21" t="s">
        <v>50</v>
      </c>
      <c r="D16" s="21"/>
      <c r="E16" s="21" t="s">
        <v>38</v>
      </c>
      <c r="F16" s="22">
        <v>10</v>
      </c>
      <c r="G16" s="31">
        <v>7700</v>
      </c>
      <c r="H16" s="32"/>
      <c r="I16" s="33"/>
      <c r="J16" s="34">
        <f t="shared" si="0"/>
        <v>77000</v>
      </c>
      <c r="K16" s="34"/>
      <c r="L16" s="34"/>
      <c r="M16" s="34" t="s">
        <v>39</v>
      </c>
      <c r="N16" s="34"/>
      <c r="O16" s="34"/>
      <c r="P16" s="44"/>
      <c r="Q16" s="45"/>
    </row>
    <row r="17" spans="2:19" ht="20.100000000000001" customHeight="1">
      <c r="B17" s="20"/>
      <c r="C17" s="21" t="s">
        <v>51</v>
      </c>
      <c r="D17" s="21"/>
      <c r="E17" s="21" t="s">
        <v>38</v>
      </c>
      <c r="F17" s="22">
        <v>3</v>
      </c>
      <c r="G17" s="31">
        <v>8800</v>
      </c>
      <c r="H17" s="32"/>
      <c r="I17" s="33"/>
      <c r="J17" s="34">
        <f t="shared" si="0"/>
        <v>26400</v>
      </c>
      <c r="K17" s="34"/>
      <c r="L17" s="34"/>
      <c r="M17" s="34" t="s">
        <v>39</v>
      </c>
      <c r="N17" s="34"/>
      <c r="O17" s="34"/>
      <c r="P17" s="44"/>
      <c r="Q17" s="45"/>
    </row>
    <row r="18" spans="2:19" ht="20.100000000000001" customHeight="1">
      <c r="B18" s="20"/>
      <c r="C18" s="21"/>
      <c r="D18" s="21" t="s">
        <v>34</v>
      </c>
      <c r="E18" s="21" t="s">
        <v>35</v>
      </c>
      <c r="F18" s="22" t="s">
        <v>36</v>
      </c>
      <c r="G18" s="31" t="s">
        <v>37</v>
      </c>
      <c r="H18" s="32"/>
      <c r="I18" s="33"/>
      <c r="J18" s="31"/>
      <c r="K18" s="32"/>
      <c r="L18" s="33"/>
      <c r="M18" s="34"/>
      <c r="N18" s="34"/>
      <c r="O18" s="34"/>
      <c r="P18" s="44"/>
      <c r="Q18" s="45"/>
    </row>
    <row r="19" spans="2:19" ht="20.100000000000001" customHeight="1">
      <c r="B19" s="20"/>
      <c r="C19" s="21"/>
      <c r="D19" s="21"/>
      <c r="E19" s="21"/>
      <c r="F19" s="22"/>
      <c r="G19" s="31"/>
      <c r="H19" s="32"/>
      <c r="I19" s="33"/>
      <c r="J19" s="31"/>
      <c r="K19" s="32"/>
      <c r="L19" s="33"/>
      <c r="M19" s="34"/>
      <c r="N19" s="34"/>
      <c r="O19" s="34"/>
      <c r="P19" s="44"/>
      <c r="Q19" s="45"/>
    </row>
    <row r="20" spans="2:19" ht="20.100000000000001" customHeight="1">
      <c r="B20" s="20"/>
      <c r="C20" s="21"/>
      <c r="D20" s="21"/>
      <c r="E20" s="21"/>
      <c r="F20" s="22"/>
      <c r="G20" s="31"/>
      <c r="H20" s="32"/>
      <c r="I20" s="33"/>
      <c r="J20" s="31"/>
      <c r="K20" s="32"/>
      <c r="L20" s="33"/>
      <c r="M20" s="31"/>
      <c r="N20" s="32"/>
      <c r="O20" s="33"/>
      <c r="P20" s="35"/>
      <c r="Q20" s="36"/>
    </row>
    <row r="21" spans="2:19" ht="20.100000000000001" customHeight="1">
      <c r="B21" s="20"/>
      <c r="C21" s="21"/>
      <c r="D21" s="21"/>
      <c r="E21" s="21"/>
      <c r="F21" s="22"/>
      <c r="G21" s="31"/>
      <c r="H21" s="32"/>
      <c r="I21" s="33"/>
      <c r="J21" s="31"/>
      <c r="K21" s="32"/>
      <c r="L21" s="33"/>
      <c r="M21" s="31"/>
      <c r="N21" s="32"/>
      <c r="O21" s="33"/>
      <c r="P21" s="35"/>
      <c r="Q21" s="36"/>
    </row>
    <row r="22" spans="2:19" ht="20.100000000000001" customHeight="1">
      <c r="B22" s="20"/>
      <c r="C22" s="21"/>
      <c r="D22" s="21"/>
      <c r="E22" s="21"/>
      <c r="F22" s="22"/>
      <c r="G22" s="31"/>
      <c r="H22" s="32"/>
      <c r="I22" s="33"/>
      <c r="J22" s="31"/>
      <c r="K22" s="32"/>
      <c r="L22" s="33"/>
      <c r="M22" s="34"/>
      <c r="N22" s="34"/>
      <c r="O22" s="34"/>
      <c r="P22" s="44"/>
      <c r="Q22" s="45"/>
    </row>
    <row r="23" spans="2:19" ht="20.100000000000001" customHeight="1">
      <c r="B23" s="20"/>
      <c r="C23" s="21"/>
      <c r="D23" s="21"/>
      <c r="E23" s="21"/>
      <c r="F23" s="22"/>
      <c r="G23" s="31"/>
      <c r="H23" s="32"/>
      <c r="I23" s="33"/>
      <c r="J23" s="31"/>
      <c r="K23" s="32"/>
      <c r="L23" s="33"/>
      <c r="M23" s="34"/>
      <c r="N23" s="34"/>
      <c r="O23" s="34"/>
      <c r="P23" s="35"/>
      <c r="Q23" s="36"/>
    </row>
    <row r="24" spans="2:19" ht="20.100000000000001" customHeight="1">
      <c r="B24" s="20"/>
      <c r="C24" s="21"/>
      <c r="D24" s="21"/>
      <c r="E24" s="21"/>
      <c r="F24" s="22"/>
      <c r="G24" s="31"/>
      <c r="H24" s="32"/>
      <c r="I24" s="33"/>
      <c r="J24" s="31"/>
      <c r="K24" s="32"/>
      <c r="L24" s="33"/>
      <c r="M24" s="34"/>
      <c r="N24" s="34"/>
      <c r="O24" s="34"/>
      <c r="P24" s="35"/>
      <c r="Q24" s="36"/>
    </row>
    <row r="25" spans="2:19" ht="20.100000000000001" customHeight="1">
      <c r="B25" s="20"/>
      <c r="C25" s="21"/>
      <c r="D25" s="21"/>
      <c r="E25" s="21"/>
      <c r="F25" s="22"/>
      <c r="G25" s="31"/>
      <c r="H25" s="32"/>
      <c r="I25" s="33"/>
      <c r="J25" s="34"/>
      <c r="K25" s="34"/>
      <c r="L25" s="34"/>
      <c r="M25" s="34"/>
      <c r="N25" s="34"/>
      <c r="O25" s="34"/>
      <c r="P25" s="35"/>
      <c r="Q25" s="36"/>
    </row>
    <row r="26" spans="2:19" ht="20.100000000000001" customHeight="1">
      <c r="B26" s="20"/>
      <c r="C26" s="21"/>
      <c r="D26" s="21"/>
      <c r="E26" s="21"/>
      <c r="F26" s="22"/>
      <c r="G26" s="31"/>
      <c r="H26" s="32"/>
      <c r="I26" s="33"/>
      <c r="J26" s="34"/>
      <c r="K26" s="34"/>
      <c r="L26" s="34"/>
      <c r="M26" s="34"/>
      <c r="N26" s="34"/>
      <c r="O26" s="34"/>
      <c r="P26" s="35"/>
      <c r="Q26" s="36"/>
      <c r="R26" s="23"/>
    </row>
    <row r="27" spans="2:19" ht="20.100000000000001" customHeight="1">
      <c r="B27" s="20"/>
      <c r="C27" s="21"/>
      <c r="D27" s="21"/>
      <c r="E27" s="21"/>
      <c r="F27" s="22"/>
      <c r="G27" s="31"/>
      <c r="H27" s="32"/>
      <c r="I27" s="33"/>
      <c r="J27" s="34"/>
      <c r="K27" s="34"/>
      <c r="L27" s="34"/>
      <c r="M27" s="34"/>
      <c r="N27" s="34"/>
      <c r="O27" s="34"/>
      <c r="P27" s="35"/>
      <c r="Q27" s="36"/>
    </row>
    <row r="28" spans="2:19" ht="20.100000000000001" customHeight="1">
      <c r="B28" s="20"/>
      <c r="C28" s="21"/>
      <c r="D28" s="21"/>
      <c r="E28" s="21"/>
      <c r="F28" s="22"/>
      <c r="G28" s="31"/>
      <c r="H28" s="32"/>
      <c r="I28" s="33"/>
      <c r="J28" s="34"/>
      <c r="K28" s="34"/>
      <c r="L28" s="34"/>
      <c r="M28" s="34"/>
      <c r="N28" s="34"/>
      <c r="O28" s="34"/>
      <c r="P28" s="44"/>
      <c r="Q28" s="45"/>
    </row>
    <row r="29" spans="2:19" ht="20.100000000000001" customHeight="1">
      <c r="B29" s="20"/>
      <c r="C29" s="21"/>
      <c r="D29" s="21"/>
      <c r="E29" s="21"/>
      <c r="F29" s="22"/>
      <c r="G29" s="31"/>
      <c r="H29" s="32"/>
      <c r="I29" s="33"/>
      <c r="J29" s="34"/>
      <c r="K29" s="34"/>
      <c r="L29" s="34"/>
      <c r="M29" s="34"/>
      <c r="N29" s="34"/>
      <c r="O29" s="34"/>
      <c r="P29" s="35"/>
      <c r="Q29" s="36"/>
      <c r="R29" s="23"/>
    </row>
    <row r="30" spans="2:19" ht="20.100000000000001" customHeight="1">
      <c r="B30" s="20"/>
      <c r="C30" s="21"/>
      <c r="D30" s="21"/>
      <c r="E30" s="21"/>
      <c r="F30" s="22"/>
      <c r="G30" s="31"/>
      <c r="H30" s="32"/>
      <c r="I30" s="33"/>
      <c r="J30" s="34"/>
      <c r="K30" s="34"/>
      <c r="L30" s="34"/>
      <c r="M30" s="34"/>
      <c r="N30" s="34"/>
      <c r="O30" s="34"/>
      <c r="P30" s="35"/>
      <c r="Q30" s="36"/>
    </row>
    <row r="31" spans="2:19" ht="20.100000000000001" customHeight="1">
      <c r="B31" s="20"/>
      <c r="C31" s="21"/>
      <c r="D31" s="21"/>
      <c r="E31" s="21"/>
      <c r="F31" s="22"/>
      <c r="G31" s="31"/>
      <c r="H31" s="32"/>
      <c r="I31" s="33"/>
      <c r="J31" s="34"/>
      <c r="K31" s="34"/>
      <c r="L31" s="34"/>
      <c r="M31" s="34"/>
      <c r="N31" s="34"/>
      <c r="O31" s="34"/>
      <c r="P31" s="35"/>
      <c r="Q31" s="36"/>
      <c r="S31" s="11">
        <f>63*25000</f>
        <v>1575000</v>
      </c>
    </row>
    <row r="32" spans="2:19" ht="20.100000000000001" customHeight="1">
      <c r="B32" s="20"/>
      <c r="C32" s="21"/>
      <c r="D32" s="21"/>
      <c r="E32" s="21"/>
      <c r="F32" s="22"/>
      <c r="G32" s="31"/>
      <c r="H32" s="32"/>
      <c r="I32" s="33"/>
      <c r="J32" s="34"/>
      <c r="K32" s="34"/>
      <c r="L32" s="34"/>
      <c r="M32" s="34"/>
      <c r="N32" s="34"/>
      <c r="O32" s="34"/>
      <c r="P32" s="35"/>
      <c r="Q32" s="36"/>
      <c r="R32" s="23"/>
      <c r="S32" s="11">
        <f>157*3170</f>
        <v>497690</v>
      </c>
    </row>
    <row r="33" spans="2:20" ht="20.100000000000001" customHeight="1">
      <c r="B33" s="20"/>
      <c r="C33" s="21"/>
      <c r="D33" s="21"/>
      <c r="E33" s="21"/>
      <c r="F33" s="22"/>
      <c r="G33" s="31"/>
      <c r="H33" s="32"/>
      <c r="I33" s="33"/>
      <c r="J33" s="34"/>
      <c r="K33" s="34"/>
      <c r="L33" s="34"/>
      <c r="M33" s="34"/>
      <c r="N33" s="34"/>
      <c r="O33" s="34"/>
      <c r="P33" s="35"/>
      <c r="Q33" s="36"/>
      <c r="S33" s="11">
        <f>S32+S31</f>
        <v>2072690</v>
      </c>
    </row>
    <row r="34" spans="2:20" ht="20.100000000000001" customHeight="1">
      <c r="B34" s="20"/>
      <c r="C34" s="21"/>
      <c r="D34" s="21"/>
      <c r="E34" s="21"/>
      <c r="F34" s="22"/>
      <c r="G34" s="31"/>
      <c r="H34" s="32"/>
      <c r="I34" s="33"/>
      <c r="J34" s="34"/>
      <c r="K34" s="34"/>
      <c r="L34" s="34"/>
      <c r="M34" s="34"/>
      <c r="N34" s="34"/>
      <c r="O34" s="34"/>
      <c r="P34" s="35"/>
      <c r="Q34" s="36"/>
      <c r="R34" s="23"/>
      <c r="S34" s="11">
        <f>53+63</f>
        <v>116</v>
      </c>
      <c r="T34" s="11">
        <f>S34*25000</f>
        <v>2900000</v>
      </c>
    </row>
    <row r="35" spans="2:20" ht="27.75" customHeight="1" thickBot="1">
      <c r="B35" s="37" t="s">
        <v>33</v>
      </c>
      <c r="C35" s="38"/>
      <c r="D35" s="24"/>
      <c r="E35" s="24"/>
      <c r="F35" s="25">
        <f>SUM(F11:F32)</f>
        <v>48</v>
      </c>
      <c r="G35" s="39"/>
      <c r="H35" s="40"/>
      <c r="I35" s="41"/>
      <c r="J35" s="39">
        <f>SUM(J11:L33)</f>
        <v>917400</v>
      </c>
      <c r="K35" s="40"/>
      <c r="L35" s="41"/>
      <c r="M35" s="39"/>
      <c r="N35" s="40"/>
      <c r="O35" s="41"/>
      <c r="P35" s="42"/>
      <c r="Q35" s="43"/>
      <c r="S35" s="11">
        <f>133+157</f>
        <v>290</v>
      </c>
      <c r="T35" s="11">
        <f>S35*3170</f>
        <v>919300</v>
      </c>
    </row>
    <row r="36" spans="2:20">
      <c r="T36" s="11">
        <f>T35+T34</f>
        <v>3819300</v>
      </c>
    </row>
    <row r="37" spans="2:20">
      <c r="R37" s="23">
        <f>2072690+1746610</f>
        <v>3819300</v>
      </c>
    </row>
  </sheetData>
  <mergeCells count="121">
    <mergeCell ref="B1:Q3"/>
    <mergeCell ref="B5:E8"/>
    <mergeCell ref="G5:H8"/>
    <mergeCell ref="I5:J5"/>
    <mergeCell ref="K5:Q5"/>
    <mergeCell ref="I6:J6"/>
    <mergeCell ref="K6:M6"/>
    <mergeCell ref="O6:Q6"/>
    <mergeCell ref="I7:J7"/>
    <mergeCell ref="K7:Q7"/>
    <mergeCell ref="I8:J8"/>
    <mergeCell ref="K8:M8"/>
    <mergeCell ref="O8:Q8"/>
    <mergeCell ref="B9:D9"/>
    <mergeCell ref="G9:K9"/>
    <mergeCell ref="L9:Q9"/>
    <mergeCell ref="G10:I10"/>
    <mergeCell ref="J10:L10"/>
    <mergeCell ref="M10:O10"/>
    <mergeCell ref="P10:Q10"/>
    <mergeCell ref="G11:I11"/>
    <mergeCell ref="J11:L11"/>
    <mergeCell ref="M11:O11"/>
    <mergeCell ref="P11:Q11"/>
    <mergeCell ref="G12:I12"/>
    <mergeCell ref="J12:L12"/>
    <mergeCell ref="M12:O12"/>
    <mergeCell ref="P12:Q12"/>
    <mergeCell ref="G13:I13"/>
    <mergeCell ref="J13:L13"/>
    <mergeCell ref="M13:O13"/>
    <mergeCell ref="P13:Q13"/>
    <mergeCell ref="G14:I14"/>
    <mergeCell ref="J14:L14"/>
    <mergeCell ref="M14:O14"/>
    <mergeCell ref="P14:Q14"/>
    <mergeCell ref="G15:I15"/>
    <mergeCell ref="J15:L15"/>
    <mergeCell ref="M15:O15"/>
    <mergeCell ref="P15:Q15"/>
    <mergeCell ref="G16:I16"/>
    <mergeCell ref="J16:L16"/>
    <mergeCell ref="M16:O16"/>
    <mergeCell ref="P16:Q16"/>
    <mergeCell ref="G17:I17"/>
    <mergeCell ref="J17:L17"/>
    <mergeCell ref="M17:O17"/>
    <mergeCell ref="P17:Q17"/>
    <mergeCell ref="G18:I18"/>
    <mergeCell ref="J18:L18"/>
    <mergeCell ref="M18:O18"/>
    <mergeCell ref="P18:Q18"/>
    <mergeCell ref="G19:I19"/>
    <mergeCell ref="J19:L19"/>
    <mergeCell ref="M19:O19"/>
    <mergeCell ref="P19:Q19"/>
    <mergeCell ref="G20:I20"/>
    <mergeCell ref="J20:L20"/>
    <mergeCell ref="M20:O20"/>
    <mergeCell ref="P20:Q20"/>
    <mergeCell ref="G21:I21"/>
    <mergeCell ref="J21:L21"/>
    <mergeCell ref="M21:O21"/>
    <mergeCell ref="P21:Q21"/>
    <mergeCell ref="G22:I22"/>
    <mergeCell ref="J22:L22"/>
    <mergeCell ref="M22:O22"/>
    <mergeCell ref="P22:Q22"/>
    <mergeCell ref="G23:I23"/>
    <mergeCell ref="J23:L23"/>
    <mergeCell ref="M23:O23"/>
    <mergeCell ref="P23:Q23"/>
    <mergeCell ref="G24:I24"/>
    <mergeCell ref="J24:L24"/>
    <mergeCell ref="M24:O24"/>
    <mergeCell ref="P24:Q24"/>
    <mergeCell ref="G25:I25"/>
    <mergeCell ref="J25:L25"/>
    <mergeCell ref="M25:O25"/>
    <mergeCell ref="P25:Q25"/>
    <mergeCell ref="G26:I26"/>
    <mergeCell ref="J26:L26"/>
    <mergeCell ref="M26:O26"/>
    <mergeCell ref="P26:Q26"/>
    <mergeCell ref="G27:I27"/>
    <mergeCell ref="J27:L27"/>
    <mergeCell ref="M27:O27"/>
    <mergeCell ref="P27:Q27"/>
    <mergeCell ref="G28:I28"/>
    <mergeCell ref="J28:L28"/>
    <mergeCell ref="M28:O28"/>
    <mergeCell ref="P28:Q28"/>
    <mergeCell ref="G29:I29"/>
    <mergeCell ref="J29:L29"/>
    <mergeCell ref="M29:O29"/>
    <mergeCell ref="P29:Q29"/>
    <mergeCell ref="G30:I30"/>
    <mergeCell ref="J30:L30"/>
    <mergeCell ref="M30:O30"/>
    <mergeCell ref="P30:Q30"/>
    <mergeCell ref="G31:I31"/>
    <mergeCell ref="J31:L31"/>
    <mergeCell ref="M31:O31"/>
    <mergeCell ref="P31:Q31"/>
    <mergeCell ref="G32:I32"/>
    <mergeCell ref="J32:L32"/>
    <mergeCell ref="M32:O32"/>
    <mergeCell ref="P32:Q32"/>
    <mergeCell ref="G33:I33"/>
    <mergeCell ref="J33:L33"/>
    <mergeCell ref="M33:O33"/>
    <mergeCell ref="P33:Q33"/>
    <mergeCell ref="G34:I34"/>
    <mergeCell ref="J34:L34"/>
    <mergeCell ref="M34:O34"/>
    <mergeCell ref="P34:Q34"/>
    <mergeCell ref="B35:C35"/>
    <mergeCell ref="G35:I35"/>
    <mergeCell ref="J35:L35"/>
    <mergeCell ref="M35:O35"/>
    <mergeCell ref="P35:Q35"/>
  </mergeCells>
  <phoneticPr fontId="3" type="noConversion"/>
  <pageMargins left="0.62" right="0.35" top="1" bottom="0.55000000000000004" header="0.5" footer="0.5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1:T37"/>
  <sheetViews>
    <sheetView showGridLines="0" topLeftCell="A2" zoomScale="115" zoomScaleNormal="115" workbookViewId="0">
      <selection activeCell="E14" sqref="E14"/>
    </sheetView>
  </sheetViews>
  <sheetFormatPr defaultRowHeight="12"/>
  <cols>
    <col min="1" max="1" width="1.21875" style="11" customWidth="1"/>
    <col min="2" max="2" width="7.21875" style="11" customWidth="1"/>
    <col min="3" max="3" width="11.33203125" style="11" customWidth="1"/>
    <col min="4" max="4" width="8" style="11" customWidth="1"/>
    <col min="5" max="5" width="5.109375" style="11" customWidth="1"/>
    <col min="6" max="6" width="7" style="11" customWidth="1"/>
    <col min="7" max="7" width="2.6640625" style="11" customWidth="1"/>
    <col min="8" max="8" width="4.33203125" style="11" customWidth="1"/>
    <col min="9" max="9" width="5.77734375" style="11" customWidth="1"/>
    <col min="10" max="11" width="3" style="11" customWidth="1"/>
    <col min="12" max="12" width="5.77734375" style="11" customWidth="1"/>
    <col min="13" max="14" width="3" style="11" customWidth="1"/>
    <col min="15" max="15" width="2" style="11" customWidth="1"/>
    <col min="16" max="16" width="3" style="11" customWidth="1"/>
    <col min="17" max="17" width="2.44140625" style="11" customWidth="1"/>
    <col min="18" max="19" width="9.88671875" style="11" bestFit="1" customWidth="1"/>
    <col min="20" max="16384" width="8.88671875" style="11"/>
  </cols>
  <sheetData>
    <row r="1" spans="2:19" ht="15" customHeight="1"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2:19" ht="18" customHeight="1"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2:19" ht="18" customHeight="1"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2:19" ht="4.5" customHeight="1" thickBot="1"/>
    <row r="5" spans="2:19" ht="27" customHeight="1">
      <c r="B5" s="57" t="s">
        <v>41</v>
      </c>
      <c r="C5" s="71"/>
      <c r="D5" s="71"/>
      <c r="E5" s="71"/>
      <c r="F5" s="12"/>
      <c r="G5" s="59" t="s">
        <v>14</v>
      </c>
      <c r="H5" s="54"/>
      <c r="I5" s="63" t="s">
        <v>15</v>
      </c>
      <c r="J5" s="54"/>
      <c r="K5" s="63"/>
      <c r="L5" s="63"/>
      <c r="M5" s="63"/>
      <c r="N5" s="63"/>
      <c r="O5" s="63"/>
      <c r="P5" s="63"/>
      <c r="Q5" s="64"/>
    </row>
    <row r="6" spans="2:19" ht="27" customHeight="1">
      <c r="B6" s="71"/>
      <c r="C6" s="71"/>
      <c r="D6" s="71"/>
      <c r="E6" s="71"/>
      <c r="F6" s="12"/>
      <c r="G6" s="60"/>
      <c r="H6" s="44"/>
      <c r="I6" s="44" t="s">
        <v>16</v>
      </c>
      <c r="J6" s="44"/>
      <c r="K6" s="65"/>
      <c r="L6" s="65"/>
      <c r="M6" s="65"/>
      <c r="N6" s="14" t="s">
        <v>17</v>
      </c>
      <c r="O6" s="65"/>
      <c r="P6" s="65"/>
      <c r="Q6" s="66"/>
      <c r="S6" s="11" t="s">
        <v>28</v>
      </c>
    </row>
    <row r="7" spans="2:19" ht="27" customHeight="1">
      <c r="B7" s="71"/>
      <c r="C7" s="71"/>
      <c r="D7" s="71"/>
      <c r="E7" s="71"/>
      <c r="F7" s="12"/>
      <c r="G7" s="60"/>
      <c r="H7" s="44"/>
      <c r="I7" s="65" t="s">
        <v>18</v>
      </c>
      <c r="J7" s="44"/>
      <c r="K7" s="65"/>
      <c r="L7" s="65"/>
      <c r="M7" s="65"/>
      <c r="N7" s="65"/>
      <c r="O7" s="65"/>
      <c r="P7" s="65"/>
      <c r="Q7" s="66"/>
    </row>
    <row r="8" spans="2:19" ht="27" customHeight="1" thickBot="1">
      <c r="B8" s="71"/>
      <c r="C8" s="71"/>
      <c r="D8" s="71"/>
      <c r="E8" s="71"/>
      <c r="F8" s="12"/>
      <c r="G8" s="61"/>
      <c r="H8" s="62"/>
      <c r="I8" s="62" t="s">
        <v>19</v>
      </c>
      <c r="J8" s="62"/>
      <c r="K8" s="67"/>
      <c r="L8" s="67"/>
      <c r="M8" s="67"/>
      <c r="N8" s="15" t="s">
        <v>20</v>
      </c>
      <c r="O8" s="67"/>
      <c r="P8" s="67"/>
      <c r="Q8" s="68"/>
    </row>
    <row r="9" spans="2:19" ht="27" customHeight="1" thickBot="1">
      <c r="B9" s="47" t="s">
        <v>21</v>
      </c>
      <c r="C9" s="48"/>
      <c r="D9" s="48"/>
      <c r="E9" s="16"/>
      <c r="F9" s="17" t="s">
        <v>32</v>
      </c>
      <c r="G9" s="50" t="s">
        <v>48</v>
      </c>
      <c r="H9" s="50"/>
      <c r="I9" s="50"/>
      <c r="J9" s="50"/>
      <c r="K9" s="50"/>
      <c r="L9" s="69" t="s">
        <v>47</v>
      </c>
      <c r="M9" s="69"/>
      <c r="N9" s="69"/>
      <c r="O9" s="69"/>
      <c r="P9" s="69"/>
      <c r="Q9" s="70"/>
    </row>
    <row r="10" spans="2:19" ht="21" customHeight="1">
      <c r="B10" s="18" t="s">
        <v>22</v>
      </c>
      <c r="C10" s="13" t="s">
        <v>23</v>
      </c>
      <c r="D10" s="13" t="s">
        <v>29</v>
      </c>
      <c r="E10" s="13" t="s">
        <v>24</v>
      </c>
      <c r="F10" s="19" t="s">
        <v>30</v>
      </c>
      <c r="G10" s="51" t="s">
        <v>25</v>
      </c>
      <c r="H10" s="52"/>
      <c r="I10" s="53"/>
      <c r="J10" s="54" t="s">
        <v>26</v>
      </c>
      <c r="K10" s="54"/>
      <c r="L10" s="54"/>
      <c r="M10" s="54" t="s">
        <v>27</v>
      </c>
      <c r="N10" s="54"/>
      <c r="O10" s="54"/>
      <c r="P10" s="54" t="s">
        <v>31</v>
      </c>
      <c r="Q10" s="55"/>
    </row>
    <row r="11" spans="2:19" ht="20.100000000000001" customHeight="1">
      <c r="B11" s="20">
        <v>11.29</v>
      </c>
      <c r="C11" s="21" t="s">
        <v>42</v>
      </c>
      <c r="D11" s="21"/>
      <c r="E11" s="21" t="s">
        <v>38</v>
      </c>
      <c r="F11" s="22">
        <v>20</v>
      </c>
      <c r="G11" s="31">
        <v>38500</v>
      </c>
      <c r="H11" s="32"/>
      <c r="I11" s="33"/>
      <c r="J11" s="34">
        <f>G11*F11</f>
        <v>770000</v>
      </c>
      <c r="K11" s="34"/>
      <c r="L11" s="34"/>
      <c r="M11" s="34" t="s">
        <v>40</v>
      </c>
      <c r="N11" s="34"/>
      <c r="O11" s="34"/>
      <c r="P11" s="34"/>
      <c r="Q11" s="46"/>
    </row>
    <row r="12" spans="2:19" ht="20.100000000000001" customHeight="1">
      <c r="B12" s="20" t="s">
        <v>39</v>
      </c>
      <c r="C12" s="21" t="s">
        <v>43</v>
      </c>
      <c r="D12" s="21"/>
      <c r="E12" s="21" t="s">
        <v>38</v>
      </c>
      <c r="F12" s="22">
        <v>20</v>
      </c>
      <c r="G12" s="31">
        <v>7700</v>
      </c>
      <c r="H12" s="32"/>
      <c r="I12" s="33"/>
      <c r="J12" s="34">
        <f>G12*F12</f>
        <v>154000</v>
      </c>
      <c r="K12" s="34"/>
      <c r="L12" s="34"/>
      <c r="M12" s="34" t="s">
        <v>39</v>
      </c>
      <c r="N12" s="34"/>
      <c r="O12" s="34"/>
      <c r="P12" s="34"/>
      <c r="Q12" s="46"/>
    </row>
    <row r="13" spans="2:19" ht="20.100000000000001" customHeight="1">
      <c r="B13" s="20" t="s">
        <v>39</v>
      </c>
      <c r="C13" s="21" t="s">
        <v>44</v>
      </c>
      <c r="D13" s="21"/>
      <c r="E13" s="21" t="s">
        <v>38</v>
      </c>
      <c r="F13" s="22">
        <v>2</v>
      </c>
      <c r="G13" s="31">
        <v>77000</v>
      </c>
      <c r="H13" s="32"/>
      <c r="I13" s="33"/>
      <c r="J13" s="34">
        <f>G13*F13</f>
        <v>154000</v>
      </c>
      <c r="K13" s="34"/>
      <c r="L13" s="34"/>
      <c r="M13" s="34" t="s">
        <v>39</v>
      </c>
      <c r="N13" s="34"/>
      <c r="O13" s="34"/>
      <c r="P13" s="34"/>
      <c r="Q13" s="46"/>
    </row>
    <row r="14" spans="2:19" ht="20.100000000000001" customHeight="1">
      <c r="B14" s="20" t="s">
        <v>39</v>
      </c>
      <c r="C14" s="21" t="s">
        <v>45</v>
      </c>
      <c r="D14" s="21"/>
      <c r="E14" s="21" t="s">
        <v>38</v>
      </c>
      <c r="F14" s="22">
        <v>4</v>
      </c>
      <c r="G14" s="31">
        <v>44000</v>
      </c>
      <c r="H14" s="32"/>
      <c r="I14" s="33"/>
      <c r="J14" s="34">
        <f>G14*F14</f>
        <v>176000</v>
      </c>
      <c r="K14" s="34"/>
      <c r="L14" s="34"/>
      <c r="M14" s="34" t="s">
        <v>39</v>
      </c>
      <c r="N14" s="34"/>
      <c r="O14" s="34"/>
      <c r="P14" s="44"/>
      <c r="Q14" s="45"/>
    </row>
    <row r="15" spans="2:19" ht="20.100000000000001" customHeight="1">
      <c r="B15" s="20" t="s">
        <v>39</v>
      </c>
      <c r="C15" s="21" t="s">
        <v>46</v>
      </c>
      <c r="D15" s="21"/>
      <c r="E15" s="21" t="s">
        <v>38</v>
      </c>
      <c r="F15" s="22">
        <v>6</v>
      </c>
      <c r="G15" s="31">
        <v>44000</v>
      </c>
      <c r="H15" s="32"/>
      <c r="I15" s="33"/>
      <c r="J15" s="34">
        <f t="shared" ref="J15" si="0">G15*F15</f>
        <v>264000</v>
      </c>
      <c r="K15" s="34"/>
      <c r="L15" s="34"/>
      <c r="M15" s="34" t="s">
        <v>39</v>
      </c>
      <c r="N15" s="34"/>
      <c r="O15" s="34"/>
      <c r="P15" s="44"/>
      <c r="Q15" s="45"/>
    </row>
    <row r="16" spans="2:19" ht="20.100000000000001" customHeight="1">
      <c r="B16" s="20"/>
      <c r="C16" s="21"/>
      <c r="D16" s="21" t="s">
        <v>34</v>
      </c>
      <c r="E16" s="21" t="s">
        <v>35</v>
      </c>
      <c r="F16" s="22" t="s">
        <v>36</v>
      </c>
      <c r="G16" s="31" t="s">
        <v>37</v>
      </c>
      <c r="H16" s="32"/>
      <c r="I16" s="33"/>
      <c r="J16" s="34"/>
      <c r="K16" s="34"/>
      <c r="L16" s="34"/>
      <c r="M16" s="34"/>
      <c r="N16" s="34"/>
      <c r="O16" s="34"/>
      <c r="P16" s="44"/>
      <c r="Q16" s="45"/>
    </row>
    <row r="17" spans="2:19" ht="20.100000000000001" customHeight="1">
      <c r="B17" s="20"/>
      <c r="C17" s="21"/>
      <c r="D17" s="21"/>
      <c r="E17" s="21"/>
      <c r="F17" s="22"/>
      <c r="G17" s="31"/>
      <c r="H17" s="32"/>
      <c r="I17" s="33"/>
      <c r="J17" s="31"/>
      <c r="K17" s="32"/>
      <c r="L17" s="33"/>
      <c r="M17" s="34"/>
      <c r="N17" s="34"/>
      <c r="O17" s="34"/>
      <c r="P17" s="44"/>
      <c r="Q17" s="45"/>
    </row>
    <row r="18" spans="2:19" ht="20.100000000000001" customHeight="1">
      <c r="B18" s="20"/>
      <c r="C18" s="21"/>
      <c r="D18" s="21"/>
      <c r="E18" s="21"/>
      <c r="F18" s="22"/>
      <c r="G18" s="31"/>
      <c r="H18" s="32"/>
      <c r="I18" s="33"/>
      <c r="J18" s="31"/>
      <c r="K18" s="32"/>
      <c r="L18" s="33"/>
      <c r="M18" s="34"/>
      <c r="N18" s="34"/>
      <c r="O18" s="34"/>
      <c r="P18" s="44"/>
      <c r="Q18" s="45"/>
    </row>
    <row r="19" spans="2:19" ht="20.100000000000001" customHeight="1">
      <c r="B19" s="20"/>
      <c r="C19" s="21"/>
      <c r="D19" s="21"/>
      <c r="E19" s="21"/>
      <c r="F19" s="22"/>
      <c r="G19" s="31"/>
      <c r="H19" s="32"/>
      <c r="I19" s="33"/>
      <c r="J19" s="31"/>
      <c r="K19" s="32"/>
      <c r="L19" s="33"/>
      <c r="M19" s="34"/>
      <c r="N19" s="34"/>
      <c r="O19" s="34"/>
      <c r="P19" s="44"/>
      <c r="Q19" s="45"/>
    </row>
    <row r="20" spans="2:19" ht="20.100000000000001" customHeight="1">
      <c r="B20" s="20"/>
      <c r="C20" s="21"/>
      <c r="D20" s="21"/>
      <c r="E20" s="21"/>
      <c r="F20" s="22"/>
      <c r="G20" s="31"/>
      <c r="H20" s="32"/>
      <c r="I20" s="33"/>
      <c r="J20" s="31"/>
      <c r="K20" s="32"/>
      <c r="L20" s="33"/>
      <c r="M20" s="31"/>
      <c r="N20" s="32"/>
      <c r="O20" s="33"/>
      <c r="P20" s="35"/>
      <c r="Q20" s="36"/>
    </row>
    <row r="21" spans="2:19" ht="20.100000000000001" customHeight="1">
      <c r="B21" s="20"/>
      <c r="C21" s="21"/>
      <c r="D21" s="21"/>
      <c r="E21" s="21"/>
      <c r="F21" s="22"/>
      <c r="G21" s="31"/>
      <c r="H21" s="32"/>
      <c r="I21" s="33"/>
      <c r="J21" s="31"/>
      <c r="K21" s="32"/>
      <c r="L21" s="33"/>
      <c r="M21" s="31"/>
      <c r="N21" s="32"/>
      <c r="O21" s="33"/>
      <c r="P21" s="35"/>
      <c r="Q21" s="36"/>
    </row>
    <row r="22" spans="2:19" ht="20.100000000000001" customHeight="1">
      <c r="B22" s="20"/>
      <c r="C22" s="21"/>
      <c r="D22" s="21"/>
      <c r="E22" s="21"/>
      <c r="F22" s="22"/>
      <c r="G22" s="31"/>
      <c r="H22" s="32"/>
      <c r="I22" s="33"/>
      <c r="J22" s="31"/>
      <c r="K22" s="32"/>
      <c r="L22" s="33"/>
      <c r="M22" s="34"/>
      <c r="N22" s="34"/>
      <c r="O22" s="34"/>
      <c r="P22" s="44"/>
      <c r="Q22" s="45"/>
    </row>
    <row r="23" spans="2:19" ht="20.100000000000001" customHeight="1">
      <c r="B23" s="20"/>
      <c r="C23" s="21"/>
      <c r="D23" s="21"/>
      <c r="E23" s="21"/>
      <c r="F23" s="22"/>
      <c r="G23" s="31"/>
      <c r="H23" s="32"/>
      <c r="I23" s="33"/>
      <c r="J23" s="31"/>
      <c r="K23" s="32"/>
      <c r="L23" s="33"/>
      <c r="M23" s="34"/>
      <c r="N23" s="34"/>
      <c r="O23" s="34"/>
      <c r="P23" s="35"/>
      <c r="Q23" s="36"/>
    </row>
    <row r="24" spans="2:19" ht="20.100000000000001" customHeight="1">
      <c r="B24" s="20"/>
      <c r="C24" s="21"/>
      <c r="D24" s="21"/>
      <c r="E24" s="21"/>
      <c r="F24" s="22"/>
      <c r="G24" s="31"/>
      <c r="H24" s="32"/>
      <c r="I24" s="33"/>
      <c r="J24" s="31"/>
      <c r="K24" s="32"/>
      <c r="L24" s="33"/>
      <c r="M24" s="34"/>
      <c r="N24" s="34"/>
      <c r="O24" s="34"/>
      <c r="P24" s="35"/>
      <c r="Q24" s="36"/>
    </row>
    <row r="25" spans="2:19" ht="20.100000000000001" customHeight="1">
      <c r="B25" s="20"/>
      <c r="C25" s="21"/>
      <c r="D25" s="21"/>
      <c r="E25" s="21"/>
      <c r="F25" s="22"/>
      <c r="G25" s="31"/>
      <c r="H25" s="32"/>
      <c r="I25" s="33"/>
      <c r="J25" s="34"/>
      <c r="K25" s="34"/>
      <c r="L25" s="34"/>
      <c r="M25" s="34"/>
      <c r="N25" s="34"/>
      <c r="O25" s="34"/>
      <c r="P25" s="35"/>
      <c r="Q25" s="36"/>
    </row>
    <row r="26" spans="2:19" ht="20.100000000000001" customHeight="1">
      <c r="B26" s="20"/>
      <c r="C26" s="21"/>
      <c r="D26" s="21"/>
      <c r="E26" s="21"/>
      <c r="F26" s="22"/>
      <c r="G26" s="31"/>
      <c r="H26" s="32"/>
      <c r="I26" s="33"/>
      <c r="J26" s="34"/>
      <c r="K26" s="34"/>
      <c r="L26" s="34"/>
      <c r="M26" s="34"/>
      <c r="N26" s="34"/>
      <c r="O26" s="34"/>
      <c r="P26" s="35"/>
      <c r="Q26" s="36"/>
      <c r="R26" s="23"/>
    </row>
    <row r="27" spans="2:19" ht="20.100000000000001" customHeight="1">
      <c r="B27" s="20"/>
      <c r="C27" s="21"/>
      <c r="D27" s="21"/>
      <c r="E27" s="21"/>
      <c r="F27" s="22"/>
      <c r="G27" s="31"/>
      <c r="H27" s="32"/>
      <c r="I27" s="33"/>
      <c r="J27" s="34"/>
      <c r="K27" s="34"/>
      <c r="L27" s="34"/>
      <c r="M27" s="34"/>
      <c r="N27" s="34"/>
      <c r="O27" s="34"/>
      <c r="P27" s="35"/>
      <c r="Q27" s="36"/>
    </row>
    <row r="28" spans="2:19" ht="20.100000000000001" customHeight="1">
      <c r="B28" s="20"/>
      <c r="C28" s="21"/>
      <c r="D28" s="21"/>
      <c r="E28" s="21"/>
      <c r="F28" s="22"/>
      <c r="G28" s="31"/>
      <c r="H28" s="32"/>
      <c r="I28" s="33"/>
      <c r="J28" s="34"/>
      <c r="K28" s="34"/>
      <c r="L28" s="34"/>
      <c r="M28" s="34"/>
      <c r="N28" s="34"/>
      <c r="O28" s="34"/>
      <c r="P28" s="44"/>
      <c r="Q28" s="45"/>
    </row>
    <row r="29" spans="2:19" ht="20.100000000000001" customHeight="1">
      <c r="B29" s="20"/>
      <c r="C29" s="21"/>
      <c r="D29" s="21"/>
      <c r="E29" s="21"/>
      <c r="F29" s="22"/>
      <c r="G29" s="31"/>
      <c r="H29" s="32"/>
      <c r="I29" s="33"/>
      <c r="J29" s="34"/>
      <c r="K29" s="34"/>
      <c r="L29" s="34"/>
      <c r="M29" s="34"/>
      <c r="N29" s="34"/>
      <c r="O29" s="34"/>
      <c r="P29" s="35"/>
      <c r="Q29" s="36"/>
      <c r="R29" s="23"/>
    </row>
    <row r="30" spans="2:19" ht="20.100000000000001" customHeight="1">
      <c r="B30" s="20"/>
      <c r="C30" s="21"/>
      <c r="D30" s="21"/>
      <c r="E30" s="21"/>
      <c r="F30" s="22"/>
      <c r="G30" s="31"/>
      <c r="H30" s="32"/>
      <c r="I30" s="33"/>
      <c r="J30" s="34"/>
      <c r="K30" s="34"/>
      <c r="L30" s="34"/>
      <c r="M30" s="34"/>
      <c r="N30" s="34"/>
      <c r="O30" s="34"/>
      <c r="P30" s="35"/>
      <c r="Q30" s="36"/>
    </row>
    <row r="31" spans="2:19" ht="20.100000000000001" customHeight="1">
      <c r="B31" s="20"/>
      <c r="C31" s="21"/>
      <c r="D31" s="21"/>
      <c r="E31" s="21"/>
      <c r="F31" s="22"/>
      <c r="G31" s="31"/>
      <c r="H31" s="32"/>
      <c r="I31" s="33"/>
      <c r="J31" s="34"/>
      <c r="K31" s="34"/>
      <c r="L31" s="34"/>
      <c r="M31" s="34"/>
      <c r="N31" s="34"/>
      <c r="O31" s="34"/>
      <c r="P31" s="35"/>
      <c r="Q31" s="36"/>
      <c r="S31" s="11">
        <f>63*25000</f>
        <v>1575000</v>
      </c>
    </row>
    <row r="32" spans="2:19" ht="20.100000000000001" customHeight="1">
      <c r="B32" s="20"/>
      <c r="C32" s="21"/>
      <c r="D32" s="21"/>
      <c r="E32" s="21"/>
      <c r="F32" s="22"/>
      <c r="G32" s="31"/>
      <c r="H32" s="32"/>
      <c r="I32" s="33"/>
      <c r="J32" s="34"/>
      <c r="K32" s="34"/>
      <c r="L32" s="34"/>
      <c r="M32" s="34"/>
      <c r="N32" s="34"/>
      <c r="O32" s="34"/>
      <c r="P32" s="35"/>
      <c r="Q32" s="36"/>
      <c r="R32" s="23"/>
      <c r="S32" s="11">
        <f>157*3170</f>
        <v>497690</v>
      </c>
    </row>
    <row r="33" spans="2:20" ht="20.100000000000001" customHeight="1">
      <c r="B33" s="20"/>
      <c r="C33" s="21"/>
      <c r="D33" s="21"/>
      <c r="E33" s="21"/>
      <c r="F33" s="22"/>
      <c r="G33" s="31"/>
      <c r="H33" s="32"/>
      <c r="I33" s="33"/>
      <c r="J33" s="34"/>
      <c r="K33" s="34"/>
      <c r="L33" s="34"/>
      <c r="M33" s="34"/>
      <c r="N33" s="34"/>
      <c r="O33" s="34"/>
      <c r="P33" s="35"/>
      <c r="Q33" s="36"/>
      <c r="S33" s="11">
        <f>S32+S31</f>
        <v>2072690</v>
      </c>
    </row>
    <row r="34" spans="2:20" ht="20.100000000000001" customHeight="1">
      <c r="B34" s="20"/>
      <c r="C34" s="21"/>
      <c r="D34" s="21"/>
      <c r="E34" s="21"/>
      <c r="F34" s="22"/>
      <c r="G34" s="31"/>
      <c r="H34" s="32"/>
      <c r="I34" s="33"/>
      <c r="J34" s="34"/>
      <c r="K34" s="34"/>
      <c r="L34" s="34"/>
      <c r="M34" s="34"/>
      <c r="N34" s="34"/>
      <c r="O34" s="34"/>
      <c r="P34" s="35"/>
      <c r="Q34" s="36"/>
      <c r="R34" s="23"/>
      <c r="S34" s="11">
        <f>53+63</f>
        <v>116</v>
      </c>
      <c r="T34" s="11">
        <f>S34*25000</f>
        <v>2900000</v>
      </c>
    </row>
    <row r="35" spans="2:20" ht="27.75" customHeight="1" thickBot="1">
      <c r="B35" s="37" t="s">
        <v>33</v>
      </c>
      <c r="C35" s="38"/>
      <c r="D35" s="24"/>
      <c r="E35" s="24"/>
      <c r="F35" s="25">
        <f>SUM(F11:F32)</f>
        <v>52</v>
      </c>
      <c r="G35" s="39"/>
      <c r="H35" s="40"/>
      <c r="I35" s="41"/>
      <c r="J35" s="39">
        <f>SUM(J11:L33)</f>
        <v>1518000</v>
      </c>
      <c r="K35" s="40"/>
      <c r="L35" s="41"/>
      <c r="M35" s="39"/>
      <c r="N35" s="40"/>
      <c r="O35" s="41"/>
      <c r="P35" s="42"/>
      <c r="Q35" s="43"/>
      <c r="S35" s="11">
        <f>133+157</f>
        <v>290</v>
      </c>
      <c r="T35" s="11">
        <f>S35*3170</f>
        <v>919300</v>
      </c>
    </row>
    <row r="36" spans="2:20">
      <c r="T36" s="11">
        <f>T35+T34</f>
        <v>3819300</v>
      </c>
    </row>
    <row r="37" spans="2:20">
      <c r="R37" s="23">
        <f>2072690+1746610</f>
        <v>3819300</v>
      </c>
    </row>
  </sheetData>
  <mergeCells count="121">
    <mergeCell ref="G34:I34"/>
    <mergeCell ref="J34:L34"/>
    <mergeCell ref="M34:O34"/>
    <mergeCell ref="P34:Q34"/>
    <mergeCell ref="B35:C35"/>
    <mergeCell ref="G35:I35"/>
    <mergeCell ref="J35:L35"/>
    <mergeCell ref="M35:O35"/>
    <mergeCell ref="P35:Q35"/>
    <mergeCell ref="G32:I32"/>
    <mergeCell ref="J32:L32"/>
    <mergeCell ref="M32:O32"/>
    <mergeCell ref="P32:Q32"/>
    <mergeCell ref="G33:I33"/>
    <mergeCell ref="J33:L33"/>
    <mergeCell ref="M33:O33"/>
    <mergeCell ref="P33:Q33"/>
    <mergeCell ref="G30:I30"/>
    <mergeCell ref="J30:L30"/>
    <mergeCell ref="M30:O30"/>
    <mergeCell ref="P30:Q30"/>
    <mergeCell ref="G31:I31"/>
    <mergeCell ref="J31:L31"/>
    <mergeCell ref="M31:O31"/>
    <mergeCell ref="P31:Q31"/>
    <mergeCell ref="G28:I28"/>
    <mergeCell ref="J28:L28"/>
    <mergeCell ref="M28:O28"/>
    <mergeCell ref="P28:Q28"/>
    <mergeCell ref="G29:I29"/>
    <mergeCell ref="J29:L29"/>
    <mergeCell ref="M29:O29"/>
    <mergeCell ref="P29:Q29"/>
    <mergeCell ref="G26:I26"/>
    <mergeCell ref="J26:L26"/>
    <mergeCell ref="M26:O26"/>
    <mergeCell ref="P26:Q26"/>
    <mergeCell ref="G27:I27"/>
    <mergeCell ref="J27:L27"/>
    <mergeCell ref="M27:O27"/>
    <mergeCell ref="P27:Q27"/>
    <mergeCell ref="G24:I24"/>
    <mergeCell ref="J24:L24"/>
    <mergeCell ref="M24:O24"/>
    <mergeCell ref="P24:Q24"/>
    <mergeCell ref="G25:I25"/>
    <mergeCell ref="J25:L25"/>
    <mergeCell ref="M25:O25"/>
    <mergeCell ref="P25:Q25"/>
    <mergeCell ref="G22:I22"/>
    <mergeCell ref="J22:L22"/>
    <mergeCell ref="M22:O22"/>
    <mergeCell ref="P22:Q22"/>
    <mergeCell ref="G23:I23"/>
    <mergeCell ref="J23:L23"/>
    <mergeCell ref="M23:O23"/>
    <mergeCell ref="P23:Q23"/>
    <mergeCell ref="G20:I20"/>
    <mergeCell ref="J20:L20"/>
    <mergeCell ref="M20:O20"/>
    <mergeCell ref="P20:Q20"/>
    <mergeCell ref="G21:I21"/>
    <mergeCell ref="J21:L21"/>
    <mergeCell ref="M21:O21"/>
    <mergeCell ref="P21:Q21"/>
    <mergeCell ref="G18:I18"/>
    <mergeCell ref="J18:L18"/>
    <mergeCell ref="M18:O18"/>
    <mergeCell ref="P18:Q18"/>
    <mergeCell ref="G19:I19"/>
    <mergeCell ref="J19:L19"/>
    <mergeCell ref="M19:O19"/>
    <mergeCell ref="P19:Q19"/>
    <mergeCell ref="G16:I16"/>
    <mergeCell ref="J16:L16"/>
    <mergeCell ref="M16:O16"/>
    <mergeCell ref="P16:Q16"/>
    <mergeCell ref="G17:I17"/>
    <mergeCell ref="J17:L17"/>
    <mergeCell ref="M17:O17"/>
    <mergeCell ref="P17:Q17"/>
    <mergeCell ref="G14:I14"/>
    <mergeCell ref="J14:L14"/>
    <mergeCell ref="M14:O14"/>
    <mergeCell ref="P14:Q14"/>
    <mergeCell ref="G15:I15"/>
    <mergeCell ref="J15:L15"/>
    <mergeCell ref="M15:O15"/>
    <mergeCell ref="P15:Q15"/>
    <mergeCell ref="G12:I12"/>
    <mergeCell ref="J12:L12"/>
    <mergeCell ref="M12:O12"/>
    <mergeCell ref="P12:Q12"/>
    <mergeCell ref="G13:I13"/>
    <mergeCell ref="J13:L13"/>
    <mergeCell ref="M13:O13"/>
    <mergeCell ref="P13:Q13"/>
    <mergeCell ref="G10:I10"/>
    <mergeCell ref="J10:L10"/>
    <mergeCell ref="M10:O10"/>
    <mergeCell ref="P10:Q10"/>
    <mergeCell ref="G11:I11"/>
    <mergeCell ref="J11:L11"/>
    <mergeCell ref="M11:O11"/>
    <mergeCell ref="P11:Q11"/>
    <mergeCell ref="I8:J8"/>
    <mergeCell ref="K8:M8"/>
    <mergeCell ref="O8:Q8"/>
    <mergeCell ref="B9:D9"/>
    <mergeCell ref="G9:K9"/>
    <mergeCell ref="L9:Q9"/>
    <mergeCell ref="B1:Q3"/>
    <mergeCell ref="B5:E8"/>
    <mergeCell ref="G5:H8"/>
    <mergeCell ref="I5:J5"/>
    <mergeCell ref="K5:Q5"/>
    <mergeCell ref="I6:J6"/>
    <mergeCell ref="K6:M6"/>
    <mergeCell ref="O6:Q6"/>
    <mergeCell ref="I7:J7"/>
    <mergeCell ref="K7:Q7"/>
  </mergeCells>
  <phoneticPr fontId="3" type="noConversion"/>
  <pageMargins left="0.62" right="0.35" top="1" bottom="0.55000000000000004" header="0.5" footer="0.5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12</v>
      </c>
    </row>
    <row r="2" spans="1:3" ht="13.5" thickBot="1">
      <c r="A2" s="1" t="s">
        <v>13</v>
      </c>
    </row>
    <row r="3" spans="1:3" ht="13.5" thickBot="1">
      <c r="A3" s="3" t="s">
        <v>1</v>
      </c>
      <c r="C3" s="4" t="s">
        <v>2</v>
      </c>
    </row>
    <row r="4" spans="1:3">
      <c r="A4" s="3">
        <v>3</v>
      </c>
    </row>
    <row r="6" spans="1:3" ht="13.5" thickBot="1"/>
    <row r="7" spans="1:3">
      <c r="A7" s="5" t="s">
        <v>3</v>
      </c>
    </row>
    <row r="8" spans="1:3">
      <c r="A8" s="6" t="s">
        <v>4</v>
      </c>
    </row>
    <row r="9" spans="1:3">
      <c r="A9" s="7" t="s">
        <v>5</v>
      </c>
    </row>
    <row r="10" spans="1:3">
      <c r="A10" s="6" t="s">
        <v>6</v>
      </c>
    </row>
    <row r="11" spans="1:3" ht="13.5" thickBot="1">
      <c r="A11" s="8" t="s">
        <v>7</v>
      </c>
    </row>
    <row r="13" spans="1:3" ht="13.5" thickBot="1"/>
    <row r="14" spans="1:3" ht="13.5" thickBot="1">
      <c r="A14" s="4" t="s">
        <v>8</v>
      </c>
    </row>
    <row r="16" spans="1:3" ht="13.5" thickBot="1"/>
    <row r="17" spans="1:3" ht="13.5" thickBot="1">
      <c r="C17" s="4" t="s">
        <v>9</v>
      </c>
    </row>
    <row r="20" spans="1:3">
      <c r="A20" s="9" t="s">
        <v>10</v>
      </c>
    </row>
    <row r="26" spans="1:3" ht="13.5" thickBot="1">
      <c r="C26" s="10" t="s">
        <v>11</v>
      </c>
    </row>
  </sheetData>
  <sheetProtection password="8863" sheet="1" objects="1"/>
  <phoneticPr fontId="6" type="noConversion"/>
  <pageMargins left="0.75" right="0.75" top="1" bottom="1" header="0.5" footer="0.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휀스</vt:lpstr>
      <vt:lpstr>안전관리(임도)</vt:lpstr>
      <vt:lpstr>안전관리(산사태)</vt:lpstr>
    </vt:vector>
  </TitlesOfParts>
  <Company>(주)기업금융연구원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거래명세표</dc:title>
  <dc:creator>예스폼(www.yesform.com)</dc:creator>
  <dc:description>저작권은 예스폼(www.yesform.com)에 있습니다.</dc:description>
  <cp:lastModifiedBy>Windows XP</cp:lastModifiedBy>
  <cp:lastPrinted>2012-01-11T12:16:17Z</cp:lastPrinted>
  <dcterms:created xsi:type="dcterms:W3CDTF">2004-05-27T00:45:35Z</dcterms:created>
  <dcterms:modified xsi:type="dcterms:W3CDTF">2012-01-11T23:43:04Z</dcterms:modified>
</cp:coreProperties>
</file>